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omments4.xml" ContentType="application/vnd.openxmlformats-officedocument.spreadsheetml.comments+xml"/>
  <Override PartName="/xl/drawings/drawing11.xml" ContentType="application/vnd.openxmlformats-officedocument.drawing+xml"/>
  <Override PartName="/xl/comments5.xml" ContentType="application/vnd.openxmlformats-officedocument.spreadsheetml.comments+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codeName="ThisWorkbook" defaultThemeVersion="124226"/>
  <mc:AlternateContent xmlns:mc="http://schemas.openxmlformats.org/markup-compatibility/2006">
    <mc:Choice Requires="x15">
      <x15ac:absPath xmlns:x15ac="http://schemas.microsoft.com/office/spreadsheetml/2010/11/ac" url="E:\2026\RENDICION CUAENTAS 2025\"/>
    </mc:Choice>
  </mc:AlternateContent>
  <xr:revisionPtr revIDLastSave="0" documentId="8_{D6661271-05DC-471A-A011-F01BD2F8C62D}" xr6:coauthVersionLast="47" xr6:coauthVersionMax="47" xr10:uidLastSave="{00000000-0000-0000-0000-000000000000}"/>
  <bookViews>
    <workbookView xWindow="-120" yWindow="-120" windowWidth="29040" windowHeight="15720" tabRatio="884" firstSheet="1" activeTab="3" xr2:uid="{00000000-000D-0000-FFFF-FFFF00000000}"/>
  </bookViews>
  <sheets>
    <sheet name="ANEXO No 1" sheetId="1" r:id="rId1"/>
    <sheet name="ANEXO No 2" sheetId="2" r:id="rId2"/>
    <sheet name="ANEXO No 3" sheetId="3" r:id="rId3"/>
    <sheet name="ANEXO No 4" sheetId="4" r:id="rId4"/>
    <sheet name="ANEXO No 4A" sheetId="5" r:id="rId5"/>
    <sheet name="ANEXO No 5" sheetId="6" r:id="rId6"/>
    <sheet name="ANEXO No 5A" sheetId="7" r:id="rId7"/>
    <sheet name="ANEXO No 6 " sheetId="8" r:id="rId8"/>
    <sheet name="ANEXO No 6A" sheetId="9" r:id="rId9"/>
    <sheet name="ANEXO No 7" sheetId="10" r:id="rId10"/>
    <sheet name="ANEXO No 7A" sheetId="11" r:id="rId11"/>
    <sheet name="ANEXO No 8" sheetId="12" r:id="rId12"/>
    <sheet name="ANEXO No 8A" sheetId="13" r:id="rId13"/>
    <sheet name="ANEXO No 9" sheetId="14" r:id="rId14"/>
    <sheet name="ANEXO No 9A" sheetId="15" r:id="rId15"/>
    <sheet name="Hoja2" sheetId="20" state="hidden" r:id="rId16"/>
    <sheet name="Hoja5" sheetId="23" state="hidden" r:id="rId17"/>
    <sheet name="Hoja4" sheetId="22" state="hidden" r:id="rId18"/>
    <sheet name="Hoja3" sheetId="21" state="hidden" r:id="rId19"/>
    <sheet name="Hoja1" sheetId="19" state="hidden" r:id="rId20"/>
    <sheet name="Hoja6" sheetId="16" state="hidden" r:id="rId21"/>
    <sheet name="Hoja7" sheetId="17" state="hidden" r:id="rId22"/>
  </sheets>
  <definedNames>
    <definedName name="_xlnm._FilterDatabase" localSheetId="0" hidden="1">'ANEXO No 1'!$A$15:$T$90</definedName>
    <definedName name="_xlnm._FilterDatabase" localSheetId="1" hidden="1">'ANEXO No 2'!$A$14:$P$116</definedName>
    <definedName name="_xlnm._FilterDatabase" localSheetId="3" hidden="1">'ANEXO No 4'!$A$14:$AA$116</definedName>
    <definedName name="_xlnm._FilterDatabase" localSheetId="4" hidden="1">'ANEXO No 4A'!$I$2:$I$1114</definedName>
    <definedName name="_xlnm._FilterDatabase" localSheetId="5" hidden="1">'ANEXO No 5'!$A$14:$AA$116</definedName>
    <definedName name="_xlnm._FilterDatabase" localSheetId="7" hidden="1">'ANEXO No 6 '!$A$14:$AA$116</definedName>
    <definedName name="_xlnm._FilterDatabase" localSheetId="9" hidden="1">'ANEXO No 7'!$A$14:$AA$116</definedName>
    <definedName name="_xlnm._FilterDatabase" localSheetId="11" hidden="1">'ANEXO No 8'!$A$14:$AA$116</definedName>
    <definedName name="_xlnm._FilterDatabase" localSheetId="13" hidden="1">'ANEXO No 9'!$A$14:$AA$116</definedName>
    <definedName name="Z_C623EDA4_B184_4DB6_84AC_AADE16BC56FB_.wvu.FilterData" localSheetId="4" hidden="1">'ANEXO No 4A'!$I$2:$I$1114</definedName>
  </definedNames>
  <calcPr calcId="191029"/>
  <customWorkbookViews>
    <customWorkbookView name="Andrea del Pilar Esquivel Ortiz - Vista personalizada" guid="{C623EDA4-B184-4DB6-84AC-AADE16BC56FB}" mergeInterval="0" personalView="1" maximized="1" xWindow="-8" yWindow="-8" windowWidth="1616" windowHeight="876" tabRatio="960"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1" i="1" l="1"/>
  <c r="S87" i="6" l="1"/>
  <c r="M92" i="4"/>
  <c r="R27" i="3" l="1"/>
  <c r="P63" i="1"/>
  <c r="I38" i="2" l="1"/>
  <c r="H38" i="2"/>
  <c r="G38" i="2"/>
  <c r="F38" i="2"/>
  <c r="I37" i="2"/>
  <c r="H37" i="2"/>
  <c r="G37" i="2"/>
  <c r="F37" i="2"/>
  <c r="I36" i="2"/>
  <c r="H36" i="2"/>
  <c r="G36" i="2"/>
  <c r="F36" i="2"/>
  <c r="I35" i="2"/>
  <c r="H35" i="2"/>
  <c r="G35" i="2"/>
  <c r="F35" i="2"/>
  <c r="I34" i="2"/>
  <c r="H34" i="2"/>
  <c r="G34" i="2"/>
  <c r="F34" i="2"/>
  <c r="I33" i="2"/>
  <c r="H33" i="2"/>
  <c r="G33" i="2"/>
  <c r="F33" i="2"/>
  <c r="F84" i="17" l="1"/>
  <c r="F85" i="17" l="1"/>
  <c r="F83" i="17"/>
  <c r="F82" i="17"/>
  <c r="F82" i="5"/>
  <c r="F78" i="17"/>
  <c r="F76" i="17"/>
  <c r="F77" i="17"/>
  <c r="F75" i="17"/>
  <c r="F86" i="17"/>
  <c r="J33" i="6" l="1"/>
  <c r="O33" i="4"/>
  <c r="J33" i="4"/>
  <c r="I89" i="2"/>
  <c r="H89" i="2"/>
  <c r="G89" i="2"/>
  <c r="F89" i="2"/>
  <c r="E89" i="2"/>
  <c r="I88" i="2"/>
  <c r="H88" i="2"/>
  <c r="G88" i="2"/>
  <c r="F88" i="2"/>
  <c r="E88" i="2"/>
  <c r="I87" i="2"/>
  <c r="H87" i="2"/>
  <c r="G87" i="2"/>
  <c r="F87" i="2"/>
  <c r="E33" i="2"/>
  <c r="E23" i="2"/>
  <c r="F70" i="17" l="1"/>
  <c r="R558" i="7"/>
  <c r="J88" i="8" l="1"/>
  <c r="F106" i="17"/>
  <c r="F105" i="17"/>
  <c r="F104" i="17"/>
  <c r="F102" i="17"/>
  <c r="F100" i="17"/>
  <c r="F99" i="17"/>
  <c r="F98" i="17"/>
  <c r="F97" i="17"/>
  <c r="F96" i="17"/>
  <c r="F95" i="17"/>
  <c r="F94" i="17"/>
  <c r="F93" i="17"/>
  <c r="F92" i="17"/>
  <c r="F91" i="17"/>
  <c r="F90" i="17"/>
  <c r="F89" i="17"/>
  <c r="F88" i="17"/>
  <c r="F87" i="17" l="1"/>
  <c r="F69" i="17"/>
  <c r="F68" i="17" l="1"/>
  <c r="F66" i="17"/>
  <c r="F64" i="17"/>
  <c r="F63" i="17"/>
  <c r="F62" i="17"/>
  <c r="F61" i="17"/>
  <c r="F60" i="17"/>
  <c r="F59" i="17"/>
  <c r="F58" i="17"/>
  <c r="F57" i="17"/>
  <c r="F56" i="17"/>
  <c r="F55" i="17"/>
  <c r="F54" i="17"/>
  <c r="F53" i="17"/>
  <c r="F52" i="17"/>
  <c r="F51" i="17"/>
  <c r="F46" i="17"/>
  <c r="F45" i="17"/>
  <c r="F44" i="17"/>
  <c r="F42" i="17"/>
  <c r="F40" i="17"/>
  <c r="F39" i="17"/>
  <c r="F38" i="17"/>
  <c r="F37" i="17"/>
  <c r="F36" i="17"/>
  <c r="F35" i="17"/>
  <c r="F34" i="17"/>
  <c r="F33" i="17" l="1"/>
  <c r="F32" i="17"/>
  <c r="F31" i="17"/>
  <c r="F30" i="17"/>
  <c r="F29" i="17"/>
  <c r="F28" i="17"/>
  <c r="F27" i="17"/>
  <c r="U86" i="12"/>
  <c r="U87" i="12"/>
  <c r="F22" i="17"/>
  <c r="F21" i="17"/>
  <c r="F20" i="17"/>
  <c r="F18" i="17"/>
  <c r="F16" i="17"/>
  <c r="F15" i="17"/>
  <c r="F14" i="17"/>
  <c r="F13" i="17"/>
  <c r="F12" i="17"/>
  <c r="F11" i="17"/>
  <c r="F10" i="17"/>
  <c r="F9" i="17"/>
  <c r="Z87" i="12"/>
  <c r="F8" i="17"/>
  <c r="F7" i="17"/>
  <c r="F6" i="17"/>
  <c r="F5" i="17"/>
  <c r="F4" i="17"/>
  <c r="F3" i="17"/>
  <c r="F419" i="17" l="1"/>
  <c r="L34" i="1"/>
  <c r="M816" i="13" l="1"/>
  <c r="L816" i="13"/>
  <c r="K816" i="13"/>
  <c r="J816" i="13"/>
  <c r="I816" i="13"/>
  <c r="N815" i="13"/>
  <c r="N814" i="13"/>
  <c r="N813" i="13"/>
  <c r="N812" i="13"/>
  <c r="N811" i="13"/>
  <c r="N810" i="13"/>
  <c r="N809" i="13"/>
  <c r="N808" i="13"/>
  <c r="N807" i="13"/>
  <c r="N806" i="13"/>
  <c r="M881" i="15"/>
  <c r="L881" i="15"/>
  <c r="K881" i="15"/>
  <c r="J881" i="15"/>
  <c r="I881" i="15"/>
  <c r="N880" i="15"/>
  <c r="N879" i="15"/>
  <c r="N878" i="15"/>
  <c r="N877" i="15"/>
  <c r="N876" i="15"/>
  <c r="N875" i="15"/>
  <c r="N874" i="15"/>
  <c r="N873" i="15"/>
  <c r="N872" i="15"/>
  <c r="N871" i="15"/>
  <c r="M868" i="15"/>
  <c r="L868" i="15"/>
  <c r="K868" i="15"/>
  <c r="J868" i="15"/>
  <c r="I868" i="15"/>
  <c r="N867" i="15"/>
  <c r="N866" i="15"/>
  <c r="N865" i="15"/>
  <c r="N864" i="15"/>
  <c r="N863" i="15"/>
  <c r="N862" i="15"/>
  <c r="N861" i="15"/>
  <c r="N860" i="15"/>
  <c r="N859" i="15"/>
  <c r="N858" i="15"/>
  <c r="M855" i="15"/>
  <c r="L855" i="15"/>
  <c r="K855" i="15"/>
  <c r="J855" i="15"/>
  <c r="I855" i="15"/>
  <c r="N854" i="15"/>
  <c r="N853" i="15"/>
  <c r="N852" i="15"/>
  <c r="N851" i="15"/>
  <c r="N850" i="15"/>
  <c r="N849" i="15"/>
  <c r="N848" i="15"/>
  <c r="N847" i="15"/>
  <c r="N846" i="15"/>
  <c r="N845" i="15"/>
  <c r="M842" i="15"/>
  <c r="L842" i="15"/>
  <c r="K842" i="15"/>
  <c r="J842" i="15"/>
  <c r="I842" i="15"/>
  <c r="N841" i="15"/>
  <c r="N840" i="15"/>
  <c r="N839" i="15"/>
  <c r="N838" i="15"/>
  <c r="N837" i="15"/>
  <c r="N836" i="15"/>
  <c r="N835" i="15"/>
  <c r="N834" i="15"/>
  <c r="N833" i="15"/>
  <c r="N832" i="15"/>
  <c r="M829" i="15"/>
  <c r="L829" i="15"/>
  <c r="K829" i="15"/>
  <c r="J829" i="15"/>
  <c r="I829" i="15"/>
  <c r="N828" i="15"/>
  <c r="N827" i="15"/>
  <c r="N826" i="15"/>
  <c r="N825" i="15"/>
  <c r="N824" i="15"/>
  <c r="N823" i="15"/>
  <c r="N822" i="15"/>
  <c r="N821" i="15"/>
  <c r="N820" i="15"/>
  <c r="N819" i="15"/>
  <c r="M816" i="15"/>
  <c r="L816" i="15"/>
  <c r="K816" i="15"/>
  <c r="J816" i="15"/>
  <c r="I816" i="15"/>
  <c r="N815" i="15"/>
  <c r="N814" i="15"/>
  <c r="N813" i="15"/>
  <c r="N812" i="15"/>
  <c r="N811" i="15"/>
  <c r="N810" i="15"/>
  <c r="N809" i="15"/>
  <c r="N808" i="15"/>
  <c r="N807" i="15"/>
  <c r="N806" i="15"/>
  <c r="M803" i="15"/>
  <c r="L803" i="15"/>
  <c r="K803" i="15"/>
  <c r="J803" i="15"/>
  <c r="I803" i="15"/>
  <c r="N802" i="15"/>
  <c r="N801" i="15"/>
  <c r="N800" i="15"/>
  <c r="N799" i="15"/>
  <c r="N798" i="15"/>
  <c r="N797" i="15"/>
  <c r="N796" i="15"/>
  <c r="N795" i="15"/>
  <c r="N794" i="15"/>
  <c r="N793" i="15"/>
  <c r="M790" i="15"/>
  <c r="L790" i="15"/>
  <c r="K790" i="15"/>
  <c r="J790" i="15"/>
  <c r="I790" i="15"/>
  <c r="N789" i="15"/>
  <c r="N788" i="15"/>
  <c r="N787" i="15"/>
  <c r="N786" i="15"/>
  <c r="N785" i="15"/>
  <c r="N784" i="15"/>
  <c r="N783" i="15"/>
  <c r="N782" i="15"/>
  <c r="N781" i="15"/>
  <c r="N780" i="15"/>
  <c r="M777" i="15"/>
  <c r="L777" i="15"/>
  <c r="K777" i="15"/>
  <c r="J777" i="15"/>
  <c r="I777" i="15"/>
  <c r="N776" i="15"/>
  <c r="N775" i="15"/>
  <c r="N774" i="15"/>
  <c r="N773" i="15"/>
  <c r="N772" i="15"/>
  <c r="N771" i="15"/>
  <c r="N770" i="15"/>
  <c r="N769" i="15"/>
  <c r="N768" i="15"/>
  <c r="N767" i="15"/>
  <c r="M764" i="15"/>
  <c r="L764" i="15"/>
  <c r="K764" i="15"/>
  <c r="J764" i="15"/>
  <c r="I764" i="15"/>
  <c r="N763" i="15"/>
  <c r="N762" i="15"/>
  <c r="N761" i="15"/>
  <c r="N760" i="15"/>
  <c r="N759" i="15"/>
  <c r="N758" i="15"/>
  <c r="N757" i="15"/>
  <c r="N756" i="15"/>
  <c r="N755" i="15"/>
  <c r="N754" i="15"/>
  <c r="M751" i="15"/>
  <c r="L751" i="15"/>
  <c r="K751" i="15"/>
  <c r="J751" i="15"/>
  <c r="I751" i="15"/>
  <c r="N750" i="15"/>
  <c r="N749" i="15"/>
  <c r="N748" i="15"/>
  <c r="N747" i="15"/>
  <c r="N746" i="15"/>
  <c r="N745" i="15"/>
  <c r="N744" i="15"/>
  <c r="N743" i="15"/>
  <c r="N742" i="15"/>
  <c r="N741" i="15"/>
  <c r="M738" i="15"/>
  <c r="L738" i="15"/>
  <c r="K738" i="15"/>
  <c r="J738" i="15"/>
  <c r="I738" i="15"/>
  <c r="N737" i="15"/>
  <c r="N736" i="15"/>
  <c r="N735" i="15"/>
  <c r="N734" i="15"/>
  <c r="N733" i="15"/>
  <c r="N732" i="15"/>
  <c r="N731" i="15"/>
  <c r="N730" i="15"/>
  <c r="N729" i="15"/>
  <c r="N728" i="15"/>
  <c r="M725" i="15"/>
  <c r="L725" i="15"/>
  <c r="K725" i="15"/>
  <c r="J725" i="15"/>
  <c r="I725" i="15"/>
  <c r="N724" i="15"/>
  <c r="N723" i="15"/>
  <c r="N722" i="15"/>
  <c r="N721" i="15"/>
  <c r="N720" i="15"/>
  <c r="N719" i="15"/>
  <c r="N718" i="15"/>
  <c r="N717" i="15"/>
  <c r="N716" i="15"/>
  <c r="N715" i="15"/>
  <c r="M712" i="15"/>
  <c r="L712" i="15"/>
  <c r="K712" i="15"/>
  <c r="J712" i="15"/>
  <c r="I712" i="15"/>
  <c r="N711" i="15"/>
  <c r="N710" i="15"/>
  <c r="N709" i="15"/>
  <c r="N708" i="15"/>
  <c r="N707" i="15"/>
  <c r="N706" i="15"/>
  <c r="N705" i="15"/>
  <c r="N704" i="15"/>
  <c r="N703" i="15"/>
  <c r="N702" i="15"/>
  <c r="M699" i="15"/>
  <c r="L699" i="15"/>
  <c r="K699" i="15"/>
  <c r="J699" i="15"/>
  <c r="I699" i="15"/>
  <c r="N698" i="15"/>
  <c r="N697" i="15"/>
  <c r="N696" i="15"/>
  <c r="N695" i="15"/>
  <c r="N694" i="15"/>
  <c r="N693" i="15"/>
  <c r="N692" i="15"/>
  <c r="N691" i="15"/>
  <c r="N690" i="15"/>
  <c r="N689" i="15"/>
  <c r="M686" i="15"/>
  <c r="L686" i="15"/>
  <c r="K686" i="15"/>
  <c r="J686" i="15"/>
  <c r="I686" i="15"/>
  <c r="N685" i="15"/>
  <c r="N684" i="15"/>
  <c r="N683" i="15"/>
  <c r="N682" i="15"/>
  <c r="N681" i="15"/>
  <c r="N680" i="15"/>
  <c r="N679" i="15"/>
  <c r="N678" i="15"/>
  <c r="N677" i="15"/>
  <c r="N676" i="15"/>
  <c r="M673" i="15"/>
  <c r="L673" i="15"/>
  <c r="K673" i="15"/>
  <c r="J673" i="15"/>
  <c r="I673" i="15"/>
  <c r="N672" i="15"/>
  <c r="N671" i="15"/>
  <c r="N670" i="15"/>
  <c r="N669" i="15"/>
  <c r="N668" i="15"/>
  <c r="N667" i="15"/>
  <c r="N666" i="15"/>
  <c r="N665" i="15"/>
  <c r="N664" i="15"/>
  <c r="N663" i="15"/>
  <c r="M660" i="15"/>
  <c r="L660" i="15"/>
  <c r="K660" i="15"/>
  <c r="J660" i="15"/>
  <c r="I660" i="15"/>
  <c r="N659" i="15"/>
  <c r="N658" i="15"/>
  <c r="N657" i="15"/>
  <c r="N656" i="15"/>
  <c r="N655" i="15"/>
  <c r="N654" i="15"/>
  <c r="N653" i="15"/>
  <c r="N652" i="15"/>
  <c r="N651" i="15"/>
  <c r="N650" i="15"/>
  <c r="M647" i="15"/>
  <c r="L647" i="15"/>
  <c r="K647" i="15"/>
  <c r="J647" i="15"/>
  <c r="I647" i="15"/>
  <c r="N646" i="15"/>
  <c r="N645" i="15"/>
  <c r="N644" i="15"/>
  <c r="N643" i="15"/>
  <c r="N642" i="15"/>
  <c r="N641" i="15"/>
  <c r="N640" i="15"/>
  <c r="N639" i="15"/>
  <c r="N638" i="15"/>
  <c r="N637" i="15"/>
  <c r="M634" i="15"/>
  <c r="L634" i="15"/>
  <c r="K634" i="15"/>
  <c r="J634" i="15"/>
  <c r="I634" i="15"/>
  <c r="N633" i="15"/>
  <c r="N632" i="15"/>
  <c r="N631" i="15"/>
  <c r="N630" i="15"/>
  <c r="N629" i="15"/>
  <c r="N628" i="15"/>
  <c r="N627" i="15"/>
  <c r="N626" i="15"/>
  <c r="N625" i="15"/>
  <c r="N624" i="15"/>
  <c r="M621" i="15"/>
  <c r="L621" i="15"/>
  <c r="K621" i="15"/>
  <c r="J621" i="15"/>
  <c r="I621" i="15"/>
  <c r="N620" i="15"/>
  <c r="N619" i="15"/>
  <c r="N618" i="15"/>
  <c r="N617" i="15"/>
  <c r="N616" i="15"/>
  <c r="N615" i="15"/>
  <c r="N614" i="15"/>
  <c r="N613" i="15"/>
  <c r="N612" i="15"/>
  <c r="N611" i="15"/>
  <c r="M608" i="15"/>
  <c r="L608" i="15"/>
  <c r="K608" i="15"/>
  <c r="J608" i="15"/>
  <c r="I608" i="15"/>
  <c r="N607" i="15"/>
  <c r="N606" i="15"/>
  <c r="N605" i="15"/>
  <c r="N604" i="15"/>
  <c r="N603" i="15"/>
  <c r="N602" i="15"/>
  <c r="N601" i="15"/>
  <c r="N600" i="15"/>
  <c r="N599" i="15"/>
  <c r="N598" i="15"/>
  <c r="M595" i="15"/>
  <c r="L595" i="15"/>
  <c r="K595" i="15"/>
  <c r="J595" i="15"/>
  <c r="I595" i="15"/>
  <c r="N594" i="15"/>
  <c r="N593" i="15"/>
  <c r="N592" i="15"/>
  <c r="N591" i="15"/>
  <c r="N590" i="15"/>
  <c r="N589" i="15"/>
  <c r="N588" i="15"/>
  <c r="N587" i="15"/>
  <c r="N586" i="15"/>
  <c r="N585" i="15"/>
  <c r="M582" i="15"/>
  <c r="L582" i="15"/>
  <c r="K582" i="15"/>
  <c r="J582" i="15"/>
  <c r="I582" i="15"/>
  <c r="N581" i="15"/>
  <c r="N580" i="15"/>
  <c r="N579" i="15"/>
  <c r="N578" i="15"/>
  <c r="N577" i="15"/>
  <c r="N576" i="15"/>
  <c r="N575" i="15"/>
  <c r="N574" i="15"/>
  <c r="N573" i="15"/>
  <c r="N572" i="15"/>
  <c r="M569" i="15"/>
  <c r="L569" i="15"/>
  <c r="K569" i="15"/>
  <c r="J569" i="15"/>
  <c r="I569" i="15"/>
  <c r="N568" i="15"/>
  <c r="N567" i="15"/>
  <c r="N566" i="15"/>
  <c r="N565" i="15"/>
  <c r="N564" i="15"/>
  <c r="N563" i="15"/>
  <c r="N562" i="15"/>
  <c r="N561" i="15"/>
  <c r="N560" i="15"/>
  <c r="N559" i="15"/>
  <c r="M556" i="15"/>
  <c r="L556" i="15"/>
  <c r="K556" i="15"/>
  <c r="J556" i="15"/>
  <c r="I556" i="15"/>
  <c r="N555" i="15"/>
  <c r="N554" i="15"/>
  <c r="N553" i="15"/>
  <c r="N552" i="15"/>
  <c r="N551" i="15"/>
  <c r="N550" i="15"/>
  <c r="N549" i="15"/>
  <c r="N548" i="15"/>
  <c r="N547" i="15"/>
  <c r="N546" i="15"/>
  <c r="M543" i="15"/>
  <c r="L543" i="15"/>
  <c r="K543" i="15"/>
  <c r="J543" i="15"/>
  <c r="I543" i="15"/>
  <c r="N542" i="15"/>
  <c r="N541" i="15"/>
  <c r="N540" i="15"/>
  <c r="N539" i="15"/>
  <c r="N538" i="15"/>
  <c r="N537" i="15"/>
  <c r="N536" i="15"/>
  <c r="N535" i="15"/>
  <c r="N534" i="15"/>
  <c r="N533" i="15"/>
  <c r="M530" i="15"/>
  <c r="L530" i="15"/>
  <c r="K530" i="15"/>
  <c r="J530" i="15"/>
  <c r="I530" i="15"/>
  <c r="N529" i="15"/>
  <c r="N528" i="15"/>
  <c r="N527" i="15"/>
  <c r="N526" i="15"/>
  <c r="N525" i="15"/>
  <c r="N524" i="15"/>
  <c r="N523" i="15"/>
  <c r="N522" i="15"/>
  <c r="N521" i="15"/>
  <c r="N520" i="15"/>
  <c r="M517" i="15"/>
  <c r="L517" i="15"/>
  <c r="K517" i="15"/>
  <c r="J517" i="15"/>
  <c r="I517" i="15"/>
  <c r="N516" i="15"/>
  <c r="N515" i="15"/>
  <c r="N514" i="15"/>
  <c r="N513" i="15"/>
  <c r="N512" i="15"/>
  <c r="N511" i="15"/>
  <c r="N510" i="15"/>
  <c r="N509" i="15"/>
  <c r="N508" i="15"/>
  <c r="N507" i="15"/>
  <c r="M504" i="15"/>
  <c r="L504" i="15"/>
  <c r="K504" i="15"/>
  <c r="J504" i="15"/>
  <c r="I504" i="15"/>
  <c r="N503" i="15"/>
  <c r="N502" i="15"/>
  <c r="N501" i="15"/>
  <c r="N500" i="15"/>
  <c r="N499" i="15"/>
  <c r="N498" i="15"/>
  <c r="N497" i="15"/>
  <c r="N496" i="15"/>
  <c r="N495" i="15"/>
  <c r="N494" i="15"/>
  <c r="M491" i="15"/>
  <c r="L491" i="15"/>
  <c r="K491" i="15"/>
  <c r="J491" i="15"/>
  <c r="I491" i="15"/>
  <c r="N490" i="15"/>
  <c r="N489" i="15"/>
  <c r="N488" i="15"/>
  <c r="N487" i="15"/>
  <c r="N486" i="15"/>
  <c r="N485" i="15"/>
  <c r="N484" i="15"/>
  <c r="N483" i="15"/>
  <c r="N482" i="15"/>
  <c r="N481" i="15"/>
  <c r="M478" i="15"/>
  <c r="L478" i="15"/>
  <c r="K478" i="15"/>
  <c r="J478" i="15"/>
  <c r="I478" i="15"/>
  <c r="N477" i="15"/>
  <c r="N476" i="15"/>
  <c r="N475" i="15"/>
  <c r="N474" i="15"/>
  <c r="N473" i="15"/>
  <c r="N472" i="15"/>
  <c r="N471" i="15"/>
  <c r="N470" i="15"/>
  <c r="N469" i="15"/>
  <c r="N468" i="15"/>
  <c r="M465" i="15"/>
  <c r="L465" i="15"/>
  <c r="K465" i="15"/>
  <c r="J465" i="15"/>
  <c r="I465" i="15"/>
  <c r="N464" i="15"/>
  <c r="N463" i="15"/>
  <c r="N462" i="15"/>
  <c r="N461" i="15"/>
  <c r="N460" i="15"/>
  <c r="N459" i="15"/>
  <c r="N458" i="15"/>
  <c r="N457" i="15"/>
  <c r="N456" i="15"/>
  <c r="N455" i="15"/>
  <c r="M452" i="15"/>
  <c r="L452" i="15"/>
  <c r="K452" i="15"/>
  <c r="J452" i="15"/>
  <c r="I452" i="15"/>
  <c r="N451" i="15"/>
  <c r="N450" i="15"/>
  <c r="N449" i="15"/>
  <c r="N448" i="15"/>
  <c r="N447" i="15"/>
  <c r="N446" i="15"/>
  <c r="N445" i="15"/>
  <c r="N444" i="15"/>
  <c r="N443" i="15"/>
  <c r="N442" i="15"/>
  <c r="M439" i="15"/>
  <c r="L439" i="15"/>
  <c r="K439" i="15"/>
  <c r="J439" i="15"/>
  <c r="I439" i="15"/>
  <c r="N438" i="15"/>
  <c r="N437" i="15"/>
  <c r="N436" i="15"/>
  <c r="N435" i="15"/>
  <c r="N434" i="15"/>
  <c r="N433" i="15"/>
  <c r="N432" i="15"/>
  <c r="N431" i="15"/>
  <c r="N430" i="15"/>
  <c r="N429" i="15"/>
  <c r="M426" i="15"/>
  <c r="L426" i="15"/>
  <c r="K426" i="15"/>
  <c r="J426" i="15"/>
  <c r="I426" i="15"/>
  <c r="N425" i="15"/>
  <c r="N424" i="15"/>
  <c r="N423" i="15"/>
  <c r="N422" i="15"/>
  <c r="N421" i="15"/>
  <c r="N420" i="15"/>
  <c r="N419" i="15"/>
  <c r="N418" i="15"/>
  <c r="N417" i="15"/>
  <c r="N416" i="15"/>
  <c r="M413" i="15"/>
  <c r="L413" i="15"/>
  <c r="K413" i="15"/>
  <c r="J413" i="15"/>
  <c r="I413" i="15"/>
  <c r="N412" i="15"/>
  <c r="N411" i="15"/>
  <c r="N410" i="15"/>
  <c r="N409" i="15"/>
  <c r="N408" i="15"/>
  <c r="N407" i="15"/>
  <c r="N406" i="15"/>
  <c r="N405" i="15"/>
  <c r="N404" i="15"/>
  <c r="N403" i="15"/>
  <c r="M400" i="15"/>
  <c r="L400" i="15"/>
  <c r="K400" i="15"/>
  <c r="J400" i="15"/>
  <c r="I400" i="15"/>
  <c r="N399" i="15"/>
  <c r="N398" i="15"/>
  <c r="N397" i="15"/>
  <c r="N396" i="15"/>
  <c r="N395" i="15"/>
  <c r="N394" i="15"/>
  <c r="N393" i="15"/>
  <c r="N392" i="15"/>
  <c r="N391" i="15"/>
  <c r="N390" i="15"/>
  <c r="M387" i="15"/>
  <c r="L387" i="15"/>
  <c r="K387" i="15"/>
  <c r="J387" i="15"/>
  <c r="I387" i="15"/>
  <c r="N386" i="15"/>
  <c r="N385" i="15"/>
  <c r="N384" i="15"/>
  <c r="N383" i="15"/>
  <c r="N382" i="15"/>
  <c r="N381" i="15"/>
  <c r="N380" i="15"/>
  <c r="N379" i="15"/>
  <c r="N378" i="15"/>
  <c r="N377" i="15"/>
  <c r="M374" i="15"/>
  <c r="L374" i="15"/>
  <c r="K374" i="15"/>
  <c r="J374" i="15"/>
  <c r="I374" i="15"/>
  <c r="N373" i="15"/>
  <c r="N372" i="15"/>
  <c r="N371" i="15"/>
  <c r="N370" i="15"/>
  <c r="N369" i="15"/>
  <c r="N368" i="15"/>
  <c r="N367" i="15"/>
  <c r="N366" i="15"/>
  <c r="N365" i="15"/>
  <c r="N364" i="15"/>
  <c r="M361" i="15"/>
  <c r="L361" i="15"/>
  <c r="K361" i="15"/>
  <c r="J361" i="15"/>
  <c r="I361" i="15"/>
  <c r="N360" i="15"/>
  <c r="N359" i="15"/>
  <c r="N358" i="15"/>
  <c r="N357" i="15"/>
  <c r="N356" i="15"/>
  <c r="N355" i="15"/>
  <c r="N354" i="15"/>
  <c r="N353" i="15"/>
  <c r="N352" i="15"/>
  <c r="N351" i="15"/>
  <c r="M348" i="15"/>
  <c r="L348" i="15"/>
  <c r="K348" i="15"/>
  <c r="J348" i="15"/>
  <c r="I348" i="15"/>
  <c r="N347" i="15"/>
  <c r="N346" i="15"/>
  <c r="N345" i="15"/>
  <c r="N344" i="15"/>
  <c r="N343" i="15"/>
  <c r="N342" i="15"/>
  <c r="N341" i="15"/>
  <c r="N340" i="15"/>
  <c r="N339" i="15"/>
  <c r="N338" i="15"/>
  <c r="M335" i="15"/>
  <c r="L335" i="15"/>
  <c r="K335" i="15"/>
  <c r="J335" i="15"/>
  <c r="I335" i="15"/>
  <c r="N334" i="15"/>
  <c r="N333" i="15"/>
  <c r="N332" i="15"/>
  <c r="N331" i="15"/>
  <c r="N330" i="15"/>
  <c r="N329" i="15"/>
  <c r="N328" i="15"/>
  <c r="N327" i="15"/>
  <c r="N326" i="15"/>
  <c r="N325" i="15"/>
  <c r="M322" i="15"/>
  <c r="L322" i="15"/>
  <c r="K322" i="15"/>
  <c r="J322" i="15"/>
  <c r="I322" i="15"/>
  <c r="N321" i="15"/>
  <c r="N320" i="15"/>
  <c r="N319" i="15"/>
  <c r="N318" i="15"/>
  <c r="N317" i="15"/>
  <c r="N316" i="15"/>
  <c r="N315" i="15"/>
  <c r="N314" i="15"/>
  <c r="N313" i="15"/>
  <c r="N312" i="15"/>
  <c r="M309" i="15"/>
  <c r="L309" i="15"/>
  <c r="K309" i="15"/>
  <c r="J309" i="15"/>
  <c r="I309" i="15"/>
  <c r="N308" i="15"/>
  <c r="N307" i="15"/>
  <c r="N306" i="15"/>
  <c r="N305" i="15"/>
  <c r="N304" i="15"/>
  <c r="N303" i="15"/>
  <c r="N302" i="15"/>
  <c r="N301" i="15"/>
  <c r="N300" i="15"/>
  <c r="N299" i="15"/>
  <c r="M296" i="15"/>
  <c r="L296" i="15"/>
  <c r="K296" i="15"/>
  <c r="J296" i="15"/>
  <c r="I296" i="15"/>
  <c r="N295" i="15"/>
  <c r="N294" i="15"/>
  <c r="N293" i="15"/>
  <c r="N292" i="15"/>
  <c r="N291" i="15"/>
  <c r="N290" i="15"/>
  <c r="N289" i="15"/>
  <c r="N288" i="15"/>
  <c r="N287" i="15"/>
  <c r="N286" i="15"/>
  <c r="M283" i="15"/>
  <c r="L283" i="15"/>
  <c r="K283" i="15"/>
  <c r="J283" i="15"/>
  <c r="I283" i="15"/>
  <c r="N282" i="15"/>
  <c r="N281" i="15"/>
  <c r="N280" i="15"/>
  <c r="N279" i="15"/>
  <c r="N278" i="15"/>
  <c r="N277" i="15"/>
  <c r="N276" i="15"/>
  <c r="N275" i="15"/>
  <c r="N274" i="15"/>
  <c r="N273" i="15"/>
  <c r="M270" i="15"/>
  <c r="L270" i="15"/>
  <c r="K270" i="15"/>
  <c r="J270" i="15"/>
  <c r="I270" i="15"/>
  <c r="N269" i="15"/>
  <c r="N268" i="15"/>
  <c r="N267" i="15"/>
  <c r="N266" i="15"/>
  <c r="N265" i="15"/>
  <c r="N264" i="15"/>
  <c r="N263" i="15"/>
  <c r="N262" i="15"/>
  <c r="N261" i="15"/>
  <c r="N260" i="15"/>
  <c r="M257" i="15"/>
  <c r="L257" i="15"/>
  <c r="K257" i="15"/>
  <c r="J257" i="15"/>
  <c r="I257" i="15"/>
  <c r="N256" i="15"/>
  <c r="N255" i="15"/>
  <c r="N254" i="15"/>
  <c r="N253" i="15"/>
  <c r="N252" i="15"/>
  <c r="N251" i="15"/>
  <c r="N250" i="15"/>
  <c r="N249" i="15"/>
  <c r="N248" i="15"/>
  <c r="N247" i="15"/>
  <c r="M244" i="15"/>
  <c r="L244" i="15"/>
  <c r="K244" i="15"/>
  <c r="J244" i="15"/>
  <c r="I244" i="15"/>
  <c r="N243" i="15"/>
  <c r="N242" i="15"/>
  <c r="N241" i="15"/>
  <c r="N240" i="15"/>
  <c r="N239" i="15"/>
  <c r="N238" i="15"/>
  <c r="N237" i="15"/>
  <c r="N236" i="15"/>
  <c r="N235" i="15"/>
  <c r="N234" i="15"/>
  <c r="M231" i="15"/>
  <c r="L231" i="15"/>
  <c r="K231" i="15"/>
  <c r="J231" i="15"/>
  <c r="I231" i="15"/>
  <c r="N230" i="15"/>
  <c r="N229" i="15"/>
  <c r="N228" i="15"/>
  <c r="N227" i="15"/>
  <c r="N226" i="15"/>
  <c r="N225" i="15"/>
  <c r="N224" i="15"/>
  <c r="N223" i="15"/>
  <c r="N222" i="15"/>
  <c r="N221" i="15"/>
  <c r="M218" i="15"/>
  <c r="L218" i="15"/>
  <c r="K218" i="15"/>
  <c r="J218" i="15"/>
  <c r="I218" i="15"/>
  <c r="N217" i="15"/>
  <c r="N216" i="15"/>
  <c r="N215" i="15"/>
  <c r="N214" i="15"/>
  <c r="N213" i="15"/>
  <c r="N212" i="15"/>
  <c r="N211" i="15"/>
  <c r="N210" i="15"/>
  <c r="N209" i="15"/>
  <c r="N208" i="15"/>
  <c r="M205" i="15"/>
  <c r="L205" i="15"/>
  <c r="K205" i="15"/>
  <c r="J205" i="15"/>
  <c r="I205" i="15"/>
  <c r="N204" i="15"/>
  <c r="N203" i="15"/>
  <c r="N202" i="15"/>
  <c r="N201" i="15"/>
  <c r="N200" i="15"/>
  <c r="N199" i="15"/>
  <c r="N198" i="15"/>
  <c r="N197" i="15"/>
  <c r="N196" i="15"/>
  <c r="N195" i="15"/>
  <c r="M192" i="15"/>
  <c r="L192" i="15"/>
  <c r="K192" i="15"/>
  <c r="J192" i="15"/>
  <c r="I192" i="15"/>
  <c r="N191" i="15"/>
  <c r="N190" i="15"/>
  <c r="N189" i="15"/>
  <c r="N188" i="15"/>
  <c r="N187" i="15"/>
  <c r="N186" i="15"/>
  <c r="N185" i="15"/>
  <c r="N184" i="15"/>
  <c r="N183" i="15"/>
  <c r="N182" i="15"/>
  <c r="M179" i="15"/>
  <c r="L179" i="15"/>
  <c r="K179" i="15"/>
  <c r="J179" i="15"/>
  <c r="I179" i="15"/>
  <c r="N178" i="15"/>
  <c r="N177" i="15"/>
  <c r="N176" i="15"/>
  <c r="N175" i="15"/>
  <c r="N174" i="15"/>
  <c r="N173" i="15"/>
  <c r="N172" i="15"/>
  <c r="N171" i="15"/>
  <c r="N170" i="15"/>
  <c r="N169" i="15"/>
  <c r="M166" i="15"/>
  <c r="L166" i="15"/>
  <c r="K166" i="15"/>
  <c r="J166" i="15"/>
  <c r="I166" i="15"/>
  <c r="N165" i="15"/>
  <c r="N164" i="15"/>
  <c r="N163" i="15"/>
  <c r="N162" i="15"/>
  <c r="N161" i="15"/>
  <c r="N160" i="15"/>
  <c r="N159" i="15"/>
  <c r="N158" i="15"/>
  <c r="N157" i="15"/>
  <c r="N156" i="15"/>
  <c r="M153" i="15"/>
  <c r="L153" i="15"/>
  <c r="K153" i="15"/>
  <c r="J153" i="15"/>
  <c r="I153" i="15"/>
  <c r="N152" i="15"/>
  <c r="N151" i="15"/>
  <c r="N150" i="15"/>
  <c r="N149" i="15"/>
  <c r="N148" i="15"/>
  <c r="N147" i="15"/>
  <c r="N146" i="15"/>
  <c r="N145" i="15"/>
  <c r="N144" i="15"/>
  <c r="N143" i="15"/>
  <c r="M140" i="15"/>
  <c r="L140" i="15"/>
  <c r="K140" i="15"/>
  <c r="J140" i="15"/>
  <c r="I140" i="15"/>
  <c r="N139" i="15"/>
  <c r="N138" i="15"/>
  <c r="N137" i="15"/>
  <c r="N136" i="15"/>
  <c r="N135" i="15"/>
  <c r="N134" i="15"/>
  <c r="N133" i="15"/>
  <c r="N132" i="15"/>
  <c r="N131" i="15"/>
  <c r="N130" i="15"/>
  <c r="M127" i="15"/>
  <c r="L127" i="15"/>
  <c r="K127" i="15"/>
  <c r="J127" i="15"/>
  <c r="I127" i="15"/>
  <c r="N126" i="15"/>
  <c r="N125" i="15"/>
  <c r="N124" i="15"/>
  <c r="N123" i="15"/>
  <c r="N122" i="15"/>
  <c r="N121" i="15"/>
  <c r="N120" i="15"/>
  <c r="N119" i="15"/>
  <c r="N118" i="15"/>
  <c r="N117" i="15"/>
  <c r="M114" i="15"/>
  <c r="L114" i="15"/>
  <c r="K114" i="15"/>
  <c r="J114" i="15"/>
  <c r="I114" i="15"/>
  <c r="N113" i="15"/>
  <c r="N112" i="15"/>
  <c r="N111" i="15"/>
  <c r="N110" i="15"/>
  <c r="N109" i="15"/>
  <c r="N108" i="15"/>
  <c r="N107" i="15"/>
  <c r="N106" i="15"/>
  <c r="N105" i="15"/>
  <c r="N104" i="15"/>
  <c r="M101" i="15"/>
  <c r="L101" i="15"/>
  <c r="K101" i="15"/>
  <c r="J101" i="15"/>
  <c r="I101" i="15"/>
  <c r="N100" i="15"/>
  <c r="N99" i="15"/>
  <c r="N98" i="15"/>
  <c r="N97" i="15"/>
  <c r="N96" i="15"/>
  <c r="N95" i="15"/>
  <c r="N94" i="15"/>
  <c r="N93" i="15"/>
  <c r="N92" i="15"/>
  <c r="N91" i="15"/>
  <c r="M88" i="15"/>
  <c r="L88" i="15"/>
  <c r="K88" i="15"/>
  <c r="J88" i="15"/>
  <c r="I88" i="15"/>
  <c r="N87" i="15"/>
  <c r="N86" i="15"/>
  <c r="N85" i="15"/>
  <c r="N84" i="15"/>
  <c r="N83" i="15"/>
  <c r="N82" i="15"/>
  <c r="N81" i="15"/>
  <c r="N80" i="15"/>
  <c r="N79" i="15"/>
  <c r="N78" i="15"/>
  <c r="M75" i="15"/>
  <c r="L75" i="15"/>
  <c r="K75" i="15"/>
  <c r="J75" i="15"/>
  <c r="I75" i="15"/>
  <c r="N74" i="15"/>
  <c r="N73" i="15"/>
  <c r="N72" i="15"/>
  <c r="N71" i="15"/>
  <c r="N70" i="15"/>
  <c r="N69" i="15"/>
  <c r="N68" i="15"/>
  <c r="N67" i="15"/>
  <c r="N66" i="15"/>
  <c r="N65" i="15"/>
  <c r="M62" i="15"/>
  <c r="L62" i="15"/>
  <c r="K62" i="15"/>
  <c r="J62" i="15"/>
  <c r="I62" i="15"/>
  <c r="N61" i="15"/>
  <c r="N60" i="15"/>
  <c r="N59" i="15"/>
  <c r="N58" i="15"/>
  <c r="N57" i="15"/>
  <c r="N56" i="15"/>
  <c r="N55" i="15"/>
  <c r="N54" i="15"/>
  <c r="N53" i="15"/>
  <c r="N52" i="15"/>
  <c r="M49" i="15"/>
  <c r="L49" i="15"/>
  <c r="K49" i="15"/>
  <c r="J49" i="15"/>
  <c r="I49" i="15"/>
  <c r="N48" i="15"/>
  <c r="N47" i="15"/>
  <c r="N46" i="15"/>
  <c r="N45" i="15"/>
  <c r="N44" i="15"/>
  <c r="N43" i="15"/>
  <c r="N42" i="15"/>
  <c r="N41" i="15"/>
  <c r="N40" i="15"/>
  <c r="N39" i="15"/>
  <c r="M36" i="15"/>
  <c r="L36" i="15"/>
  <c r="K36" i="15"/>
  <c r="J36" i="15"/>
  <c r="I36" i="15"/>
  <c r="N35" i="15"/>
  <c r="N34" i="15"/>
  <c r="N33" i="15"/>
  <c r="N32" i="15"/>
  <c r="N31" i="15"/>
  <c r="N30" i="15"/>
  <c r="N29" i="15"/>
  <c r="N28" i="15"/>
  <c r="N27" i="15"/>
  <c r="N26" i="15"/>
  <c r="M23" i="15"/>
  <c r="L23" i="15"/>
  <c r="K23" i="15"/>
  <c r="J23" i="15"/>
  <c r="I23" i="15"/>
  <c r="N22" i="15"/>
  <c r="N21" i="15"/>
  <c r="N20" i="15"/>
  <c r="N19" i="15"/>
  <c r="N18" i="15"/>
  <c r="N17" i="15"/>
  <c r="N16" i="15"/>
  <c r="N15" i="15"/>
  <c r="N14" i="15"/>
  <c r="N13" i="15"/>
  <c r="R805" i="13"/>
  <c r="R558" i="13"/>
  <c r="R493" i="13"/>
  <c r="M881" i="13"/>
  <c r="L881" i="13"/>
  <c r="K881" i="13"/>
  <c r="J881" i="13"/>
  <c r="I881" i="13"/>
  <c r="R870" i="13" s="1"/>
  <c r="N880" i="13"/>
  <c r="N879" i="13"/>
  <c r="N878" i="13"/>
  <c r="N877" i="13"/>
  <c r="N876" i="13"/>
  <c r="N875" i="13"/>
  <c r="N874" i="13"/>
  <c r="N873" i="13"/>
  <c r="N872" i="13"/>
  <c r="N871" i="13"/>
  <c r="M868" i="13"/>
  <c r="L868" i="13"/>
  <c r="K868" i="13"/>
  <c r="J868" i="13"/>
  <c r="I868" i="13"/>
  <c r="R857" i="13" s="1"/>
  <c r="N867" i="13"/>
  <c r="N866" i="13"/>
  <c r="N865" i="13"/>
  <c r="N864" i="13"/>
  <c r="N863" i="13"/>
  <c r="N862" i="13"/>
  <c r="N861" i="13"/>
  <c r="N860" i="13"/>
  <c r="N859" i="13"/>
  <c r="N858" i="13"/>
  <c r="M855" i="13"/>
  <c r="L855" i="13"/>
  <c r="K855" i="13"/>
  <c r="J855" i="13"/>
  <c r="I855" i="13"/>
  <c r="R844" i="13" s="1"/>
  <c r="N854" i="13"/>
  <c r="N853" i="13"/>
  <c r="N852" i="13"/>
  <c r="N851" i="13"/>
  <c r="N850" i="13"/>
  <c r="N849" i="13"/>
  <c r="N848" i="13"/>
  <c r="N847" i="13"/>
  <c r="N846" i="13"/>
  <c r="N845" i="13"/>
  <c r="M842" i="13"/>
  <c r="L842" i="13"/>
  <c r="K842" i="13"/>
  <c r="J842" i="13"/>
  <c r="I842" i="13"/>
  <c r="R831" i="13" s="1"/>
  <c r="N841" i="13"/>
  <c r="N840" i="13"/>
  <c r="N839" i="13"/>
  <c r="N838" i="13"/>
  <c r="N837" i="13"/>
  <c r="N836" i="13"/>
  <c r="N835" i="13"/>
  <c r="N834" i="13"/>
  <c r="N833" i="13"/>
  <c r="N832" i="13"/>
  <c r="M829" i="13"/>
  <c r="L829" i="13"/>
  <c r="K829" i="13"/>
  <c r="J829" i="13"/>
  <c r="I829" i="13"/>
  <c r="R818" i="13" s="1"/>
  <c r="N828" i="13"/>
  <c r="N827" i="13"/>
  <c r="N826" i="13"/>
  <c r="N825" i="13"/>
  <c r="N824" i="13"/>
  <c r="N823" i="13"/>
  <c r="N822" i="13"/>
  <c r="N821" i="13"/>
  <c r="N820" i="13"/>
  <c r="N819" i="13"/>
  <c r="M803" i="13"/>
  <c r="L803" i="13"/>
  <c r="K803" i="13"/>
  <c r="J803" i="13"/>
  <c r="I803" i="13"/>
  <c r="R792" i="13" s="1"/>
  <c r="N802" i="13"/>
  <c r="N801" i="13"/>
  <c r="N800" i="13"/>
  <c r="N799" i="13"/>
  <c r="N798" i="13"/>
  <c r="N797" i="13"/>
  <c r="N796" i="13"/>
  <c r="N795" i="13"/>
  <c r="N794" i="13"/>
  <c r="N793" i="13"/>
  <c r="N803" i="13" s="1"/>
  <c r="M790" i="13"/>
  <c r="L790" i="13"/>
  <c r="K790" i="13"/>
  <c r="J790" i="13"/>
  <c r="I790" i="13"/>
  <c r="R779" i="13" s="1"/>
  <c r="N789" i="13"/>
  <c r="N788" i="13"/>
  <c r="N787" i="13"/>
  <c r="N786" i="13"/>
  <c r="N785" i="13"/>
  <c r="N784" i="13"/>
  <c r="N783" i="13"/>
  <c r="N782" i="13"/>
  <c r="N781" i="13"/>
  <c r="N780" i="13"/>
  <c r="M777" i="13"/>
  <c r="L777" i="13"/>
  <c r="K777" i="13"/>
  <c r="J777" i="13"/>
  <c r="I777" i="13"/>
  <c r="R766" i="13" s="1"/>
  <c r="N776" i="13"/>
  <c r="N775" i="13"/>
  <c r="N774" i="13"/>
  <c r="N773" i="13"/>
  <c r="N772" i="13"/>
  <c r="N771" i="13"/>
  <c r="N770" i="13"/>
  <c r="N769" i="13"/>
  <c r="N768" i="13"/>
  <c r="N767" i="13"/>
  <c r="M764" i="13"/>
  <c r="L764" i="13"/>
  <c r="K764" i="13"/>
  <c r="J764" i="13"/>
  <c r="I764" i="13"/>
  <c r="R753" i="13" s="1"/>
  <c r="N763" i="13"/>
  <c r="N762" i="13"/>
  <c r="N761" i="13"/>
  <c r="N760" i="13"/>
  <c r="N759" i="13"/>
  <c r="N758" i="13"/>
  <c r="N757" i="13"/>
  <c r="N756" i="13"/>
  <c r="N755" i="13"/>
  <c r="N754" i="13"/>
  <c r="M751" i="13"/>
  <c r="L751" i="13"/>
  <c r="K751" i="13"/>
  <c r="J751" i="13"/>
  <c r="I751" i="13"/>
  <c r="R740" i="13" s="1"/>
  <c r="N750" i="13"/>
  <c r="N749" i="13"/>
  <c r="N748" i="13"/>
  <c r="N747" i="13"/>
  <c r="N746" i="13"/>
  <c r="N745" i="13"/>
  <c r="N744" i="13"/>
  <c r="N743" i="13"/>
  <c r="N742" i="13"/>
  <c r="N741" i="13"/>
  <c r="M738" i="13"/>
  <c r="L738" i="13"/>
  <c r="K738" i="13"/>
  <c r="J738" i="13"/>
  <c r="I738" i="13"/>
  <c r="R727" i="13" s="1"/>
  <c r="N737" i="13"/>
  <c r="N736" i="13"/>
  <c r="N735" i="13"/>
  <c r="N734" i="13"/>
  <c r="N733" i="13"/>
  <c r="N732" i="13"/>
  <c r="N731" i="13"/>
  <c r="N730" i="13"/>
  <c r="N729" i="13"/>
  <c r="N728" i="13"/>
  <c r="M725" i="13"/>
  <c r="L725" i="13"/>
  <c r="K725" i="13"/>
  <c r="J725" i="13"/>
  <c r="I725" i="13"/>
  <c r="R714" i="13" s="1"/>
  <c r="N724" i="13"/>
  <c r="N723" i="13"/>
  <c r="N722" i="13"/>
  <c r="N721" i="13"/>
  <c r="N720" i="13"/>
  <c r="N719" i="13"/>
  <c r="N718" i="13"/>
  <c r="N717" i="13"/>
  <c r="N716" i="13"/>
  <c r="N715" i="13"/>
  <c r="M712" i="13"/>
  <c r="L712" i="13"/>
  <c r="K712" i="13"/>
  <c r="J712" i="13"/>
  <c r="I712" i="13"/>
  <c r="R701" i="13" s="1"/>
  <c r="N711" i="13"/>
  <c r="N710" i="13"/>
  <c r="N709" i="13"/>
  <c r="N708" i="13"/>
  <c r="N707" i="13"/>
  <c r="N706" i="13"/>
  <c r="N705" i="13"/>
  <c r="N704" i="13"/>
  <c r="N703" i="13"/>
  <c r="N702" i="13"/>
  <c r="M699" i="13"/>
  <c r="L699" i="13"/>
  <c r="K699" i="13"/>
  <c r="J699" i="13"/>
  <c r="I699" i="13"/>
  <c r="R688" i="13" s="1"/>
  <c r="N698" i="13"/>
  <c r="N697" i="13"/>
  <c r="N696" i="13"/>
  <c r="N695" i="13"/>
  <c r="N694" i="13"/>
  <c r="N693" i="13"/>
  <c r="N692" i="13"/>
  <c r="N691" i="13"/>
  <c r="N690" i="13"/>
  <c r="N689" i="13"/>
  <c r="N699" i="13" s="1"/>
  <c r="M686" i="13"/>
  <c r="L686" i="13"/>
  <c r="K686" i="13"/>
  <c r="J686" i="13"/>
  <c r="I686" i="13"/>
  <c r="R675" i="13" s="1"/>
  <c r="N685" i="13"/>
  <c r="N684" i="13"/>
  <c r="N683" i="13"/>
  <c r="N682" i="13"/>
  <c r="N681" i="13"/>
  <c r="N680" i="13"/>
  <c r="N679" i="13"/>
  <c r="N678" i="13"/>
  <c r="N677" i="13"/>
  <c r="N676" i="13"/>
  <c r="M673" i="13"/>
  <c r="L673" i="13"/>
  <c r="K673" i="13"/>
  <c r="J673" i="13"/>
  <c r="I673" i="13"/>
  <c r="R662" i="13" s="1"/>
  <c r="N672" i="13"/>
  <c r="N671" i="13"/>
  <c r="N670" i="13"/>
  <c r="N669" i="13"/>
  <c r="N668" i="13"/>
  <c r="N667" i="13"/>
  <c r="N666" i="13"/>
  <c r="N665" i="13"/>
  <c r="N664" i="13"/>
  <c r="N663" i="13"/>
  <c r="M660" i="13"/>
  <c r="L660" i="13"/>
  <c r="K660" i="13"/>
  <c r="J660" i="13"/>
  <c r="I660" i="13"/>
  <c r="R649" i="13" s="1"/>
  <c r="N659" i="13"/>
  <c r="N658" i="13"/>
  <c r="N657" i="13"/>
  <c r="N656" i="13"/>
  <c r="N655" i="13"/>
  <c r="N654" i="13"/>
  <c r="N653" i="13"/>
  <c r="N652" i="13"/>
  <c r="N651" i="13"/>
  <c r="N650" i="13"/>
  <c r="M647" i="13"/>
  <c r="L647" i="13"/>
  <c r="K647" i="13"/>
  <c r="J647" i="13"/>
  <c r="I647" i="13"/>
  <c r="R636" i="13" s="1"/>
  <c r="N646" i="13"/>
  <c r="N645" i="13"/>
  <c r="N644" i="13"/>
  <c r="N643" i="13"/>
  <c r="N642" i="13"/>
  <c r="N641" i="13"/>
  <c r="N640" i="13"/>
  <c r="N639" i="13"/>
  <c r="N638" i="13"/>
  <c r="N637" i="13"/>
  <c r="M634" i="13"/>
  <c r="L634" i="13"/>
  <c r="K634" i="13"/>
  <c r="J634" i="13"/>
  <c r="I634" i="13"/>
  <c r="R623" i="13" s="1"/>
  <c r="N633" i="13"/>
  <c r="N632" i="13"/>
  <c r="N631" i="13"/>
  <c r="N630" i="13"/>
  <c r="N629" i="13"/>
  <c r="N628" i="13"/>
  <c r="N627" i="13"/>
  <c r="N626" i="13"/>
  <c r="N625" i="13"/>
  <c r="N624" i="13"/>
  <c r="M621" i="13"/>
  <c r="L621" i="13"/>
  <c r="K621" i="13"/>
  <c r="J621" i="13"/>
  <c r="I621" i="13"/>
  <c r="R610" i="13" s="1"/>
  <c r="N620" i="13"/>
  <c r="N619" i="13"/>
  <c r="N618" i="13"/>
  <c r="N617" i="13"/>
  <c r="N616" i="13"/>
  <c r="N615" i="13"/>
  <c r="N614" i="13"/>
  <c r="N613" i="13"/>
  <c r="N612" i="13"/>
  <c r="N611" i="13"/>
  <c r="M608" i="13"/>
  <c r="L608" i="13"/>
  <c r="K608" i="13"/>
  <c r="J608" i="13"/>
  <c r="I608" i="13"/>
  <c r="R597" i="13" s="1"/>
  <c r="N607" i="13"/>
  <c r="N606" i="13"/>
  <c r="N605" i="13"/>
  <c r="N604" i="13"/>
  <c r="N603" i="13"/>
  <c r="N602" i="13"/>
  <c r="N601" i="13"/>
  <c r="N600" i="13"/>
  <c r="N599" i="13"/>
  <c r="N598" i="13"/>
  <c r="M595" i="13"/>
  <c r="L595" i="13"/>
  <c r="K595" i="13"/>
  <c r="J595" i="13"/>
  <c r="I595" i="13"/>
  <c r="R584" i="13" s="1"/>
  <c r="N594" i="13"/>
  <c r="N593" i="13"/>
  <c r="N592" i="13"/>
  <c r="N591" i="13"/>
  <c r="N590" i="13"/>
  <c r="N589" i="13"/>
  <c r="N588" i="13"/>
  <c r="N587" i="13"/>
  <c r="N586" i="13"/>
  <c r="N585" i="13"/>
  <c r="N595" i="13" s="1"/>
  <c r="M582" i="13"/>
  <c r="L582" i="13"/>
  <c r="K582" i="13"/>
  <c r="J582" i="13"/>
  <c r="I582" i="13"/>
  <c r="R571" i="13" s="1"/>
  <c r="N581" i="13"/>
  <c r="N580" i="13"/>
  <c r="N579" i="13"/>
  <c r="N578" i="13"/>
  <c r="N577" i="13"/>
  <c r="N576" i="13"/>
  <c r="N575" i="13"/>
  <c r="N574" i="13"/>
  <c r="N573" i="13"/>
  <c r="N572" i="13"/>
  <c r="M569" i="13"/>
  <c r="L569" i="13"/>
  <c r="K569" i="13"/>
  <c r="J569" i="13"/>
  <c r="I569" i="13"/>
  <c r="N568" i="13"/>
  <c r="N567" i="13"/>
  <c r="N566" i="13"/>
  <c r="N565" i="13"/>
  <c r="N564" i="13"/>
  <c r="N563" i="13"/>
  <c r="N562" i="13"/>
  <c r="N561" i="13"/>
  <c r="N560" i="13"/>
  <c r="N559" i="13"/>
  <c r="M556" i="13"/>
  <c r="L556" i="13"/>
  <c r="K556" i="13"/>
  <c r="J556" i="13"/>
  <c r="I556" i="13"/>
  <c r="R545" i="13" s="1"/>
  <c r="N555" i="13"/>
  <c r="N554" i="13"/>
  <c r="N553" i="13"/>
  <c r="N552" i="13"/>
  <c r="N551" i="13"/>
  <c r="N550" i="13"/>
  <c r="N549" i="13"/>
  <c r="N548" i="13"/>
  <c r="N547" i="13"/>
  <c r="N546" i="13"/>
  <c r="M543" i="13"/>
  <c r="L543" i="13"/>
  <c r="K543" i="13"/>
  <c r="J543" i="13"/>
  <c r="I543" i="13"/>
  <c r="R532" i="13" s="1"/>
  <c r="N542" i="13"/>
  <c r="N541" i="13"/>
  <c r="N540" i="13"/>
  <c r="N539" i="13"/>
  <c r="N538" i="13"/>
  <c r="N537" i="13"/>
  <c r="N536" i="13"/>
  <c r="N535" i="13"/>
  <c r="N534" i="13"/>
  <c r="N533" i="13"/>
  <c r="M530" i="13"/>
  <c r="L530" i="13"/>
  <c r="K530" i="13"/>
  <c r="J530" i="13"/>
  <c r="I530" i="13"/>
  <c r="R519" i="13" s="1"/>
  <c r="N529" i="13"/>
  <c r="N528" i="13"/>
  <c r="N527" i="13"/>
  <c r="N526" i="13"/>
  <c r="N525" i="13"/>
  <c r="N524" i="13"/>
  <c r="N523" i="13"/>
  <c r="N522" i="13"/>
  <c r="N521" i="13"/>
  <c r="N520" i="13"/>
  <c r="M517" i="13"/>
  <c r="L517" i="13"/>
  <c r="K517" i="13"/>
  <c r="J517" i="13"/>
  <c r="I517" i="13"/>
  <c r="R506" i="13" s="1"/>
  <c r="N516" i="13"/>
  <c r="N515" i="13"/>
  <c r="N514" i="13"/>
  <c r="N513" i="13"/>
  <c r="N512" i="13"/>
  <c r="N511" i="13"/>
  <c r="N510" i="13"/>
  <c r="N509" i="13"/>
  <c r="N508" i="13"/>
  <c r="N507" i="13"/>
  <c r="M504" i="13"/>
  <c r="L504" i="13"/>
  <c r="K504" i="13"/>
  <c r="J504" i="13"/>
  <c r="I504" i="13"/>
  <c r="N503" i="13"/>
  <c r="N502" i="13"/>
  <c r="N501" i="13"/>
  <c r="N500" i="13"/>
  <c r="N499" i="13"/>
  <c r="N498" i="13"/>
  <c r="N497" i="13"/>
  <c r="N496" i="13"/>
  <c r="N495" i="13"/>
  <c r="N494" i="13"/>
  <c r="M491" i="13"/>
  <c r="L491" i="13"/>
  <c r="K491" i="13"/>
  <c r="J491" i="13"/>
  <c r="I491" i="13"/>
  <c r="R480" i="13" s="1"/>
  <c r="N490" i="13"/>
  <c r="N489" i="13"/>
  <c r="N488" i="13"/>
  <c r="N487" i="13"/>
  <c r="N486" i="13"/>
  <c r="N485" i="13"/>
  <c r="N484" i="13"/>
  <c r="N483" i="13"/>
  <c r="N482" i="13"/>
  <c r="N481" i="13"/>
  <c r="N491" i="13" s="1"/>
  <c r="M478" i="13"/>
  <c r="L478" i="13"/>
  <c r="K478" i="13"/>
  <c r="J478" i="13"/>
  <c r="I478" i="13"/>
  <c r="R467" i="13" s="1"/>
  <c r="N477" i="13"/>
  <c r="N476" i="13"/>
  <c r="N475" i="13"/>
  <c r="N474" i="13"/>
  <c r="N473" i="13"/>
  <c r="N472" i="13"/>
  <c r="N471" i="13"/>
  <c r="N470" i="13"/>
  <c r="N469" i="13"/>
  <c r="N468" i="13"/>
  <c r="M465" i="13"/>
  <c r="L465" i="13"/>
  <c r="K465" i="13"/>
  <c r="J465" i="13"/>
  <c r="I465" i="13"/>
  <c r="R454" i="13" s="1"/>
  <c r="N464" i="13"/>
  <c r="N463" i="13"/>
  <c r="N462" i="13"/>
  <c r="N461" i="13"/>
  <c r="N460" i="13"/>
  <c r="N459" i="13"/>
  <c r="N458" i="13"/>
  <c r="N457" i="13"/>
  <c r="N456" i="13"/>
  <c r="N455" i="13"/>
  <c r="M452" i="13"/>
  <c r="L452" i="13"/>
  <c r="K452" i="13"/>
  <c r="J452" i="13"/>
  <c r="I452" i="13"/>
  <c r="R441" i="13" s="1"/>
  <c r="N451" i="13"/>
  <c r="N450" i="13"/>
  <c r="N449" i="13"/>
  <c r="N448" i="13"/>
  <c r="N447" i="13"/>
  <c r="N446" i="13"/>
  <c r="N445" i="13"/>
  <c r="N444" i="13"/>
  <c r="N443" i="13"/>
  <c r="N442" i="13"/>
  <c r="M439" i="13"/>
  <c r="L439" i="13"/>
  <c r="K439" i="13"/>
  <c r="J439" i="13"/>
  <c r="I439" i="13"/>
  <c r="R428" i="13" s="1"/>
  <c r="N438" i="13"/>
  <c r="N437" i="13"/>
  <c r="N436" i="13"/>
  <c r="N435" i="13"/>
  <c r="N434" i="13"/>
  <c r="N433" i="13"/>
  <c r="N432" i="13"/>
  <c r="N431" i="13"/>
  <c r="N430" i="13"/>
  <c r="N429" i="13"/>
  <c r="M426" i="13"/>
  <c r="L426" i="13"/>
  <c r="K426" i="13"/>
  <c r="J426" i="13"/>
  <c r="I426" i="13"/>
  <c r="R415" i="13" s="1"/>
  <c r="N425" i="13"/>
  <c r="N424" i="13"/>
  <c r="N423" i="13"/>
  <c r="N422" i="13"/>
  <c r="N421" i="13"/>
  <c r="N420" i="13"/>
  <c r="N419" i="13"/>
  <c r="N418" i="13"/>
  <c r="N417" i="13"/>
  <c r="N416" i="13"/>
  <c r="M413" i="13"/>
  <c r="L413" i="13"/>
  <c r="K413" i="13"/>
  <c r="J413" i="13"/>
  <c r="I413" i="13"/>
  <c r="R402" i="13" s="1"/>
  <c r="N412" i="13"/>
  <c r="N411" i="13"/>
  <c r="N410" i="13"/>
  <c r="N409" i="13"/>
  <c r="N408" i="13"/>
  <c r="N407" i="13"/>
  <c r="N406" i="13"/>
  <c r="N405" i="13"/>
  <c r="N404" i="13"/>
  <c r="N403" i="13"/>
  <c r="M400" i="13"/>
  <c r="L400" i="13"/>
  <c r="K400" i="13"/>
  <c r="J400" i="13"/>
  <c r="I400" i="13"/>
  <c r="R389" i="13" s="1"/>
  <c r="N399" i="13"/>
  <c r="N398" i="13"/>
  <c r="N397" i="13"/>
  <c r="N396" i="13"/>
  <c r="N395" i="13"/>
  <c r="N394" i="13"/>
  <c r="N393" i="13"/>
  <c r="N392" i="13"/>
  <c r="N391" i="13"/>
  <c r="N390" i="13"/>
  <c r="M387" i="13"/>
  <c r="L387" i="13"/>
  <c r="K387" i="13"/>
  <c r="J387" i="13"/>
  <c r="I387" i="13"/>
  <c r="R376" i="13" s="1"/>
  <c r="N386" i="13"/>
  <c r="N385" i="13"/>
  <c r="N384" i="13"/>
  <c r="N383" i="13"/>
  <c r="N382" i="13"/>
  <c r="N381" i="13"/>
  <c r="N380" i="13"/>
  <c r="N379" i="13"/>
  <c r="N378" i="13"/>
  <c r="N377" i="13"/>
  <c r="N387" i="13" s="1"/>
  <c r="M374" i="13"/>
  <c r="L374" i="13"/>
  <c r="K374" i="13"/>
  <c r="J374" i="13"/>
  <c r="I374" i="13"/>
  <c r="R363" i="13" s="1"/>
  <c r="N373" i="13"/>
  <c r="N372" i="13"/>
  <c r="N371" i="13"/>
  <c r="N370" i="13"/>
  <c r="N369" i="13"/>
  <c r="N368" i="13"/>
  <c r="N367" i="13"/>
  <c r="N366" i="13"/>
  <c r="N365" i="13"/>
  <c r="N364" i="13"/>
  <c r="M361" i="13"/>
  <c r="L361" i="13"/>
  <c r="K361" i="13"/>
  <c r="J361" i="13"/>
  <c r="I361" i="13"/>
  <c r="R350" i="13" s="1"/>
  <c r="N360" i="13"/>
  <c r="N359" i="13"/>
  <c r="N358" i="13"/>
  <c r="N357" i="13"/>
  <c r="N356" i="13"/>
  <c r="N355" i="13"/>
  <c r="N354" i="13"/>
  <c r="N353" i="13"/>
  <c r="N352" i="13"/>
  <c r="N351" i="13"/>
  <c r="M348" i="13"/>
  <c r="L348" i="13"/>
  <c r="K348" i="13"/>
  <c r="J348" i="13"/>
  <c r="I348" i="13"/>
  <c r="R337" i="13" s="1"/>
  <c r="N347" i="13"/>
  <c r="N346" i="13"/>
  <c r="N345" i="13"/>
  <c r="N344" i="13"/>
  <c r="N343" i="13"/>
  <c r="N342" i="13"/>
  <c r="N341" i="13"/>
  <c r="N340" i="13"/>
  <c r="N339" i="13"/>
  <c r="N338" i="13"/>
  <c r="M335" i="13"/>
  <c r="L335" i="13"/>
  <c r="K335" i="13"/>
  <c r="J335" i="13"/>
  <c r="I335" i="13"/>
  <c r="R324" i="13" s="1"/>
  <c r="N334" i="13"/>
  <c r="N333" i="13"/>
  <c r="N332" i="13"/>
  <c r="N331" i="13"/>
  <c r="N330" i="13"/>
  <c r="N329" i="13"/>
  <c r="N328" i="13"/>
  <c r="N327" i="13"/>
  <c r="N326" i="13"/>
  <c r="N325" i="13"/>
  <c r="M322" i="13"/>
  <c r="L322" i="13"/>
  <c r="K322" i="13"/>
  <c r="J322" i="13"/>
  <c r="I322" i="13"/>
  <c r="R311" i="13" s="1"/>
  <c r="N321" i="13"/>
  <c r="N320" i="13"/>
  <c r="N319" i="13"/>
  <c r="N318" i="13"/>
  <c r="N317" i="13"/>
  <c r="N316" i="13"/>
  <c r="N315" i="13"/>
  <c r="N314" i="13"/>
  <c r="N313" i="13"/>
  <c r="N312" i="13"/>
  <c r="M309" i="13"/>
  <c r="L309" i="13"/>
  <c r="K309" i="13"/>
  <c r="J309" i="13"/>
  <c r="I309" i="13"/>
  <c r="R298" i="13" s="1"/>
  <c r="N308" i="13"/>
  <c r="N307" i="13"/>
  <c r="N306" i="13"/>
  <c r="N305" i="13"/>
  <c r="N304" i="13"/>
  <c r="N303" i="13"/>
  <c r="N302" i="13"/>
  <c r="N301" i="13"/>
  <c r="N300" i="13"/>
  <c r="N299" i="13"/>
  <c r="M296" i="13"/>
  <c r="L296" i="13"/>
  <c r="K296" i="13"/>
  <c r="J296" i="13"/>
  <c r="I296" i="13"/>
  <c r="R285" i="13" s="1"/>
  <c r="N295" i="13"/>
  <c r="N294" i="13"/>
  <c r="N293" i="13"/>
  <c r="N292" i="13"/>
  <c r="N291" i="13"/>
  <c r="N290" i="13"/>
  <c r="N289" i="13"/>
  <c r="N288" i="13"/>
  <c r="N287" i="13"/>
  <c r="N286" i="13"/>
  <c r="M283" i="13"/>
  <c r="L283" i="13"/>
  <c r="K283" i="13"/>
  <c r="J283" i="13"/>
  <c r="I283" i="13"/>
  <c r="R272" i="13" s="1"/>
  <c r="N282" i="13"/>
  <c r="N281" i="13"/>
  <c r="N280" i="13"/>
  <c r="N279" i="13"/>
  <c r="N278" i="13"/>
  <c r="N277" i="13"/>
  <c r="N276" i="13"/>
  <c r="N275" i="13"/>
  <c r="N274" i="13"/>
  <c r="N273" i="13"/>
  <c r="N283" i="13" s="1"/>
  <c r="M270" i="13"/>
  <c r="L270" i="13"/>
  <c r="K270" i="13"/>
  <c r="J270" i="13"/>
  <c r="I270" i="13"/>
  <c r="R259" i="13" s="1"/>
  <c r="N269" i="13"/>
  <c r="N268" i="13"/>
  <c r="N267" i="13"/>
  <c r="N266" i="13"/>
  <c r="N265" i="13"/>
  <c r="N264" i="13"/>
  <c r="N263" i="13"/>
  <c r="N262" i="13"/>
  <c r="N261" i="13"/>
  <c r="N260" i="13"/>
  <c r="M257" i="13"/>
  <c r="L257" i="13"/>
  <c r="K257" i="13"/>
  <c r="J257" i="13"/>
  <c r="I257" i="13"/>
  <c r="R246" i="13" s="1"/>
  <c r="N256" i="13"/>
  <c r="N255" i="13"/>
  <c r="N254" i="13"/>
  <c r="N253" i="13"/>
  <c r="N252" i="13"/>
  <c r="N251" i="13"/>
  <c r="N250" i="13"/>
  <c r="N249" i="13"/>
  <c r="N248" i="13"/>
  <c r="N247" i="13"/>
  <c r="M244" i="13"/>
  <c r="L244" i="13"/>
  <c r="K244" i="13"/>
  <c r="J244" i="13"/>
  <c r="I244" i="13"/>
  <c r="R233" i="13" s="1"/>
  <c r="N243" i="13"/>
  <c r="N242" i="13"/>
  <c r="N241" i="13"/>
  <c r="N240" i="13"/>
  <c r="N239" i="13"/>
  <c r="N238" i="13"/>
  <c r="N237" i="13"/>
  <c r="N236" i="13"/>
  <c r="N235" i="13"/>
  <c r="N234" i="13"/>
  <c r="M231" i="13"/>
  <c r="L231" i="13"/>
  <c r="K231" i="13"/>
  <c r="J231" i="13"/>
  <c r="I231" i="13"/>
  <c r="R220" i="13" s="1"/>
  <c r="N230" i="13"/>
  <c r="N229" i="13"/>
  <c r="N228" i="13"/>
  <c r="N227" i="13"/>
  <c r="N226" i="13"/>
  <c r="N225" i="13"/>
  <c r="N224" i="13"/>
  <c r="N223" i="13"/>
  <c r="N222" i="13"/>
  <c r="N221" i="13"/>
  <c r="M218" i="13"/>
  <c r="L218" i="13"/>
  <c r="K218" i="13"/>
  <c r="J218" i="13"/>
  <c r="I218" i="13"/>
  <c r="R207" i="13" s="1"/>
  <c r="N217" i="13"/>
  <c r="N216" i="13"/>
  <c r="N215" i="13"/>
  <c r="N214" i="13"/>
  <c r="N213" i="13"/>
  <c r="N212" i="13"/>
  <c r="N211" i="13"/>
  <c r="N210" i="13"/>
  <c r="N209" i="13"/>
  <c r="N208" i="13"/>
  <c r="M205" i="13"/>
  <c r="L205" i="13"/>
  <c r="K205" i="13"/>
  <c r="J205" i="13"/>
  <c r="I205" i="13"/>
  <c r="R194" i="13" s="1"/>
  <c r="N204" i="13"/>
  <c r="N203" i="13"/>
  <c r="N202" i="13"/>
  <c r="N201" i="13"/>
  <c r="N200" i="13"/>
  <c r="N199" i="13"/>
  <c r="N198" i="13"/>
  <c r="N197" i="13"/>
  <c r="N196" i="13"/>
  <c r="N195" i="13"/>
  <c r="M192" i="13"/>
  <c r="L192" i="13"/>
  <c r="K192" i="13"/>
  <c r="J192" i="13"/>
  <c r="I192" i="13"/>
  <c r="R181" i="13" s="1"/>
  <c r="N191" i="13"/>
  <c r="N190" i="13"/>
  <c r="N189" i="13"/>
  <c r="N188" i="13"/>
  <c r="N187" i="13"/>
  <c r="N186" i="13"/>
  <c r="N185" i="13"/>
  <c r="N184" i="13"/>
  <c r="N183" i="13"/>
  <c r="N182" i="13"/>
  <c r="M179" i="13"/>
  <c r="L179" i="13"/>
  <c r="K179" i="13"/>
  <c r="J179" i="13"/>
  <c r="I179" i="13"/>
  <c r="R168" i="13" s="1"/>
  <c r="N178" i="13"/>
  <c r="N177" i="13"/>
  <c r="N176" i="13"/>
  <c r="N175" i="13"/>
  <c r="N174" i="13"/>
  <c r="N173" i="13"/>
  <c r="N172" i="13"/>
  <c r="N171" i="13"/>
  <c r="N170" i="13"/>
  <c r="N169" i="13"/>
  <c r="N179" i="13" s="1"/>
  <c r="M166" i="13"/>
  <c r="L166" i="13"/>
  <c r="K166" i="13"/>
  <c r="J166" i="13"/>
  <c r="I166" i="13"/>
  <c r="R155" i="13" s="1"/>
  <c r="N165" i="13"/>
  <c r="N164" i="13"/>
  <c r="N163" i="13"/>
  <c r="N162" i="13"/>
  <c r="N161" i="13"/>
  <c r="N160" i="13"/>
  <c r="N159" i="13"/>
  <c r="N158" i="13"/>
  <c r="N157" i="13"/>
  <c r="N156" i="13"/>
  <c r="M153" i="13"/>
  <c r="L153" i="13"/>
  <c r="K153" i="13"/>
  <c r="J153" i="13"/>
  <c r="I153" i="13"/>
  <c r="R142" i="13" s="1"/>
  <c r="N152" i="13"/>
  <c r="N151" i="13"/>
  <c r="N150" i="13"/>
  <c r="N149" i="13"/>
  <c r="N148" i="13"/>
  <c r="N147" i="13"/>
  <c r="N146" i="13"/>
  <c r="N145" i="13"/>
  <c r="N144" i="13"/>
  <c r="N143" i="13"/>
  <c r="M140" i="13"/>
  <c r="L140" i="13"/>
  <c r="K140" i="13"/>
  <c r="J140" i="13"/>
  <c r="I140" i="13"/>
  <c r="R129" i="13" s="1"/>
  <c r="N139" i="13"/>
  <c r="N138" i="13"/>
  <c r="N137" i="13"/>
  <c r="N136" i="13"/>
  <c r="N135" i="13"/>
  <c r="N134" i="13"/>
  <c r="N133" i="13"/>
  <c r="N132" i="13"/>
  <c r="N131" i="13"/>
  <c r="N130" i="13"/>
  <c r="M127" i="13"/>
  <c r="L127" i="13"/>
  <c r="K127" i="13"/>
  <c r="J127" i="13"/>
  <c r="I127" i="13"/>
  <c r="R116" i="13" s="1"/>
  <c r="N126" i="13"/>
  <c r="N125" i="13"/>
  <c r="N124" i="13"/>
  <c r="N123" i="13"/>
  <c r="N122" i="13"/>
  <c r="N121" i="13"/>
  <c r="N120" i="13"/>
  <c r="N119" i="13"/>
  <c r="N118" i="13"/>
  <c r="N117" i="13"/>
  <c r="M114" i="13"/>
  <c r="L114" i="13"/>
  <c r="K114" i="13"/>
  <c r="J114" i="13"/>
  <c r="I114" i="13"/>
  <c r="R103" i="13" s="1"/>
  <c r="N113" i="13"/>
  <c r="N112" i="13"/>
  <c r="N111" i="13"/>
  <c r="N110" i="13"/>
  <c r="N109" i="13"/>
  <c r="N108" i="13"/>
  <c r="N107" i="13"/>
  <c r="N106" i="13"/>
  <c r="N105" i="13"/>
  <c r="N104" i="13"/>
  <c r="M101" i="13"/>
  <c r="L101" i="13"/>
  <c r="K101" i="13"/>
  <c r="J101" i="13"/>
  <c r="I101" i="13"/>
  <c r="R90" i="13" s="1"/>
  <c r="N100" i="13"/>
  <c r="N99" i="13"/>
  <c r="N98" i="13"/>
  <c r="N97" i="13"/>
  <c r="N96" i="13"/>
  <c r="N95" i="13"/>
  <c r="N94" i="13"/>
  <c r="N93" i="13"/>
  <c r="N92" i="13"/>
  <c r="N91" i="13"/>
  <c r="M88" i="13"/>
  <c r="L88" i="13"/>
  <c r="K88" i="13"/>
  <c r="J88" i="13"/>
  <c r="I88" i="13"/>
  <c r="R77" i="13" s="1"/>
  <c r="N87" i="13"/>
  <c r="N86" i="13"/>
  <c r="N85" i="13"/>
  <c r="N84" i="13"/>
  <c r="N83" i="13"/>
  <c r="N82" i="13"/>
  <c r="N81" i="13"/>
  <c r="N80" i="13"/>
  <c r="N79" i="13"/>
  <c r="N78" i="13"/>
  <c r="M75" i="13"/>
  <c r="L75" i="13"/>
  <c r="K75" i="13"/>
  <c r="J75" i="13"/>
  <c r="I75" i="13"/>
  <c r="R64" i="13" s="1"/>
  <c r="N74" i="13"/>
  <c r="N73" i="13"/>
  <c r="N72" i="13"/>
  <c r="N71" i="13"/>
  <c r="N70" i="13"/>
  <c r="N69" i="13"/>
  <c r="N68" i="13"/>
  <c r="N67" i="13"/>
  <c r="N66" i="13"/>
  <c r="N65" i="13"/>
  <c r="N75" i="13" s="1"/>
  <c r="M62" i="13"/>
  <c r="L62" i="13"/>
  <c r="K62" i="13"/>
  <c r="J62" i="13"/>
  <c r="I62" i="13"/>
  <c r="R51" i="13" s="1"/>
  <c r="N61" i="13"/>
  <c r="N60" i="13"/>
  <c r="N59" i="13"/>
  <c r="N58" i="13"/>
  <c r="N57" i="13"/>
  <c r="N56" i="13"/>
  <c r="N55" i="13"/>
  <c r="N54" i="13"/>
  <c r="N53" i="13"/>
  <c r="N52" i="13"/>
  <c r="M49" i="13"/>
  <c r="M882" i="13" s="1"/>
  <c r="L49" i="13"/>
  <c r="K49" i="13"/>
  <c r="J49" i="13"/>
  <c r="I49" i="13"/>
  <c r="R38" i="13" s="1"/>
  <c r="N48" i="13"/>
  <c r="N47" i="13"/>
  <c r="N46" i="13"/>
  <c r="N45" i="13"/>
  <c r="N44" i="13"/>
  <c r="N43" i="13"/>
  <c r="N42" i="13"/>
  <c r="N41" i="13"/>
  <c r="N40" i="13"/>
  <c r="N39" i="13"/>
  <c r="M36" i="13"/>
  <c r="L36" i="13"/>
  <c r="K36" i="13"/>
  <c r="J36" i="13"/>
  <c r="I36" i="13"/>
  <c r="R26" i="13" s="1"/>
  <c r="N35" i="13"/>
  <c r="N34" i="13"/>
  <c r="N33" i="13"/>
  <c r="N32" i="13"/>
  <c r="N31" i="13"/>
  <c r="N30" i="13"/>
  <c r="N29" i="13"/>
  <c r="N28" i="13"/>
  <c r="N27" i="13"/>
  <c r="N26" i="13"/>
  <c r="M23" i="13"/>
  <c r="L23" i="13"/>
  <c r="L882" i="13" s="1"/>
  <c r="K23" i="13"/>
  <c r="K882" i="13" s="1"/>
  <c r="J23" i="13"/>
  <c r="J882" i="13" s="1"/>
  <c r="I23" i="13"/>
  <c r="R12" i="13" s="1"/>
  <c r="N22" i="13"/>
  <c r="N21" i="13"/>
  <c r="N20" i="13"/>
  <c r="N19" i="13"/>
  <c r="N18" i="13"/>
  <c r="N17" i="13"/>
  <c r="N16" i="13"/>
  <c r="N15" i="13"/>
  <c r="N14" i="13"/>
  <c r="N13" i="13"/>
  <c r="R558" i="11"/>
  <c r="M881" i="11"/>
  <c r="L881" i="11"/>
  <c r="K881" i="11"/>
  <c r="J881" i="11"/>
  <c r="I881" i="11"/>
  <c r="R870" i="11" s="1"/>
  <c r="N880" i="11"/>
  <c r="N879" i="11"/>
  <c r="N878" i="11"/>
  <c r="N877" i="11"/>
  <c r="N876" i="11"/>
  <c r="N875" i="11"/>
  <c r="N874" i="11"/>
  <c r="N873" i="11"/>
  <c r="N872" i="11"/>
  <c r="N871" i="11"/>
  <c r="M868" i="11"/>
  <c r="L868" i="11"/>
  <c r="K868" i="11"/>
  <c r="J868" i="11"/>
  <c r="I868" i="11"/>
  <c r="R857" i="11" s="1"/>
  <c r="N867" i="11"/>
  <c r="N866" i="11"/>
  <c r="N865" i="11"/>
  <c r="N864" i="11"/>
  <c r="N863" i="11"/>
  <c r="N862" i="11"/>
  <c r="N861" i="11"/>
  <c r="N860" i="11"/>
  <c r="N859" i="11"/>
  <c r="N858" i="11"/>
  <c r="M855" i="11"/>
  <c r="L855" i="11"/>
  <c r="K855" i="11"/>
  <c r="J855" i="11"/>
  <c r="I855" i="11"/>
  <c r="R844" i="11" s="1"/>
  <c r="N854" i="11"/>
  <c r="N853" i="11"/>
  <c r="N852" i="11"/>
  <c r="N851" i="11"/>
  <c r="N850" i="11"/>
  <c r="N849" i="11"/>
  <c r="N848" i="11"/>
  <c r="N847" i="11"/>
  <c r="N846" i="11"/>
  <c r="N845" i="11"/>
  <c r="M842" i="11"/>
  <c r="L842" i="11"/>
  <c r="K842" i="11"/>
  <c r="J842" i="11"/>
  <c r="I842" i="11"/>
  <c r="R831" i="11" s="1"/>
  <c r="N841" i="11"/>
  <c r="N840" i="11"/>
  <c r="N839" i="11"/>
  <c r="N838" i="11"/>
  <c r="N837" i="11"/>
  <c r="N836" i="11"/>
  <c r="N835" i="11"/>
  <c r="N834" i="11"/>
  <c r="N833" i="11"/>
  <c r="N832" i="11"/>
  <c r="M829" i="11"/>
  <c r="L829" i="11"/>
  <c r="K829" i="11"/>
  <c r="J829" i="11"/>
  <c r="I829" i="11"/>
  <c r="R818" i="11" s="1"/>
  <c r="N828" i="11"/>
  <c r="N827" i="11"/>
  <c r="N826" i="11"/>
  <c r="N825" i="11"/>
  <c r="N824" i="11"/>
  <c r="N823" i="11"/>
  <c r="N822" i="11"/>
  <c r="N821" i="11"/>
  <c r="N820" i="11"/>
  <c r="N819" i="11"/>
  <c r="M816" i="11"/>
  <c r="L816" i="11"/>
  <c r="K816" i="11"/>
  <c r="J816" i="11"/>
  <c r="I816" i="11"/>
  <c r="R805" i="11" s="1"/>
  <c r="N815" i="11"/>
  <c r="N814" i="11"/>
  <c r="N813" i="11"/>
  <c r="N812" i="11"/>
  <c r="N811" i="11"/>
  <c r="N810" i="11"/>
  <c r="N809" i="11"/>
  <c r="N808" i="11"/>
  <c r="N807" i="11"/>
  <c r="N806" i="11"/>
  <c r="M803" i="11"/>
  <c r="L803" i="11"/>
  <c r="K803" i="11"/>
  <c r="J803" i="11"/>
  <c r="I803" i="11"/>
  <c r="R792" i="11" s="1"/>
  <c r="N802" i="11"/>
  <c r="N801" i="11"/>
  <c r="N800" i="11"/>
  <c r="N799" i="11"/>
  <c r="N798" i="11"/>
  <c r="N797" i="11"/>
  <c r="N796" i="11"/>
  <c r="N795" i="11"/>
  <c r="N794" i="11"/>
  <c r="N793" i="11"/>
  <c r="M790" i="11"/>
  <c r="L790" i="11"/>
  <c r="K790" i="11"/>
  <c r="J790" i="11"/>
  <c r="I790" i="11"/>
  <c r="R779" i="11" s="1"/>
  <c r="N789" i="11"/>
  <c r="N788" i="11"/>
  <c r="N787" i="11"/>
  <c r="N786" i="11"/>
  <c r="N785" i="11"/>
  <c r="N784" i="11"/>
  <c r="N783" i="11"/>
  <c r="N782" i="11"/>
  <c r="N781" i="11"/>
  <c r="N780" i="11"/>
  <c r="M777" i="11"/>
  <c r="L777" i="11"/>
  <c r="K777" i="11"/>
  <c r="J777" i="11"/>
  <c r="I777" i="11"/>
  <c r="R766" i="11" s="1"/>
  <c r="N776" i="11"/>
  <c r="N775" i="11"/>
  <c r="N774" i="11"/>
  <c r="N773" i="11"/>
  <c r="N772" i="11"/>
  <c r="N771" i="11"/>
  <c r="N770" i="11"/>
  <c r="N769" i="11"/>
  <c r="N768" i="11"/>
  <c r="N767" i="11"/>
  <c r="M764" i="11"/>
  <c r="L764" i="11"/>
  <c r="K764" i="11"/>
  <c r="J764" i="11"/>
  <c r="I764" i="11"/>
  <c r="R753" i="11" s="1"/>
  <c r="N763" i="11"/>
  <c r="N762" i="11"/>
  <c r="N761" i="11"/>
  <c r="N760" i="11"/>
  <c r="N759" i="11"/>
  <c r="N758" i="11"/>
  <c r="N757" i="11"/>
  <c r="N756" i="11"/>
  <c r="N755" i="11"/>
  <c r="N754" i="11"/>
  <c r="M751" i="11"/>
  <c r="L751" i="11"/>
  <c r="K751" i="11"/>
  <c r="J751" i="11"/>
  <c r="I751" i="11"/>
  <c r="R740" i="11" s="1"/>
  <c r="N750" i="11"/>
  <c r="N749" i="11"/>
  <c r="N748" i="11"/>
  <c r="N747" i="11"/>
  <c r="N746" i="11"/>
  <c r="N745" i="11"/>
  <c r="N744" i="11"/>
  <c r="N743" i="11"/>
  <c r="N742" i="11"/>
  <c r="N741" i="11"/>
  <c r="M738" i="11"/>
  <c r="L738" i="11"/>
  <c r="K738" i="11"/>
  <c r="J738" i="11"/>
  <c r="I738" i="11"/>
  <c r="R727" i="11" s="1"/>
  <c r="N737" i="11"/>
  <c r="N736" i="11"/>
  <c r="N735" i="11"/>
  <c r="N734" i="11"/>
  <c r="N733" i="11"/>
  <c r="N732" i="11"/>
  <c r="N731" i="11"/>
  <c r="N730" i="11"/>
  <c r="N729" i="11"/>
  <c r="N728" i="11"/>
  <c r="M725" i="11"/>
  <c r="L725" i="11"/>
  <c r="K725" i="11"/>
  <c r="J725" i="11"/>
  <c r="I725" i="11"/>
  <c r="R714" i="11" s="1"/>
  <c r="N724" i="11"/>
  <c r="N723" i="11"/>
  <c r="N722" i="11"/>
  <c r="N721" i="11"/>
  <c r="N720" i="11"/>
  <c r="N719" i="11"/>
  <c r="N718" i="11"/>
  <c r="N717" i="11"/>
  <c r="N716" i="11"/>
  <c r="N715" i="11"/>
  <c r="M712" i="11"/>
  <c r="L712" i="11"/>
  <c r="K712" i="11"/>
  <c r="J712" i="11"/>
  <c r="I712" i="11"/>
  <c r="R701" i="11" s="1"/>
  <c r="N711" i="11"/>
  <c r="N710" i="11"/>
  <c r="N709" i="11"/>
  <c r="N708" i="11"/>
  <c r="N707" i="11"/>
  <c r="N706" i="11"/>
  <c r="N705" i="11"/>
  <c r="N704" i="11"/>
  <c r="N703" i="11"/>
  <c r="N702" i="11"/>
  <c r="M699" i="11"/>
  <c r="L699" i="11"/>
  <c r="K699" i="11"/>
  <c r="J699" i="11"/>
  <c r="I699" i="11"/>
  <c r="R688" i="11" s="1"/>
  <c r="N698" i="11"/>
  <c r="N697" i="11"/>
  <c r="N696" i="11"/>
  <c r="N695" i="11"/>
  <c r="N694" i="11"/>
  <c r="N693" i="11"/>
  <c r="N692" i="11"/>
  <c r="N691" i="11"/>
  <c r="N690" i="11"/>
  <c r="N689" i="11"/>
  <c r="M686" i="11"/>
  <c r="L686" i="11"/>
  <c r="K686" i="11"/>
  <c r="J686" i="11"/>
  <c r="I686" i="11"/>
  <c r="R675" i="11" s="1"/>
  <c r="N685" i="11"/>
  <c r="N684" i="11"/>
  <c r="N683" i="11"/>
  <c r="N682" i="11"/>
  <c r="N681" i="11"/>
  <c r="N680" i="11"/>
  <c r="N679" i="11"/>
  <c r="N678" i="11"/>
  <c r="N677" i="11"/>
  <c r="N676" i="11"/>
  <c r="M673" i="11"/>
  <c r="L673" i="11"/>
  <c r="K673" i="11"/>
  <c r="J673" i="11"/>
  <c r="I673" i="11"/>
  <c r="R662" i="11" s="1"/>
  <c r="N672" i="11"/>
  <c r="N671" i="11"/>
  <c r="N670" i="11"/>
  <c r="N669" i="11"/>
  <c r="N668" i="11"/>
  <c r="N667" i="11"/>
  <c r="N666" i="11"/>
  <c r="N665" i="11"/>
  <c r="N664" i="11"/>
  <c r="N663" i="11"/>
  <c r="M660" i="11"/>
  <c r="L660" i="11"/>
  <c r="K660" i="11"/>
  <c r="J660" i="11"/>
  <c r="I660" i="11"/>
  <c r="R649" i="11" s="1"/>
  <c r="N659" i="11"/>
  <c r="N658" i="11"/>
  <c r="N657" i="11"/>
  <c r="N656" i="11"/>
  <c r="N655" i="11"/>
  <c r="N654" i="11"/>
  <c r="N653" i="11"/>
  <c r="N652" i="11"/>
  <c r="N651" i="11"/>
  <c r="N650" i="11"/>
  <c r="M647" i="11"/>
  <c r="L647" i="11"/>
  <c r="K647" i="11"/>
  <c r="J647" i="11"/>
  <c r="I647" i="11"/>
  <c r="R636" i="11" s="1"/>
  <c r="N646" i="11"/>
  <c r="N645" i="11"/>
  <c r="N644" i="11"/>
  <c r="N643" i="11"/>
  <c r="N642" i="11"/>
  <c r="N641" i="11"/>
  <c r="N640" i="11"/>
  <c r="N639" i="11"/>
  <c r="N638" i="11"/>
  <c r="N637" i="11"/>
  <c r="M634" i="11"/>
  <c r="L634" i="11"/>
  <c r="K634" i="11"/>
  <c r="J634" i="11"/>
  <c r="I634" i="11"/>
  <c r="R623" i="11" s="1"/>
  <c r="N633" i="11"/>
  <c r="N632" i="11"/>
  <c r="N631" i="11"/>
  <c r="N630" i="11"/>
  <c r="N629" i="11"/>
  <c r="N628" i="11"/>
  <c r="N627" i="11"/>
  <c r="N626" i="11"/>
  <c r="N625" i="11"/>
  <c r="N624" i="11"/>
  <c r="M621" i="11"/>
  <c r="L621" i="11"/>
  <c r="K621" i="11"/>
  <c r="J621" i="11"/>
  <c r="I621" i="11"/>
  <c r="R610" i="11" s="1"/>
  <c r="N620" i="11"/>
  <c r="N619" i="11"/>
  <c r="N618" i="11"/>
  <c r="N617" i="11"/>
  <c r="N616" i="11"/>
  <c r="N615" i="11"/>
  <c r="N614" i="11"/>
  <c r="N613" i="11"/>
  <c r="N612" i="11"/>
  <c r="N611" i="11"/>
  <c r="M608" i="11"/>
  <c r="L608" i="11"/>
  <c r="K608" i="11"/>
  <c r="J608" i="11"/>
  <c r="I608" i="11"/>
  <c r="R597" i="11" s="1"/>
  <c r="N607" i="11"/>
  <c r="N606" i="11"/>
  <c r="N605" i="11"/>
  <c r="N604" i="11"/>
  <c r="N603" i="11"/>
  <c r="N602" i="11"/>
  <c r="N601" i="11"/>
  <c r="N600" i="11"/>
  <c r="N599" i="11"/>
  <c r="N598" i="11"/>
  <c r="M595" i="11"/>
  <c r="L595" i="11"/>
  <c r="K595" i="11"/>
  <c r="J595" i="11"/>
  <c r="I595" i="11"/>
  <c r="R584" i="11" s="1"/>
  <c r="N594" i="11"/>
  <c r="N593" i="11"/>
  <c r="N592" i="11"/>
  <c r="N591" i="11"/>
  <c r="N590" i="11"/>
  <c r="N589" i="11"/>
  <c r="N588" i="11"/>
  <c r="N587" i="11"/>
  <c r="N586" i="11"/>
  <c r="N585" i="11"/>
  <c r="M582" i="11"/>
  <c r="L582" i="11"/>
  <c r="K582" i="11"/>
  <c r="J582" i="11"/>
  <c r="I582" i="11"/>
  <c r="R571" i="11" s="1"/>
  <c r="N581" i="11"/>
  <c r="N580" i="11"/>
  <c r="N579" i="11"/>
  <c r="N578" i="11"/>
  <c r="N577" i="11"/>
  <c r="N576" i="11"/>
  <c r="N575" i="11"/>
  <c r="N574" i="11"/>
  <c r="N573" i="11"/>
  <c r="N572" i="11"/>
  <c r="M569" i="11"/>
  <c r="L569" i="11"/>
  <c r="K569" i="11"/>
  <c r="J569" i="11"/>
  <c r="I569" i="11"/>
  <c r="N568" i="11"/>
  <c r="N567" i="11"/>
  <c r="N566" i="11"/>
  <c r="N565" i="11"/>
  <c r="N564" i="11"/>
  <c r="N563" i="11"/>
  <c r="N562" i="11"/>
  <c r="N561" i="11"/>
  <c r="N560" i="11"/>
  <c r="N559" i="11"/>
  <c r="M556" i="11"/>
  <c r="L556" i="11"/>
  <c r="K556" i="11"/>
  <c r="J556" i="11"/>
  <c r="I556" i="11"/>
  <c r="R545" i="11" s="1"/>
  <c r="N555" i="11"/>
  <c r="N554" i="11"/>
  <c r="N553" i="11"/>
  <c r="N552" i="11"/>
  <c r="N551" i="11"/>
  <c r="N550" i="11"/>
  <c r="N549" i="11"/>
  <c r="N548" i="11"/>
  <c r="N547" i="11"/>
  <c r="N546" i="11"/>
  <c r="M543" i="11"/>
  <c r="L543" i="11"/>
  <c r="K543" i="11"/>
  <c r="J543" i="11"/>
  <c r="I543" i="11"/>
  <c r="R532" i="11" s="1"/>
  <c r="N542" i="11"/>
  <c r="N541" i="11"/>
  <c r="N540" i="11"/>
  <c r="N539" i="11"/>
  <c r="N538" i="11"/>
  <c r="N537" i="11"/>
  <c r="N536" i="11"/>
  <c r="N535" i="11"/>
  <c r="N534" i="11"/>
  <c r="N533" i="11"/>
  <c r="M530" i="11"/>
  <c r="L530" i="11"/>
  <c r="K530" i="11"/>
  <c r="J530" i="11"/>
  <c r="I530" i="11"/>
  <c r="R519" i="11" s="1"/>
  <c r="N529" i="11"/>
  <c r="N528" i="11"/>
  <c r="N527" i="11"/>
  <c r="N526" i="11"/>
  <c r="N525" i="11"/>
  <c r="N524" i="11"/>
  <c r="N523" i="11"/>
  <c r="N522" i="11"/>
  <c r="N521" i="11"/>
  <c r="N520" i="11"/>
  <c r="M517" i="11"/>
  <c r="L517" i="11"/>
  <c r="K517" i="11"/>
  <c r="J517" i="11"/>
  <c r="I517" i="11"/>
  <c r="R506" i="11" s="1"/>
  <c r="N516" i="11"/>
  <c r="N515" i="11"/>
  <c r="N514" i="11"/>
  <c r="N513" i="11"/>
  <c r="N512" i="11"/>
  <c r="N511" i="11"/>
  <c r="N510" i="11"/>
  <c r="N509" i="11"/>
  <c r="N508" i="11"/>
  <c r="N507" i="11"/>
  <c r="M504" i="11"/>
  <c r="L504" i="11"/>
  <c r="K504" i="11"/>
  <c r="J504" i="11"/>
  <c r="I504" i="11"/>
  <c r="R493" i="11" s="1"/>
  <c r="N503" i="11"/>
  <c r="N502" i="11"/>
  <c r="N501" i="11"/>
  <c r="N500" i="11"/>
  <c r="N499" i="11"/>
  <c r="N498" i="11"/>
  <c r="N497" i="11"/>
  <c r="N496" i="11"/>
  <c r="N495" i="11"/>
  <c r="N494" i="11"/>
  <c r="M491" i="11"/>
  <c r="L491" i="11"/>
  <c r="K491" i="11"/>
  <c r="J491" i="11"/>
  <c r="I491" i="11"/>
  <c r="R480" i="11" s="1"/>
  <c r="N490" i="11"/>
  <c r="N489" i="11"/>
  <c r="N488" i="11"/>
  <c r="N487" i="11"/>
  <c r="N486" i="11"/>
  <c r="N485" i="11"/>
  <c r="N484" i="11"/>
  <c r="N483" i="11"/>
  <c r="N482" i="11"/>
  <c r="N481" i="11"/>
  <c r="M478" i="11"/>
  <c r="L478" i="11"/>
  <c r="K478" i="11"/>
  <c r="J478" i="11"/>
  <c r="I478" i="11"/>
  <c r="R467" i="11" s="1"/>
  <c r="N477" i="11"/>
  <c r="N476" i="11"/>
  <c r="N475" i="11"/>
  <c r="N474" i="11"/>
  <c r="N473" i="11"/>
  <c r="N472" i="11"/>
  <c r="N471" i="11"/>
  <c r="N470" i="11"/>
  <c r="N469" i="11"/>
  <c r="N468" i="11"/>
  <c r="M465" i="11"/>
  <c r="L465" i="11"/>
  <c r="K465" i="11"/>
  <c r="J465" i="11"/>
  <c r="I465" i="11"/>
  <c r="R454" i="11" s="1"/>
  <c r="N464" i="11"/>
  <c r="N463" i="11"/>
  <c r="N462" i="11"/>
  <c r="N461" i="11"/>
  <c r="N460" i="11"/>
  <c r="N459" i="11"/>
  <c r="N458" i="11"/>
  <c r="N457" i="11"/>
  <c r="N456" i="11"/>
  <c r="N455" i="11"/>
  <c r="M452" i="11"/>
  <c r="L452" i="11"/>
  <c r="K452" i="11"/>
  <c r="J452" i="11"/>
  <c r="I452" i="11"/>
  <c r="R441" i="11" s="1"/>
  <c r="N451" i="11"/>
  <c r="N450" i="11"/>
  <c r="N449" i="11"/>
  <c r="N448" i="11"/>
  <c r="N447" i="11"/>
  <c r="N446" i="11"/>
  <c r="N445" i="11"/>
  <c r="N444" i="11"/>
  <c r="N443" i="11"/>
  <c r="N442" i="11"/>
  <c r="M439" i="11"/>
  <c r="L439" i="11"/>
  <c r="K439" i="11"/>
  <c r="J439" i="11"/>
  <c r="I439" i="11"/>
  <c r="R428" i="11" s="1"/>
  <c r="N438" i="11"/>
  <c r="N437" i="11"/>
  <c r="N436" i="11"/>
  <c r="N435" i="11"/>
  <c r="N434" i="11"/>
  <c r="N433" i="11"/>
  <c r="N432" i="11"/>
  <c r="N431" i="11"/>
  <c r="N430" i="11"/>
  <c r="N429" i="11"/>
  <c r="M426" i="11"/>
  <c r="L426" i="11"/>
  <c r="K426" i="11"/>
  <c r="J426" i="11"/>
  <c r="I426" i="11"/>
  <c r="R415" i="11" s="1"/>
  <c r="N425" i="11"/>
  <c r="N424" i="11"/>
  <c r="N423" i="11"/>
  <c r="N422" i="11"/>
  <c r="N421" i="11"/>
  <c r="N420" i="11"/>
  <c r="N419" i="11"/>
  <c r="N418" i="11"/>
  <c r="N417" i="11"/>
  <c r="N416" i="11"/>
  <c r="M413" i="11"/>
  <c r="L413" i="11"/>
  <c r="K413" i="11"/>
  <c r="J413" i="11"/>
  <c r="I413" i="11"/>
  <c r="R402" i="11" s="1"/>
  <c r="N412" i="11"/>
  <c r="N411" i="11"/>
  <c r="N410" i="11"/>
  <c r="N409" i="11"/>
  <c r="N408" i="11"/>
  <c r="N407" i="11"/>
  <c r="N406" i="11"/>
  <c r="N405" i="11"/>
  <c r="N404" i="11"/>
  <c r="N403" i="11"/>
  <c r="M400" i="11"/>
  <c r="L400" i="11"/>
  <c r="K400" i="11"/>
  <c r="J400" i="11"/>
  <c r="I400" i="11"/>
  <c r="R389" i="11" s="1"/>
  <c r="N399" i="11"/>
  <c r="N398" i="11"/>
  <c r="N397" i="11"/>
  <c r="N396" i="11"/>
  <c r="N395" i="11"/>
  <c r="N394" i="11"/>
  <c r="N393" i="11"/>
  <c r="N392" i="11"/>
  <c r="N391" i="11"/>
  <c r="N390" i="11"/>
  <c r="M387" i="11"/>
  <c r="L387" i="11"/>
  <c r="K387" i="11"/>
  <c r="J387" i="11"/>
  <c r="I387" i="11"/>
  <c r="R376" i="11" s="1"/>
  <c r="N386" i="11"/>
  <c r="N385" i="11"/>
  <c r="N384" i="11"/>
  <c r="N383" i="11"/>
  <c r="N382" i="11"/>
  <c r="N381" i="11"/>
  <c r="N380" i="11"/>
  <c r="N379" i="11"/>
  <c r="N378" i="11"/>
  <c r="N377" i="11"/>
  <c r="M374" i="11"/>
  <c r="L374" i="11"/>
  <c r="K374" i="11"/>
  <c r="J374" i="11"/>
  <c r="I374" i="11"/>
  <c r="R363" i="11" s="1"/>
  <c r="N373" i="11"/>
  <c r="N372" i="11"/>
  <c r="N371" i="11"/>
  <c r="N370" i="11"/>
  <c r="N369" i="11"/>
  <c r="N368" i="11"/>
  <c r="N367" i="11"/>
  <c r="N366" i="11"/>
  <c r="N365" i="11"/>
  <c r="N364" i="11"/>
  <c r="M361" i="11"/>
  <c r="L361" i="11"/>
  <c r="K361" i="11"/>
  <c r="J361" i="11"/>
  <c r="I361" i="11"/>
  <c r="R350" i="11" s="1"/>
  <c r="N360" i="11"/>
  <c r="N359" i="11"/>
  <c r="N358" i="11"/>
  <c r="N357" i="11"/>
  <c r="N356" i="11"/>
  <c r="N355" i="11"/>
  <c r="N354" i="11"/>
  <c r="N353" i="11"/>
  <c r="N352" i="11"/>
  <c r="N351" i="11"/>
  <c r="M348" i="11"/>
  <c r="L348" i="11"/>
  <c r="K348" i="11"/>
  <c r="J348" i="11"/>
  <c r="I348" i="11"/>
  <c r="R337" i="11" s="1"/>
  <c r="N347" i="11"/>
  <c r="N346" i="11"/>
  <c r="N345" i="11"/>
  <c r="N344" i="11"/>
  <c r="N343" i="11"/>
  <c r="N342" i="11"/>
  <c r="N341" i="11"/>
  <c r="N340" i="11"/>
  <c r="N339" i="11"/>
  <c r="N338" i="11"/>
  <c r="M335" i="11"/>
  <c r="L335" i="11"/>
  <c r="K335" i="11"/>
  <c r="J335" i="11"/>
  <c r="I335" i="11"/>
  <c r="R324" i="11" s="1"/>
  <c r="N334" i="11"/>
  <c r="N333" i="11"/>
  <c r="N332" i="11"/>
  <c r="N331" i="11"/>
  <c r="N330" i="11"/>
  <c r="N329" i="11"/>
  <c r="N328" i="11"/>
  <c r="N327" i="11"/>
  <c r="N326" i="11"/>
  <c r="N325" i="11"/>
  <c r="M322" i="11"/>
  <c r="L322" i="11"/>
  <c r="K322" i="11"/>
  <c r="J322" i="11"/>
  <c r="I322" i="11"/>
  <c r="R311" i="11" s="1"/>
  <c r="N321" i="11"/>
  <c r="N320" i="11"/>
  <c r="N319" i="11"/>
  <c r="N318" i="11"/>
  <c r="N317" i="11"/>
  <c r="N316" i="11"/>
  <c r="N315" i="11"/>
  <c r="N314" i="11"/>
  <c r="N313" i="11"/>
  <c r="N312" i="11"/>
  <c r="M309" i="11"/>
  <c r="L309" i="11"/>
  <c r="K309" i="11"/>
  <c r="J309" i="11"/>
  <c r="I309" i="11"/>
  <c r="R298" i="11" s="1"/>
  <c r="N308" i="11"/>
  <c r="N307" i="11"/>
  <c r="N306" i="11"/>
  <c r="N305" i="11"/>
  <c r="N304" i="11"/>
  <c r="N303" i="11"/>
  <c r="N302" i="11"/>
  <c r="N301" i="11"/>
  <c r="N300" i="11"/>
  <c r="N299" i="11"/>
  <c r="M296" i="11"/>
  <c r="L296" i="11"/>
  <c r="K296" i="11"/>
  <c r="J296" i="11"/>
  <c r="I296" i="11"/>
  <c r="R285" i="11" s="1"/>
  <c r="N295" i="11"/>
  <c r="N294" i="11"/>
  <c r="N293" i="11"/>
  <c r="N292" i="11"/>
  <c r="N291" i="11"/>
  <c r="N290" i="11"/>
  <c r="N289" i="11"/>
  <c r="N288" i="11"/>
  <c r="N287" i="11"/>
  <c r="N286" i="11"/>
  <c r="M283" i="11"/>
  <c r="L283" i="11"/>
  <c r="K283" i="11"/>
  <c r="J283" i="11"/>
  <c r="I283" i="11"/>
  <c r="R272" i="11" s="1"/>
  <c r="N282" i="11"/>
  <c r="N281" i="11"/>
  <c r="N280" i="11"/>
  <c r="N279" i="11"/>
  <c r="N278" i="11"/>
  <c r="N277" i="11"/>
  <c r="N276" i="11"/>
  <c r="N275" i="11"/>
  <c r="N274" i="11"/>
  <c r="N273" i="11"/>
  <c r="M270" i="11"/>
  <c r="L270" i="11"/>
  <c r="K270" i="11"/>
  <c r="J270" i="11"/>
  <c r="I270" i="11"/>
  <c r="R259" i="11" s="1"/>
  <c r="N269" i="11"/>
  <c r="N268" i="11"/>
  <c r="N267" i="11"/>
  <c r="N266" i="11"/>
  <c r="N265" i="11"/>
  <c r="N264" i="11"/>
  <c r="N263" i="11"/>
  <c r="N262" i="11"/>
  <c r="N261" i="11"/>
  <c r="N260" i="11"/>
  <c r="M257" i="11"/>
  <c r="L257" i="11"/>
  <c r="K257" i="11"/>
  <c r="J257" i="11"/>
  <c r="I257" i="11"/>
  <c r="R246" i="11" s="1"/>
  <c r="N256" i="11"/>
  <c r="N255" i="11"/>
  <c r="N254" i="11"/>
  <c r="N253" i="11"/>
  <c r="N252" i="11"/>
  <c r="N251" i="11"/>
  <c r="N250" i="11"/>
  <c r="N249" i="11"/>
  <c r="N248" i="11"/>
  <c r="N247" i="11"/>
  <c r="M244" i="11"/>
  <c r="L244" i="11"/>
  <c r="K244" i="11"/>
  <c r="J244" i="11"/>
  <c r="I244" i="11"/>
  <c r="R233" i="11" s="1"/>
  <c r="N243" i="11"/>
  <c r="N242" i="11"/>
  <c r="N241" i="11"/>
  <c r="N240" i="11"/>
  <c r="N239" i="11"/>
  <c r="N238" i="11"/>
  <c r="N237" i="11"/>
  <c r="N236" i="11"/>
  <c r="N235" i="11"/>
  <c r="N234" i="11"/>
  <c r="M231" i="11"/>
  <c r="L231" i="11"/>
  <c r="K231" i="11"/>
  <c r="J231" i="11"/>
  <c r="I231" i="11"/>
  <c r="R220" i="11" s="1"/>
  <c r="N230" i="11"/>
  <c r="N229" i="11"/>
  <c r="N228" i="11"/>
  <c r="N227" i="11"/>
  <c r="N226" i="11"/>
  <c r="N225" i="11"/>
  <c r="N224" i="11"/>
  <c r="N223" i="11"/>
  <c r="N222" i="11"/>
  <c r="N221" i="11"/>
  <c r="M218" i="11"/>
  <c r="L218" i="11"/>
  <c r="K218" i="11"/>
  <c r="J218" i="11"/>
  <c r="I218" i="11"/>
  <c r="R207" i="11" s="1"/>
  <c r="N217" i="11"/>
  <c r="N216" i="11"/>
  <c r="N215" i="11"/>
  <c r="N214" i="11"/>
  <c r="N213" i="11"/>
  <c r="N212" i="11"/>
  <c r="N211" i="11"/>
  <c r="N210" i="11"/>
  <c r="N209" i="11"/>
  <c r="N208" i="11"/>
  <c r="M205" i="11"/>
  <c r="L205" i="11"/>
  <c r="K205" i="11"/>
  <c r="J205" i="11"/>
  <c r="I205" i="11"/>
  <c r="R194" i="11" s="1"/>
  <c r="N204" i="11"/>
  <c r="N203" i="11"/>
  <c r="N202" i="11"/>
  <c r="N201" i="11"/>
  <c r="N200" i="11"/>
  <c r="N199" i="11"/>
  <c r="N198" i="11"/>
  <c r="N197" i="11"/>
  <c r="N196" i="11"/>
  <c r="N195" i="11"/>
  <c r="M192" i="11"/>
  <c r="L192" i="11"/>
  <c r="K192" i="11"/>
  <c r="J192" i="11"/>
  <c r="I192" i="11"/>
  <c r="R181" i="11" s="1"/>
  <c r="N191" i="11"/>
  <c r="N190" i="11"/>
  <c r="N189" i="11"/>
  <c r="N188" i="11"/>
  <c r="N187" i="11"/>
  <c r="N186" i="11"/>
  <c r="N185" i="11"/>
  <c r="N184" i="11"/>
  <c r="N183" i="11"/>
  <c r="N182" i="11"/>
  <c r="M179" i="11"/>
  <c r="L179" i="11"/>
  <c r="K179" i="11"/>
  <c r="J179" i="11"/>
  <c r="I179" i="11"/>
  <c r="R168" i="11" s="1"/>
  <c r="N178" i="11"/>
  <c r="N177" i="11"/>
  <c r="N176" i="11"/>
  <c r="N175" i="11"/>
  <c r="N174" i="11"/>
  <c r="N173" i="11"/>
  <c r="N172" i="11"/>
  <c r="N171" i="11"/>
  <c r="N170" i="11"/>
  <c r="N169" i="11"/>
  <c r="M166" i="11"/>
  <c r="L166" i="11"/>
  <c r="K166" i="11"/>
  <c r="J166" i="11"/>
  <c r="I166" i="11"/>
  <c r="R155" i="11" s="1"/>
  <c r="N165" i="11"/>
  <c r="N164" i="11"/>
  <c r="N163" i="11"/>
  <c r="N162" i="11"/>
  <c r="N161" i="11"/>
  <c r="N160" i="11"/>
  <c r="N159" i="11"/>
  <c r="N158" i="11"/>
  <c r="N157" i="11"/>
  <c r="N156" i="11"/>
  <c r="M153" i="11"/>
  <c r="L153" i="11"/>
  <c r="K153" i="11"/>
  <c r="J153" i="11"/>
  <c r="I153" i="11"/>
  <c r="R142" i="11" s="1"/>
  <c r="N152" i="11"/>
  <c r="N151" i="11"/>
  <c r="N150" i="11"/>
  <c r="N149" i="11"/>
  <c r="N148" i="11"/>
  <c r="N147" i="11"/>
  <c r="N146" i="11"/>
  <c r="N145" i="11"/>
  <c r="N144" i="11"/>
  <c r="N143" i="11"/>
  <c r="M140" i="11"/>
  <c r="L140" i="11"/>
  <c r="K140" i="11"/>
  <c r="J140" i="11"/>
  <c r="I140" i="11"/>
  <c r="R129" i="11" s="1"/>
  <c r="N139" i="11"/>
  <c r="N138" i="11"/>
  <c r="N137" i="11"/>
  <c r="N136" i="11"/>
  <c r="N135" i="11"/>
  <c r="N134" i="11"/>
  <c r="N133" i="11"/>
  <c r="N132" i="11"/>
  <c r="N131" i="11"/>
  <c r="N130" i="11"/>
  <c r="M127" i="11"/>
  <c r="L127" i="11"/>
  <c r="K127" i="11"/>
  <c r="J127" i="11"/>
  <c r="I127" i="11"/>
  <c r="R116" i="11" s="1"/>
  <c r="N126" i="11"/>
  <c r="N125" i="11"/>
  <c r="N124" i="11"/>
  <c r="N123" i="11"/>
  <c r="N122" i="11"/>
  <c r="N121" i="11"/>
  <c r="N120" i="11"/>
  <c r="N119" i="11"/>
  <c r="N118" i="11"/>
  <c r="N117" i="11"/>
  <c r="M114" i="11"/>
  <c r="L114" i="11"/>
  <c r="K114" i="11"/>
  <c r="J114" i="11"/>
  <c r="I114" i="11"/>
  <c r="R103" i="11" s="1"/>
  <c r="N113" i="11"/>
  <c r="N112" i="11"/>
  <c r="N111" i="11"/>
  <c r="N110" i="11"/>
  <c r="N109" i="11"/>
  <c r="N108" i="11"/>
  <c r="N107" i="11"/>
  <c r="N106" i="11"/>
  <c r="N105" i="11"/>
  <c r="N104" i="11"/>
  <c r="M101" i="11"/>
  <c r="L101" i="11"/>
  <c r="K101" i="11"/>
  <c r="J101" i="11"/>
  <c r="I101" i="11"/>
  <c r="R90" i="11" s="1"/>
  <c r="N100" i="11"/>
  <c r="N99" i="11"/>
  <c r="N98" i="11"/>
  <c r="N97" i="11"/>
  <c r="N96" i="11"/>
  <c r="N95" i="11"/>
  <c r="N94" i="11"/>
  <c r="N93" i="11"/>
  <c r="N92" i="11"/>
  <c r="N91" i="11"/>
  <c r="M88" i="11"/>
  <c r="L88" i="11"/>
  <c r="K88" i="11"/>
  <c r="J88" i="11"/>
  <c r="I88" i="11"/>
  <c r="R77" i="11" s="1"/>
  <c r="N87" i="11"/>
  <c r="N86" i="11"/>
  <c r="N85" i="11"/>
  <c r="N84" i="11"/>
  <c r="N83" i="11"/>
  <c r="N82" i="11"/>
  <c r="N81" i="11"/>
  <c r="N80" i="11"/>
  <c r="N79" i="11"/>
  <c r="N78" i="11"/>
  <c r="M75" i="11"/>
  <c r="L75" i="11"/>
  <c r="K75" i="11"/>
  <c r="J75" i="11"/>
  <c r="I75" i="11"/>
  <c r="R64" i="11" s="1"/>
  <c r="N74" i="11"/>
  <c r="N73" i="11"/>
  <c r="N72" i="11"/>
  <c r="N71" i="11"/>
  <c r="N70" i="11"/>
  <c r="N69" i="11"/>
  <c r="N68" i="11"/>
  <c r="N67" i="11"/>
  <c r="N66" i="11"/>
  <c r="N65" i="11"/>
  <c r="M62" i="11"/>
  <c r="L62" i="11"/>
  <c r="K62" i="11"/>
  <c r="J62" i="11"/>
  <c r="I62" i="11"/>
  <c r="R51" i="11" s="1"/>
  <c r="N61" i="11"/>
  <c r="N60" i="11"/>
  <c r="N59" i="11"/>
  <c r="N58" i="11"/>
  <c r="N57" i="11"/>
  <c r="N56" i="11"/>
  <c r="N55" i="11"/>
  <c r="N54" i="11"/>
  <c r="N53" i="11"/>
  <c r="N52" i="11"/>
  <c r="M49" i="11"/>
  <c r="L49" i="11"/>
  <c r="K49" i="11"/>
  <c r="J49" i="11"/>
  <c r="I49" i="11"/>
  <c r="R38" i="11" s="1"/>
  <c r="N48" i="11"/>
  <c r="N47" i="11"/>
  <c r="N46" i="11"/>
  <c r="N45" i="11"/>
  <c r="N44" i="11"/>
  <c r="N43" i="11"/>
  <c r="N42" i="11"/>
  <c r="N41" i="11"/>
  <c r="N40" i="11"/>
  <c r="N39" i="11"/>
  <c r="M36" i="11"/>
  <c r="L36" i="11"/>
  <c r="K36" i="11"/>
  <c r="J36" i="11"/>
  <c r="I36" i="11"/>
  <c r="R26" i="11" s="1"/>
  <c r="N35" i="11"/>
  <c r="N34" i="11"/>
  <c r="N33" i="11"/>
  <c r="N32" i="11"/>
  <c r="N31" i="11"/>
  <c r="N30" i="11"/>
  <c r="N29" i="11"/>
  <c r="N28" i="11"/>
  <c r="N27" i="11"/>
  <c r="N26" i="11"/>
  <c r="M23" i="11"/>
  <c r="L23" i="11"/>
  <c r="K23" i="11"/>
  <c r="J23" i="11"/>
  <c r="J882" i="11" s="1"/>
  <c r="I23" i="11"/>
  <c r="R12" i="11" s="1"/>
  <c r="N22" i="11"/>
  <c r="N21" i="11"/>
  <c r="N20" i="11"/>
  <c r="N19" i="11"/>
  <c r="N18" i="11"/>
  <c r="N17" i="11"/>
  <c r="N16" i="11"/>
  <c r="N15" i="11"/>
  <c r="N14" i="11"/>
  <c r="N13" i="11"/>
  <c r="R298" i="9"/>
  <c r="R194" i="9"/>
  <c r="I868" i="9"/>
  <c r="R857" i="9" s="1"/>
  <c r="I855" i="9"/>
  <c r="R844" i="9" s="1"/>
  <c r="I829" i="9"/>
  <c r="R818" i="9" s="1"/>
  <c r="I816" i="9"/>
  <c r="R805" i="9" s="1"/>
  <c r="I803" i="9"/>
  <c r="R792" i="9" s="1"/>
  <c r="I790" i="9"/>
  <c r="R779" i="9" s="1"/>
  <c r="I777" i="9"/>
  <c r="R766" i="9" s="1"/>
  <c r="I764" i="9"/>
  <c r="R753" i="9" s="1"/>
  <c r="I751" i="9"/>
  <c r="R740" i="9" s="1"/>
  <c r="I738" i="9"/>
  <c r="R727" i="9" s="1"/>
  <c r="I725" i="9"/>
  <c r="R714" i="9" s="1"/>
  <c r="I712" i="9"/>
  <c r="R701" i="9" s="1"/>
  <c r="I699" i="9"/>
  <c r="R688" i="9" s="1"/>
  <c r="I686" i="9"/>
  <c r="R675" i="9" s="1"/>
  <c r="I673" i="9"/>
  <c r="R662" i="9" s="1"/>
  <c r="I647" i="9"/>
  <c r="R636" i="9" s="1"/>
  <c r="I621" i="9"/>
  <c r="R610" i="9" s="1"/>
  <c r="I608" i="9"/>
  <c r="R597" i="9" s="1"/>
  <c r="I595" i="9"/>
  <c r="R584" i="9" s="1"/>
  <c r="I582" i="9"/>
  <c r="R571" i="9" s="1"/>
  <c r="I569" i="9"/>
  <c r="R558" i="9" s="1"/>
  <c r="I556" i="9"/>
  <c r="R545" i="9" s="1"/>
  <c r="I543" i="9"/>
  <c r="R532" i="9" s="1"/>
  <c r="I530" i="9"/>
  <c r="R519" i="9" s="1"/>
  <c r="I517" i="9"/>
  <c r="R506" i="9" s="1"/>
  <c r="I504" i="9"/>
  <c r="R493" i="9" s="1"/>
  <c r="I491" i="9"/>
  <c r="R480" i="9" s="1"/>
  <c r="I478" i="9"/>
  <c r="R467" i="9" s="1"/>
  <c r="I465" i="9"/>
  <c r="R454" i="9" s="1"/>
  <c r="I452" i="9"/>
  <c r="R441" i="9" s="1"/>
  <c r="I439" i="9"/>
  <c r="R428" i="9" s="1"/>
  <c r="I426" i="9"/>
  <c r="R415" i="9" s="1"/>
  <c r="I413" i="9"/>
  <c r="R402" i="9" s="1"/>
  <c r="I387" i="9"/>
  <c r="R376" i="9" s="1"/>
  <c r="I374" i="9"/>
  <c r="R363" i="9" s="1"/>
  <c r="I361" i="9"/>
  <c r="R350" i="9" s="1"/>
  <c r="I335" i="9"/>
  <c r="R324" i="9" s="1"/>
  <c r="I322" i="9"/>
  <c r="R311" i="9" s="1"/>
  <c r="I309" i="9"/>
  <c r="I296" i="9"/>
  <c r="R285" i="9" s="1"/>
  <c r="I283" i="9"/>
  <c r="R272" i="9" s="1"/>
  <c r="I270" i="9"/>
  <c r="R259" i="9" s="1"/>
  <c r="I257" i="9"/>
  <c r="R246" i="9" s="1"/>
  <c r="I244" i="9"/>
  <c r="R233" i="9" s="1"/>
  <c r="I231" i="9"/>
  <c r="R220" i="9" s="1"/>
  <c r="I218" i="9"/>
  <c r="R207" i="9" s="1"/>
  <c r="I205" i="9"/>
  <c r="I192" i="9"/>
  <c r="R181" i="9" s="1"/>
  <c r="I179" i="9"/>
  <c r="R168" i="9" s="1"/>
  <c r="I166" i="9"/>
  <c r="R155" i="9" s="1"/>
  <c r="I153" i="9"/>
  <c r="R142" i="9" s="1"/>
  <c r="I140" i="9"/>
  <c r="R129" i="9" s="1"/>
  <c r="I127" i="9"/>
  <c r="R116" i="9" s="1"/>
  <c r="I114" i="9"/>
  <c r="R103" i="9" s="1"/>
  <c r="I101" i="9"/>
  <c r="R90" i="9" s="1"/>
  <c r="I88" i="9"/>
  <c r="R77" i="9" s="1"/>
  <c r="I75" i="9"/>
  <c r="R64" i="9" s="1"/>
  <c r="I49" i="9"/>
  <c r="R38" i="9" s="1"/>
  <c r="I36" i="9"/>
  <c r="R26" i="9" s="1"/>
  <c r="I23" i="9"/>
  <c r="R12" i="9" s="1"/>
  <c r="M881" i="9"/>
  <c r="L881" i="9"/>
  <c r="K881" i="9"/>
  <c r="J881" i="9"/>
  <c r="I881" i="9"/>
  <c r="R870" i="9" s="1"/>
  <c r="N880" i="9"/>
  <c r="N879" i="9"/>
  <c r="N878" i="9"/>
  <c r="N877" i="9"/>
  <c r="N876" i="9"/>
  <c r="N875" i="9"/>
  <c r="N874" i="9"/>
  <c r="N873" i="9"/>
  <c r="N872" i="9"/>
  <c r="N871" i="9"/>
  <c r="M868" i="9"/>
  <c r="L868" i="9"/>
  <c r="K868" i="9"/>
  <c r="J868" i="9"/>
  <c r="N867" i="9"/>
  <c r="N866" i="9"/>
  <c r="N865" i="9"/>
  <c r="N864" i="9"/>
  <c r="N863" i="9"/>
  <c r="N862" i="9"/>
  <c r="N861" i="9"/>
  <c r="N860" i="9"/>
  <c r="N859" i="9"/>
  <c r="N858" i="9"/>
  <c r="M855" i="9"/>
  <c r="L855" i="9"/>
  <c r="K855" i="9"/>
  <c r="J855" i="9"/>
  <c r="N854" i="9"/>
  <c r="N853" i="9"/>
  <c r="N852" i="9"/>
  <c r="N851" i="9"/>
  <c r="N850" i="9"/>
  <c r="N849" i="9"/>
  <c r="N848" i="9"/>
  <c r="N847" i="9"/>
  <c r="N846" i="9"/>
  <c r="N845" i="9"/>
  <c r="M842" i="9"/>
  <c r="L842" i="9"/>
  <c r="K842" i="9"/>
  <c r="J842" i="9"/>
  <c r="I842" i="9"/>
  <c r="R831" i="9" s="1"/>
  <c r="N841" i="9"/>
  <c r="N840" i="9"/>
  <c r="N839" i="9"/>
  <c r="N838" i="9"/>
  <c r="N837" i="9"/>
  <c r="N836" i="9"/>
  <c r="N835" i="9"/>
  <c r="N834" i="9"/>
  <c r="N833" i="9"/>
  <c r="N832" i="9"/>
  <c r="M829" i="9"/>
  <c r="L829" i="9"/>
  <c r="K829" i="9"/>
  <c r="J829" i="9"/>
  <c r="N828" i="9"/>
  <c r="N827" i="9"/>
  <c r="N826" i="9"/>
  <c r="N825" i="9"/>
  <c r="N824" i="9"/>
  <c r="N823" i="9"/>
  <c r="N822" i="9"/>
  <c r="N821" i="9"/>
  <c r="N820" i="9"/>
  <c r="N819" i="9"/>
  <c r="M816" i="9"/>
  <c r="L816" i="9"/>
  <c r="K816" i="9"/>
  <c r="J816" i="9"/>
  <c r="N815" i="9"/>
  <c r="N814" i="9"/>
  <c r="N813" i="9"/>
  <c r="N812" i="9"/>
  <c r="N811" i="9"/>
  <c r="N810" i="9"/>
  <c r="N809" i="9"/>
  <c r="N808" i="9"/>
  <c r="N807" i="9"/>
  <c r="N806" i="9"/>
  <c r="M803" i="9"/>
  <c r="L803" i="9"/>
  <c r="K803" i="9"/>
  <c r="J803" i="9"/>
  <c r="N802" i="9"/>
  <c r="N801" i="9"/>
  <c r="N800" i="9"/>
  <c r="N799" i="9"/>
  <c r="N798" i="9"/>
  <c r="N797" i="9"/>
  <c r="N796" i="9"/>
  <c r="N795" i="9"/>
  <c r="N794" i="9"/>
  <c r="N793" i="9"/>
  <c r="M790" i="9"/>
  <c r="L790" i="9"/>
  <c r="K790" i="9"/>
  <c r="J790" i="9"/>
  <c r="N789" i="9"/>
  <c r="N788" i="9"/>
  <c r="N787" i="9"/>
  <c r="N786" i="9"/>
  <c r="N785" i="9"/>
  <c r="N784" i="9"/>
  <c r="N783" i="9"/>
  <c r="N782" i="9"/>
  <c r="N781" i="9"/>
  <c r="N780" i="9"/>
  <c r="M777" i="9"/>
  <c r="L777" i="9"/>
  <c r="K777" i="9"/>
  <c r="J777" i="9"/>
  <c r="N776" i="9"/>
  <c r="N775" i="9"/>
  <c r="N774" i="9"/>
  <c r="N773" i="9"/>
  <c r="N772" i="9"/>
  <c r="N771" i="9"/>
  <c r="N770" i="9"/>
  <c r="N769" i="9"/>
  <c r="N768" i="9"/>
  <c r="N767" i="9"/>
  <c r="M764" i="9"/>
  <c r="L764" i="9"/>
  <c r="K764" i="9"/>
  <c r="J764" i="9"/>
  <c r="N763" i="9"/>
  <c r="N762" i="9"/>
  <c r="N761" i="9"/>
  <c r="N760" i="9"/>
  <c r="N759" i="9"/>
  <c r="N758" i="9"/>
  <c r="N757" i="9"/>
  <c r="N756" i="9"/>
  <c r="N755" i="9"/>
  <c r="N754" i="9"/>
  <c r="M751" i="9"/>
  <c r="L751" i="9"/>
  <c r="K751" i="9"/>
  <c r="J751" i="9"/>
  <c r="N750" i="9"/>
  <c r="N749" i="9"/>
  <c r="N748" i="9"/>
  <c r="N747" i="9"/>
  <c r="N746" i="9"/>
  <c r="N745" i="9"/>
  <c r="N744" i="9"/>
  <c r="N743" i="9"/>
  <c r="N742" i="9"/>
  <c r="N741" i="9"/>
  <c r="M738" i="9"/>
  <c r="L738" i="9"/>
  <c r="K738" i="9"/>
  <c r="J738" i="9"/>
  <c r="N737" i="9"/>
  <c r="N736" i="9"/>
  <c r="N735" i="9"/>
  <c r="N734" i="9"/>
  <c r="N733" i="9"/>
  <c r="N732" i="9"/>
  <c r="N731" i="9"/>
  <c r="N730" i="9"/>
  <c r="N729" i="9"/>
  <c r="N728" i="9"/>
  <c r="M725" i="9"/>
  <c r="L725" i="9"/>
  <c r="K725" i="9"/>
  <c r="J725" i="9"/>
  <c r="N724" i="9"/>
  <c r="N723" i="9"/>
  <c r="N722" i="9"/>
  <c r="N721" i="9"/>
  <c r="N720" i="9"/>
  <c r="N719" i="9"/>
  <c r="N718" i="9"/>
  <c r="N717" i="9"/>
  <c r="N716" i="9"/>
  <c r="N715" i="9"/>
  <c r="M712" i="9"/>
  <c r="L712" i="9"/>
  <c r="K712" i="9"/>
  <c r="J712" i="9"/>
  <c r="N711" i="9"/>
  <c r="N710" i="9"/>
  <c r="N709" i="9"/>
  <c r="N708" i="9"/>
  <c r="N707" i="9"/>
  <c r="N706" i="9"/>
  <c r="N705" i="9"/>
  <c r="N704" i="9"/>
  <c r="N703" i="9"/>
  <c r="N702" i="9"/>
  <c r="M699" i="9"/>
  <c r="L699" i="9"/>
  <c r="K699" i="9"/>
  <c r="J699" i="9"/>
  <c r="N698" i="9"/>
  <c r="N697" i="9"/>
  <c r="N696" i="9"/>
  <c r="N695" i="9"/>
  <c r="N694" i="9"/>
  <c r="N693" i="9"/>
  <c r="N692" i="9"/>
  <c r="N691" i="9"/>
  <c r="N690" i="9"/>
  <c r="N689" i="9"/>
  <c r="M686" i="9"/>
  <c r="L686" i="9"/>
  <c r="K686" i="9"/>
  <c r="J686" i="9"/>
  <c r="N685" i="9"/>
  <c r="N684" i="9"/>
  <c r="N683" i="9"/>
  <c r="N682" i="9"/>
  <c r="N681" i="9"/>
  <c r="N680" i="9"/>
  <c r="N679" i="9"/>
  <c r="N678" i="9"/>
  <c r="N677" i="9"/>
  <c r="N676" i="9"/>
  <c r="M673" i="9"/>
  <c r="L673" i="9"/>
  <c r="K673" i="9"/>
  <c r="J673" i="9"/>
  <c r="N672" i="9"/>
  <c r="N671" i="9"/>
  <c r="N670" i="9"/>
  <c r="N669" i="9"/>
  <c r="N668" i="9"/>
  <c r="N667" i="9"/>
  <c r="N666" i="9"/>
  <c r="N665" i="9"/>
  <c r="N664" i="9"/>
  <c r="N663" i="9"/>
  <c r="I660" i="9"/>
  <c r="R649" i="9" s="1"/>
  <c r="M660" i="9"/>
  <c r="L660" i="9"/>
  <c r="K660" i="9"/>
  <c r="J660" i="9"/>
  <c r="N659" i="9"/>
  <c r="N658" i="9"/>
  <c r="N657" i="9"/>
  <c r="N656" i="9"/>
  <c r="N655" i="9"/>
  <c r="N654" i="9"/>
  <c r="N653" i="9"/>
  <c r="N652" i="9"/>
  <c r="N651" i="9"/>
  <c r="N650" i="9"/>
  <c r="M647" i="9"/>
  <c r="L647" i="9"/>
  <c r="K647" i="9"/>
  <c r="J647" i="9"/>
  <c r="N646" i="9"/>
  <c r="N645" i="9"/>
  <c r="N644" i="9"/>
  <c r="N643" i="9"/>
  <c r="N642" i="9"/>
  <c r="N641" i="9"/>
  <c r="N640" i="9"/>
  <c r="N639" i="9"/>
  <c r="N638" i="9"/>
  <c r="N637" i="9"/>
  <c r="M634" i="9"/>
  <c r="L634" i="9"/>
  <c r="K634" i="9"/>
  <c r="J634" i="9"/>
  <c r="I634" i="9"/>
  <c r="R623" i="9" s="1"/>
  <c r="N633" i="9"/>
  <c r="N632" i="9"/>
  <c r="N631" i="9"/>
  <c r="N630" i="9"/>
  <c r="N629" i="9"/>
  <c r="N628" i="9"/>
  <c r="N627" i="9"/>
  <c r="N626" i="9"/>
  <c r="N625" i="9"/>
  <c r="N624" i="9"/>
  <c r="M621" i="9"/>
  <c r="L621" i="9"/>
  <c r="K621" i="9"/>
  <c r="J621" i="9"/>
  <c r="N620" i="9"/>
  <c r="N619" i="9"/>
  <c r="N618" i="9"/>
  <c r="N617" i="9"/>
  <c r="N616" i="9"/>
  <c r="N615" i="9"/>
  <c r="N614" i="9"/>
  <c r="N613" i="9"/>
  <c r="N612" i="9"/>
  <c r="N611" i="9"/>
  <c r="M608" i="9"/>
  <c r="L608" i="9"/>
  <c r="K608" i="9"/>
  <c r="J608" i="9"/>
  <c r="N607" i="9"/>
  <c r="N606" i="9"/>
  <c r="N605" i="9"/>
  <c r="N604" i="9"/>
  <c r="N603" i="9"/>
  <c r="N602" i="9"/>
  <c r="N601" i="9"/>
  <c r="N600" i="9"/>
  <c r="N599" i="9"/>
  <c r="N598" i="9"/>
  <c r="M595" i="9"/>
  <c r="L595" i="9"/>
  <c r="K595" i="9"/>
  <c r="J595" i="9"/>
  <c r="N594" i="9"/>
  <c r="N593" i="9"/>
  <c r="N592" i="9"/>
  <c r="N591" i="9"/>
  <c r="N590" i="9"/>
  <c r="N589" i="9"/>
  <c r="N588" i="9"/>
  <c r="N587" i="9"/>
  <c r="N586" i="9"/>
  <c r="N585" i="9"/>
  <c r="M582" i="9"/>
  <c r="L582" i="9"/>
  <c r="K582" i="9"/>
  <c r="J582" i="9"/>
  <c r="N581" i="9"/>
  <c r="N580" i="9"/>
  <c r="N579" i="9"/>
  <c r="N578" i="9"/>
  <c r="N577" i="9"/>
  <c r="N576" i="9"/>
  <c r="N575" i="9"/>
  <c r="N574" i="9"/>
  <c r="N573" i="9"/>
  <c r="N572" i="9"/>
  <c r="M569" i="9"/>
  <c r="L569" i="9"/>
  <c r="K569" i="9"/>
  <c r="J569" i="9"/>
  <c r="N568" i="9"/>
  <c r="N567" i="9"/>
  <c r="N566" i="9"/>
  <c r="N565" i="9"/>
  <c r="N564" i="9"/>
  <c r="N563" i="9"/>
  <c r="N562" i="9"/>
  <c r="N561" i="9"/>
  <c r="N560" i="9"/>
  <c r="N559" i="9"/>
  <c r="M556" i="9"/>
  <c r="L556" i="9"/>
  <c r="K556" i="9"/>
  <c r="J556" i="9"/>
  <c r="N555" i="9"/>
  <c r="N554" i="9"/>
  <c r="N553" i="9"/>
  <c r="N552" i="9"/>
  <c r="N551" i="9"/>
  <c r="N550" i="9"/>
  <c r="N549" i="9"/>
  <c r="N548" i="9"/>
  <c r="N547" i="9"/>
  <c r="N546" i="9"/>
  <c r="M543" i="9"/>
  <c r="L543" i="9"/>
  <c r="K543" i="9"/>
  <c r="J543" i="9"/>
  <c r="N542" i="9"/>
  <c r="N541" i="9"/>
  <c r="N540" i="9"/>
  <c r="N539" i="9"/>
  <c r="N538" i="9"/>
  <c r="N537" i="9"/>
  <c r="N536" i="9"/>
  <c r="N535" i="9"/>
  <c r="N534" i="9"/>
  <c r="N533" i="9"/>
  <c r="M530" i="9"/>
  <c r="L530" i="9"/>
  <c r="K530" i="9"/>
  <c r="J530" i="9"/>
  <c r="N529" i="9"/>
  <c r="N528" i="9"/>
  <c r="N527" i="9"/>
  <c r="N526" i="9"/>
  <c r="N525" i="9"/>
  <c r="N524" i="9"/>
  <c r="N523" i="9"/>
  <c r="N522" i="9"/>
  <c r="N521" i="9"/>
  <c r="N520" i="9"/>
  <c r="M517" i="9"/>
  <c r="L517" i="9"/>
  <c r="K517" i="9"/>
  <c r="J517" i="9"/>
  <c r="N516" i="9"/>
  <c r="N515" i="9"/>
  <c r="N514" i="9"/>
  <c r="N513" i="9"/>
  <c r="N512" i="9"/>
  <c r="N511" i="9"/>
  <c r="N510" i="9"/>
  <c r="N509" i="9"/>
  <c r="N508" i="9"/>
  <c r="N507" i="9"/>
  <c r="M504" i="9"/>
  <c r="L504" i="9"/>
  <c r="K504" i="9"/>
  <c r="J504" i="9"/>
  <c r="N503" i="9"/>
  <c r="N502" i="9"/>
  <c r="N501" i="9"/>
  <c r="N500" i="9"/>
  <c r="N499" i="9"/>
  <c r="N498" i="9"/>
  <c r="N497" i="9"/>
  <c r="N496" i="9"/>
  <c r="N495" i="9"/>
  <c r="N494" i="9"/>
  <c r="M491" i="9"/>
  <c r="L491" i="9"/>
  <c r="K491" i="9"/>
  <c r="J491" i="9"/>
  <c r="N490" i="9"/>
  <c r="N489" i="9"/>
  <c r="N488" i="9"/>
  <c r="N487" i="9"/>
  <c r="N486" i="9"/>
  <c r="N485" i="9"/>
  <c r="N484" i="9"/>
  <c r="N483" i="9"/>
  <c r="N482" i="9"/>
  <c r="N481" i="9"/>
  <c r="M478" i="9"/>
  <c r="L478" i="9"/>
  <c r="K478" i="9"/>
  <c r="J478" i="9"/>
  <c r="N477" i="9"/>
  <c r="N476" i="9"/>
  <c r="N475" i="9"/>
  <c r="N474" i="9"/>
  <c r="N473" i="9"/>
  <c r="N472" i="9"/>
  <c r="N471" i="9"/>
  <c r="N470" i="9"/>
  <c r="N469" i="9"/>
  <c r="N468" i="9"/>
  <c r="M465" i="9"/>
  <c r="L465" i="9"/>
  <c r="K465" i="9"/>
  <c r="J465" i="9"/>
  <c r="N464" i="9"/>
  <c r="N463" i="9"/>
  <c r="N462" i="9"/>
  <c r="N461" i="9"/>
  <c r="N460" i="9"/>
  <c r="N459" i="9"/>
  <c r="N458" i="9"/>
  <c r="N457" i="9"/>
  <c r="N456" i="9"/>
  <c r="N455" i="9"/>
  <c r="M452" i="9"/>
  <c r="L452" i="9"/>
  <c r="K452" i="9"/>
  <c r="J452" i="9"/>
  <c r="N451" i="9"/>
  <c r="N450" i="9"/>
  <c r="N449" i="9"/>
  <c r="N448" i="9"/>
  <c r="N447" i="9"/>
  <c r="N446" i="9"/>
  <c r="N445" i="9"/>
  <c r="N444" i="9"/>
  <c r="N443" i="9"/>
  <c r="N442" i="9"/>
  <c r="M439" i="9"/>
  <c r="L439" i="9"/>
  <c r="K439" i="9"/>
  <c r="J439" i="9"/>
  <c r="N438" i="9"/>
  <c r="N437" i="9"/>
  <c r="N436" i="9"/>
  <c r="N435" i="9"/>
  <c r="N434" i="9"/>
  <c r="N433" i="9"/>
  <c r="N432" i="9"/>
  <c r="N431" i="9"/>
  <c r="N430" i="9"/>
  <c r="N429" i="9"/>
  <c r="M426" i="9"/>
  <c r="L426" i="9"/>
  <c r="K426" i="9"/>
  <c r="J426" i="9"/>
  <c r="N425" i="9"/>
  <c r="N424" i="9"/>
  <c r="N423" i="9"/>
  <c r="N422" i="9"/>
  <c r="N421" i="9"/>
  <c r="N420" i="9"/>
  <c r="N419" i="9"/>
  <c r="N418" i="9"/>
  <c r="N417" i="9"/>
  <c r="N416" i="9"/>
  <c r="M413" i="9"/>
  <c r="L413" i="9"/>
  <c r="K413" i="9"/>
  <c r="J413" i="9"/>
  <c r="N412" i="9"/>
  <c r="N411" i="9"/>
  <c r="N410" i="9"/>
  <c r="N409" i="9"/>
  <c r="N408" i="9"/>
  <c r="N407" i="9"/>
  <c r="N406" i="9"/>
  <c r="N405" i="9"/>
  <c r="N404" i="9"/>
  <c r="N403" i="9"/>
  <c r="M400" i="9"/>
  <c r="L400" i="9"/>
  <c r="K400" i="9"/>
  <c r="J400" i="9"/>
  <c r="I400" i="9"/>
  <c r="R389" i="9" s="1"/>
  <c r="N399" i="9"/>
  <c r="N398" i="9"/>
  <c r="N397" i="9"/>
  <c r="N396" i="9"/>
  <c r="N395" i="9"/>
  <c r="N394" i="9"/>
  <c r="N393" i="9"/>
  <c r="N392" i="9"/>
  <c r="N391" i="9"/>
  <c r="N390" i="9"/>
  <c r="M387" i="9"/>
  <c r="L387" i="9"/>
  <c r="K387" i="9"/>
  <c r="J387" i="9"/>
  <c r="N386" i="9"/>
  <c r="N385" i="9"/>
  <c r="N384" i="9"/>
  <c r="N383" i="9"/>
  <c r="N382" i="9"/>
  <c r="N381" i="9"/>
  <c r="N380" i="9"/>
  <c r="N379" i="9"/>
  <c r="N378" i="9"/>
  <c r="N377" i="9"/>
  <c r="M374" i="9"/>
  <c r="L374" i="9"/>
  <c r="K374" i="9"/>
  <c r="J374" i="9"/>
  <c r="N373" i="9"/>
  <c r="N372" i="9"/>
  <c r="N371" i="9"/>
  <c r="N370" i="9"/>
  <c r="N369" i="9"/>
  <c r="N368" i="9"/>
  <c r="N367" i="9"/>
  <c r="N366" i="9"/>
  <c r="N365" i="9"/>
  <c r="N364" i="9"/>
  <c r="M361" i="9"/>
  <c r="L361" i="9"/>
  <c r="K361" i="9"/>
  <c r="J361" i="9"/>
  <c r="N360" i="9"/>
  <c r="N359" i="9"/>
  <c r="N358" i="9"/>
  <c r="N357" i="9"/>
  <c r="N356" i="9"/>
  <c r="N355" i="9"/>
  <c r="N354" i="9"/>
  <c r="N353" i="9"/>
  <c r="N352" i="9"/>
  <c r="N351" i="9"/>
  <c r="M348" i="9"/>
  <c r="L348" i="9"/>
  <c r="K348" i="9"/>
  <c r="J348" i="9"/>
  <c r="I348" i="9"/>
  <c r="R337" i="9" s="1"/>
  <c r="N347" i="9"/>
  <c r="N346" i="9"/>
  <c r="N345" i="9"/>
  <c r="N344" i="9"/>
  <c r="N343" i="9"/>
  <c r="N342" i="9"/>
  <c r="N341" i="9"/>
  <c r="N340" i="9"/>
  <c r="N339" i="9"/>
  <c r="N338" i="9"/>
  <c r="M335" i="9"/>
  <c r="L335" i="9"/>
  <c r="K335" i="9"/>
  <c r="J335" i="9"/>
  <c r="N334" i="9"/>
  <c r="N333" i="9"/>
  <c r="N332" i="9"/>
  <c r="N331" i="9"/>
  <c r="N330" i="9"/>
  <c r="N329" i="9"/>
  <c r="N328" i="9"/>
  <c r="N327" i="9"/>
  <c r="N326" i="9"/>
  <c r="N325" i="9"/>
  <c r="M322" i="9"/>
  <c r="L322" i="9"/>
  <c r="K322" i="9"/>
  <c r="J322" i="9"/>
  <c r="N321" i="9"/>
  <c r="N320" i="9"/>
  <c r="N319" i="9"/>
  <c r="N318" i="9"/>
  <c r="N317" i="9"/>
  <c r="N316" i="9"/>
  <c r="N315" i="9"/>
  <c r="N314" i="9"/>
  <c r="N313" i="9"/>
  <c r="N312" i="9"/>
  <c r="M309" i="9"/>
  <c r="L309" i="9"/>
  <c r="K309" i="9"/>
  <c r="J309" i="9"/>
  <c r="N308" i="9"/>
  <c r="N307" i="9"/>
  <c r="N306" i="9"/>
  <c r="N305" i="9"/>
  <c r="N304" i="9"/>
  <c r="N303" i="9"/>
  <c r="N302" i="9"/>
  <c r="N301" i="9"/>
  <c r="N300" i="9"/>
  <c r="N299" i="9"/>
  <c r="M296" i="9"/>
  <c r="L296" i="9"/>
  <c r="K296" i="9"/>
  <c r="J296" i="9"/>
  <c r="N295" i="9"/>
  <c r="N294" i="9"/>
  <c r="N293" i="9"/>
  <c r="N292" i="9"/>
  <c r="N291" i="9"/>
  <c r="N290" i="9"/>
  <c r="N289" i="9"/>
  <c r="N288" i="9"/>
  <c r="N287" i="9"/>
  <c r="N286" i="9"/>
  <c r="M283" i="9"/>
  <c r="L283" i="9"/>
  <c r="K283" i="9"/>
  <c r="J283" i="9"/>
  <c r="N282" i="9"/>
  <c r="N281" i="9"/>
  <c r="N280" i="9"/>
  <c r="N279" i="9"/>
  <c r="N278" i="9"/>
  <c r="N277" i="9"/>
  <c r="N276" i="9"/>
  <c r="N275" i="9"/>
  <c r="N274" i="9"/>
  <c r="N273" i="9"/>
  <c r="M270" i="9"/>
  <c r="L270" i="9"/>
  <c r="K270" i="9"/>
  <c r="J270" i="9"/>
  <c r="N269" i="9"/>
  <c r="N268" i="9"/>
  <c r="N267" i="9"/>
  <c r="N266" i="9"/>
  <c r="N265" i="9"/>
  <c r="N264" i="9"/>
  <c r="N263" i="9"/>
  <c r="N262" i="9"/>
  <c r="N261" i="9"/>
  <c r="N260" i="9"/>
  <c r="M257" i="9"/>
  <c r="L257" i="9"/>
  <c r="K257" i="9"/>
  <c r="J257" i="9"/>
  <c r="N256" i="9"/>
  <c r="N255" i="9"/>
  <c r="N254" i="9"/>
  <c r="N253" i="9"/>
  <c r="N252" i="9"/>
  <c r="N251" i="9"/>
  <c r="N250" i="9"/>
  <c r="N249" i="9"/>
  <c r="N248" i="9"/>
  <c r="N247" i="9"/>
  <c r="M244" i="9"/>
  <c r="L244" i="9"/>
  <c r="K244" i="9"/>
  <c r="J244" i="9"/>
  <c r="N243" i="9"/>
  <c r="N242" i="9"/>
  <c r="N241" i="9"/>
  <c r="N240" i="9"/>
  <c r="N239" i="9"/>
  <c r="N238" i="9"/>
  <c r="N237" i="9"/>
  <c r="N236" i="9"/>
  <c r="N235" i="9"/>
  <c r="N234" i="9"/>
  <c r="M231" i="9"/>
  <c r="L231" i="9"/>
  <c r="K231" i="9"/>
  <c r="J231" i="9"/>
  <c r="N230" i="9"/>
  <c r="N229" i="9"/>
  <c r="N228" i="9"/>
  <c r="N227" i="9"/>
  <c r="N226" i="9"/>
  <c r="N225" i="9"/>
  <c r="N224" i="9"/>
  <c r="N223" i="9"/>
  <c r="N222" i="9"/>
  <c r="N221" i="9"/>
  <c r="M218" i="9"/>
  <c r="L218" i="9"/>
  <c r="K218" i="9"/>
  <c r="J218" i="9"/>
  <c r="N217" i="9"/>
  <c r="N216" i="9"/>
  <c r="N215" i="9"/>
  <c r="N214" i="9"/>
  <c r="N213" i="9"/>
  <c r="N212" i="9"/>
  <c r="N211" i="9"/>
  <c r="N210" i="9"/>
  <c r="N209" i="9"/>
  <c r="N208" i="9"/>
  <c r="M205" i="9"/>
  <c r="L205" i="9"/>
  <c r="K205" i="9"/>
  <c r="J205" i="9"/>
  <c r="N204" i="9"/>
  <c r="N203" i="9"/>
  <c r="N202" i="9"/>
  <c r="N201" i="9"/>
  <c r="N200" i="9"/>
  <c r="N199" i="9"/>
  <c r="N198" i="9"/>
  <c r="N197" i="9"/>
  <c r="N196" i="9"/>
  <c r="N195" i="9"/>
  <c r="M192" i="9"/>
  <c r="L192" i="9"/>
  <c r="K192" i="9"/>
  <c r="J192" i="9"/>
  <c r="N191" i="9"/>
  <c r="N190" i="9"/>
  <c r="N189" i="9"/>
  <c r="N188" i="9"/>
  <c r="N187" i="9"/>
  <c r="N186" i="9"/>
  <c r="N185" i="9"/>
  <c r="N184" i="9"/>
  <c r="N183" i="9"/>
  <c r="N182" i="9"/>
  <c r="M179" i="9"/>
  <c r="L179" i="9"/>
  <c r="K179" i="9"/>
  <c r="J179" i="9"/>
  <c r="N178" i="9"/>
  <c r="N177" i="9"/>
  <c r="N176" i="9"/>
  <c r="N175" i="9"/>
  <c r="N174" i="9"/>
  <c r="N173" i="9"/>
  <c r="N172" i="9"/>
  <c r="N171" i="9"/>
  <c r="N170" i="9"/>
  <c r="N169" i="9"/>
  <c r="M166" i="9"/>
  <c r="L166" i="9"/>
  <c r="K166" i="9"/>
  <c r="J166" i="9"/>
  <c r="N165" i="9"/>
  <c r="N164" i="9"/>
  <c r="N163" i="9"/>
  <c r="N162" i="9"/>
  <c r="N161" i="9"/>
  <c r="N160" i="9"/>
  <c r="N159" i="9"/>
  <c r="N158" i="9"/>
  <c r="N157" i="9"/>
  <c r="N156" i="9"/>
  <c r="M153" i="9"/>
  <c r="L153" i="9"/>
  <c r="K153" i="9"/>
  <c r="J153" i="9"/>
  <c r="N152" i="9"/>
  <c r="N151" i="9"/>
  <c r="N150" i="9"/>
  <c r="N149" i="9"/>
  <c r="N148" i="9"/>
  <c r="N147" i="9"/>
  <c r="N146" i="9"/>
  <c r="N145" i="9"/>
  <c r="N144" i="9"/>
  <c r="N143" i="9"/>
  <c r="M140" i="9"/>
  <c r="L140" i="9"/>
  <c r="K140" i="9"/>
  <c r="J140" i="9"/>
  <c r="N139" i="9"/>
  <c r="N138" i="9"/>
  <c r="N137" i="9"/>
  <c r="N136" i="9"/>
  <c r="N135" i="9"/>
  <c r="N134" i="9"/>
  <c r="N133" i="9"/>
  <c r="N132" i="9"/>
  <c r="N131" i="9"/>
  <c r="N130" i="9"/>
  <c r="M127" i="9"/>
  <c r="L127" i="9"/>
  <c r="K127" i="9"/>
  <c r="J127" i="9"/>
  <c r="N126" i="9"/>
  <c r="N125" i="9"/>
  <c r="N124" i="9"/>
  <c r="N123" i="9"/>
  <c r="N122" i="9"/>
  <c r="N121" i="9"/>
  <c r="N120" i="9"/>
  <c r="N119" i="9"/>
  <c r="N118" i="9"/>
  <c r="N117" i="9"/>
  <c r="M114" i="9"/>
  <c r="L114" i="9"/>
  <c r="K114" i="9"/>
  <c r="J114" i="9"/>
  <c r="N113" i="9"/>
  <c r="N112" i="9"/>
  <c r="N111" i="9"/>
  <c r="N110" i="9"/>
  <c r="N109" i="9"/>
  <c r="N108" i="9"/>
  <c r="N107" i="9"/>
  <c r="N106" i="9"/>
  <c r="N105" i="9"/>
  <c r="N104" i="9"/>
  <c r="M101" i="9"/>
  <c r="L101" i="9"/>
  <c r="K101" i="9"/>
  <c r="J101" i="9"/>
  <c r="N100" i="9"/>
  <c r="N99" i="9"/>
  <c r="N98" i="9"/>
  <c r="N97" i="9"/>
  <c r="N96" i="9"/>
  <c r="N95" i="9"/>
  <c r="N94" i="9"/>
  <c r="N93" i="9"/>
  <c r="N92" i="9"/>
  <c r="N91" i="9"/>
  <c r="M88" i="9"/>
  <c r="L88" i="9"/>
  <c r="K88" i="9"/>
  <c r="J88" i="9"/>
  <c r="N87" i="9"/>
  <c r="N86" i="9"/>
  <c r="N85" i="9"/>
  <c r="N84" i="9"/>
  <c r="N83" i="9"/>
  <c r="N82" i="9"/>
  <c r="N81" i="9"/>
  <c r="N80" i="9"/>
  <c r="N79" i="9"/>
  <c r="N78" i="9"/>
  <c r="M75" i="9"/>
  <c r="L75" i="9"/>
  <c r="K75" i="9"/>
  <c r="J75" i="9"/>
  <c r="N74" i="9"/>
  <c r="N73" i="9"/>
  <c r="N72" i="9"/>
  <c r="N71" i="9"/>
  <c r="N70" i="9"/>
  <c r="N69" i="9"/>
  <c r="N68" i="9"/>
  <c r="N67" i="9"/>
  <c r="N66" i="9"/>
  <c r="N65" i="9"/>
  <c r="M62" i="9"/>
  <c r="L62" i="9"/>
  <c r="K62" i="9"/>
  <c r="J62" i="9"/>
  <c r="I62" i="9"/>
  <c r="R51" i="9" s="1"/>
  <c r="N61" i="9"/>
  <c r="N60" i="9"/>
  <c r="N59" i="9"/>
  <c r="N58" i="9"/>
  <c r="N57" i="9"/>
  <c r="N56" i="9"/>
  <c r="N55" i="9"/>
  <c r="N54" i="9"/>
  <c r="N53" i="9"/>
  <c r="N52" i="9"/>
  <c r="M49" i="9"/>
  <c r="L49" i="9"/>
  <c r="K49" i="9"/>
  <c r="J49" i="9"/>
  <c r="N48" i="9"/>
  <c r="N47" i="9"/>
  <c r="N46" i="9"/>
  <c r="N45" i="9"/>
  <c r="N44" i="9"/>
  <c r="N43" i="9"/>
  <c r="N42" i="9"/>
  <c r="N41" i="9"/>
  <c r="N40" i="9"/>
  <c r="N39" i="9"/>
  <c r="M36" i="9"/>
  <c r="L36" i="9"/>
  <c r="K36" i="9"/>
  <c r="J36" i="9"/>
  <c r="N35" i="9"/>
  <c r="N34" i="9"/>
  <c r="N33" i="9"/>
  <c r="N32" i="9"/>
  <c r="N31" i="9"/>
  <c r="N30" i="9"/>
  <c r="N29" i="9"/>
  <c r="N28" i="9"/>
  <c r="N27" i="9"/>
  <c r="N26" i="9"/>
  <c r="M23" i="9"/>
  <c r="L23" i="9"/>
  <c r="K23" i="9"/>
  <c r="J23" i="9"/>
  <c r="N22" i="9"/>
  <c r="N21" i="9"/>
  <c r="N20" i="9"/>
  <c r="N19" i="9"/>
  <c r="N18" i="9"/>
  <c r="N17" i="9"/>
  <c r="N16" i="9"/>
  <c r="N15" i="9"/>
  <c r="N14" i="9"/>
  <c r="N13" i="9"/>
  <c r="K882" i="11" l="1"/>
  <c r="L882" i="11"/>
  <c r="N49" i="13"/>
  <c r="N153" i="13"/>
  <c r="N257" i="13"/>
  <c r="N361" i="13"/>
  <c r="N465" i="13"/>
  <c r="N569" i="13"/>
  <c r="N673" i="13"/>
  <c r="N777" i="13"/>
  <c r="N166" i="13"/>
  <c r="N660" i="9"/>
  <c r="N36" i="13"/>
  <c r="N140" i="13"/>
  <c r="N244" i="13"/>
  <c r="N348" i="13"/>
  <c r="N452" i="13"/>
  <c r="N556" i="13"/>
  <c r="N660" i="13"/>
  <c r="N764" i="13"/>
  <c r="N881" i="13"/>
  <c r="N686" i="13"/>
  <c r="N881" i="9"/>
  <c r="K882" i="9"/>
  <c r="N23" i="13"/>
  <c r="N127" i="13"/>
  <c r="N231" i="13"/>
  <c r="N335" i="13"/>
  <c r="N439" i="13"/>
  <c r="N543" i="13"/>
  <c r="N647" i="13"/>
  <c r="N751" i="13"/>
  <c r="N868" i="13"/>
  <c r="N270" i="13"/>
  <c r="N582" i="13"/>
  <c r="N114" i="13"/>
  <c r="N218" i="13"/>
  <c r="N322" i="13"/>
  <c r="N426" i="13"/>
  <c r="N530" i="13"/>
  <c r="N634" i="13"/>
  <c r="N738" i="13"/>
  <c r="N855" i="13"/>
  <c r="N374" i="13"/>
  <c r="N790" i="13"/>
  <c r="N816" i="13"/>
  <c r="J882" i="9"/>
  <c r="M882" i="9"/>
  <c r="M882" i="11"/>
  <c r="N114" i="11"/>
  <c r="N218" i="11"/>
  <c r="N322" i="11"/>
  <c r="N426" i="11"/>
  <c r="N530" i="11"/>
  <c r="N634" i="11"/>
  <c r="N738" i="11"/>
  <c r="N842" i="11"/>
  <c r="N101" i="13"/>
  <c r="N205" i="13"/>
  <c r="N309" i="13"/>
  <c r="N413" i="13"/>
  <c r="N517" i="13"/>
  <c r="N621" i="13"/>
  <c r="N725" i="13"/>
  <c r="N842" i="13"/>
  <c r="M882" i="15"/>
  <c r="N49" i="15"/>
  <c r="N153" i="15"/>
  <c r="N257" i="15"/>
  <c r="N361" i="15"/>
  <c r="N465" i="15"/>
  <c r="N569" i="15"/>
  <c r="N673" i="15"/>
  <c r="N62" i="13"/>
  <c r="N478" i="13"/>
  <c r="N88" i="13"/>
  <c r="N192" i="13"/>
  <c r="N296" i="13"/>
  <c r="N400" i="13"/>
  <c r="N504" i="13"/>
  <c r="N608" i="13"/>
  <c r="N712" i="13"/>
  <c r="N829" i="13"/>
  <c r="L882" i="9"/>
  <c r="N23" i="11"/>
  <c r="N127" i="11"/>
  <c r="N231" i="11"/>
  <c r="N335" i="11"/>
  <c r="N439" i="11"/>
  <c r="N543" i="11"/>
  <c r="N647" i="11"/>
  <c r="N751" i="11"/>
  <c r="N855" i="11"/>
  <c r="N101" i="11"/>
  <c r="N205" i="11"/>
  <c r="N309" i="11"/>
  <c r="N413" i="11"/>
  <c r="N517" i="11"/>
  <c r="N621" i="11"/>
  <c r="N725" i="11"/>
  <c r="N829" i="11"/>
  <c r="N88" i="11"/>
  <c r="N192" i="11"/>
  <c r="N296" i="11"/>
  <c r="N400" i="11"/>
  <c r="N504" i="11"/>
  <c r="N608" i="11"/>
  <c r="N712" i="11"/>
  <c r="N816" i="11"/>
  <c r="N75" i="11"/>
  <c r="N179" i="11"/>
  <c r="N283" i="11"/>
  <c r="N387" i="11"/>
  <c r="N491" i="11"/>
  <c r="N595" i="11"/>
  <c r="N699" i="11"/>
  <c r="N803" i="11"/>
  <c r="N62" i="11"/>
  <c r="N166" i="11"/>
  <c r="N270" i="11"/>
  <c r="N374" i="11"/>
  <c r="N478" i="11"/>
  <c r="N582" i="11"/>
  <c r="N686" i="11"/>
  <c r="N790" i="11"/>
  <c r="N49" i="11"/>
  <c r="N153" i="11"/>
  <c r="N257" i="11"/>
  <c r="N361" i="11"/>
  <c r="N465" i="11"/>
  <c r="N569" i="11"/>
  <c r="N673" i="11"/>
  <c r="N777" i="11"/>
  <c r="N881" i="11"/>
  <c r="N36" i="11"/>
  <c r="N140" i="11"/>
  <c r="N244" i="11"/>
  <c r="N348" i="11"/>
  <c r="N452" i="11"/>
  <c r="N556" i="11"/>
  <c r="N660" i="11"/>
  <c r="N764" i="11"/>
  <c r="N868" i="11"/>
  <c r="J882" i="15"/>
  <c r="N88" i="15"/>
  <c r="N192" i="15"/>
  <c r="N296" i="15"/>
  <c r="N400" i="15"/>
  <c r="N504" i="15"/>
  <c r="N608" i="15"/>
  <c r="N712" i="15"/>
  <c r="K882" i="15"/>
  <c r="N75" i="15"/>
  <c r="N179" i="15"/>
  <c r="N387" i="15"/>
  <c r="N595" i="15"/>
  <c r="N699" i="15"/>
  <c r="N803" i="15"/>
  <c r="L882" i="15"/>
  <c r="N62" i="15"/>
  <c r="N166" i="15"/>
  <c r="N270" i="15"/>
  <c r="N374" i="15"/>
  <c r="N582" i="15"/>
  <c r="N686" i="15"/>
  <c r="N36" i="15"/>
  <c r="N140" i="15"/>
  <c r="N244" i="15"/>
  <c r="N348" i="15"/>
  <c r="N452" i="15"/>
  <c r="N556" i="15"/>
  <c r="N660" i="15"/>
  <c r="N764" i="15"/>
  <c r="N23" i="15"/>
  <c r="N127" i="15"/>
  <c r="N335" i="15"/>
  <c r="N439" i="15"/>
  <c r="N647" i="15"/>
  <c r="N751" i="15"/>
  <c r="N114" i="15"/>
  <c r="N218" i="15"/>
  <c r="N322" i="15"/>
  <c r="N426" i="15"/>
  <c r="N530" i="15"/>
  <c r="N634" i="15"/>
  <c r="N738" i="15"/>
  <c r="N101" i="15"/>
  <c r="N205" i="15"/>
  <c r="N309" i="15"/>
  <c r="N413" i="15"/>
  <c r="N517" i="15"/>
  <c r="N621" i="15"/>
  <c r="N725" i="15"/>
  <c r="N816" i="15"/>
  <c r="N283" i="15"/>
  <c r="N491" i="15"/>
  <c r="N478" i="15"/>
  <c r="N790" i="15"/>
  <c r="N777" i="15"/>
  <c r="N881" i="15"/>
  <c r="N868" i="15"/>
  <c r="N231" i="15"/>
  <c r="N543" i="15"/>
  <c r="N855" i="15"/>
  <c r="N842" i="15"/>
  <c r="N829" i="15"/>
  <c r="N439" i="9"/>
  <c r="N543" i="9"/>
  <c r="N712" i="9"/>
  <c r="N764" i="9"/>
  <c r="N816" i="9"/>
  <c r="N868" i="9"/>
  <c r="N699" i="9"/>
  <c r="N751" i="9"/>
  <c r="N803" i="9"/>
  <c r="N855" i="9"/>
  <c r="N686" i="9"/>
  <c r="N738" i="9"/>
  <c r="N790" i="9"/>
  <c r="N842" i="9"/>
  <c r="N23" i="9"/>
  <c r="N127" i="9"/>
  <c r="N231" i="9"/>
  <c r="N335" i="9"/>
  <c r="N673" i="9"/>
  <c r="N725" i="9"/>
  <c r="N777" i="9"/>
  <c r="N829" i="9"/>
  <c r="I882" i="9"/>
  <c r="N36" i="9"/>
  <c r="N140" i="9"/>
  <c r="N244" i="9"/>
  <c r="N348" i="9"/>
  <c r="N452" i="9"/>
  <c r="N556" i="9"/>
  <c r="N647" i="9"/>
  <c r="N114" i="9"/>
  <c r="N218" i="9"/>
  <c r="N322" i="9"/>
  <c r="N426" i="9"/>
  <c r="N530" i="9"/>
  <c r="N634" i="9"/>
  <c r="N621" i="9"/>
  <c r="N101" i="9"/>
  <c r="N88" i="9"/>
  <c r="N192" i="9"/>
  <c r="N296" i="9"/>
  <c r="N400" i="9"/>
  <c r="N504" i="9"/>
  <c r="N608" i="9"/>
  <c r="N413" i="9"/>
  <c r="N517" i="9"/>
  <c r="N75" i="9"/>
  <c r="N179" i="9"/>
  <c r="N283" i="9"/>
  <c r="N387" i="9"/>
  <c r="N491" i="9"/>
  <c r="N595" i="9"/>
  <c r="N309" i="9"/>
  <c r="N62" i="9"/>
  <c r="N166" i="9"/>
  <c r="N270" i="9"/>
  <c r="N374" i="9"/>
  <c r="N478" i="9"/>
  <c r="N582" i="9"/>
  <c r="N205" i="9"/>
  <c r="N49" i="9"/>
  <c r="N153" i="9"/>
  <c r="N257" i="9"/>
  <c r="N361" i="9"/>
  <c r="N465" i="9"/>
  <c r="N569" i="9"/>
  <c r="N882" i="13" l="1"/>
  <c r="N882" i="11"/>
  <c r="N882" i="15"/>
  <c r="N882" i="9"/>
  <c r="J218" i="5"/>
  <c r="I49" i="5"/>
  <c r="R38" i="5" s="1"/>
  <c r="M881" i="7"/>
  <c r="L881" i="7"/>
  <c r="K881" i="7"/>
  <c r="J881" i="7"/>
  <c r="I881" i="7"/>
  <c r="R870" i="7" s="1"/>
  <c r="N880" i="7"/>
  <c r="N879" i="7"/>
  <c r="N878" i="7"/>
  <c r="N877" i="7"/>
  <c r="N876" i="7"/>
  <c r="N875" i="7"/>
  <c r="N874" i="7"/>
  <c r="N873" i="7"/>
  <c r="N872" i="7"/>
  <c r="N871" i="7"/>
  <c r="M868" i="7"/>
  <c r="L868" i="7"/>
  <c r="K868" i="7"/>
  <c r="J868" i="7"/>
  <c r="I868" i="7"/>
  <c r="R857" i="7" s="1"/>
  <c r="N867" i="7"/>
  <c r="N866" i="7"/>
  <c r="N865" i="7"/>
  <c r="N864" i="7"/>
  <c r="N863" i="7"/>
  <c r="N862" i="7"/>
  <c r="N861" i="7"/>
  <c r="N860" i="7"/>
  <c r="N859" i="7"/>
  <c r="N858" i="7"/>
  <c r="N868" i="7" s="1"/>
  <c r="M855" i="7"/>
  <c r="L855" i="7"/>
  <c r="K855" i="7"/>
  <c r="J855" i="7"/>
  <c r="I855" i="7"/>
  <c r="R844" i="7" s="1"/>
  <c r="N854" i="7"/>
  <c r="N853" i="7"/>
  <c r="N852" i="7"/>
  <c r="N851" i="7"/>
  <c r="N850" i="7"/>
  <c r="N849" i="7"/>
  <c r="N848" i="7"/>
  <c r="N847" i="7"/>
  <c r="N846" i="7"/>
  <c r="N845" i="7"/>
  <c r="M842" i="7"/>
  <c r="L842" i="7"/>
  <c r="K842" i="7"/>
  <c r="J842" i="7"/>
  <c r="I842" i="7"/>
  <c r="R831" i="7" s="1"/>
  <c r="N841" i="7"/>
  <c r="N840" i="7"/>
  <c r="N839" i="7"/>
  <c r="N838" i="7"/>
  <c r="N837" i="7"/>
  <c r="N836" i="7"/>
  <c r="N835" i="7"/>
  <c r="N834" i="7"/>
  <c r="N833" i="7"/>
  <c r="N832" i="7"/>
  <c r="M829" i="7"/>
  <c r="L829" i="7"/>
  <c r="K829" i="7"/>
  <c r="J829" i="7"/>
  <c r="I829" i="7"/>
  <c r="R818" i="7" s="1"/>
  <c r="N828" i="7"/>
  <c r="N827" i="7"/>
  <c r="N826" i="7"/>
  <c r="N825" i="7"/>
  <c r="N824" i="7"/>
  <c r="N823" i="7"/>
  <c r="N822" i="7"/>
  <c r="N821" i="7"/>
  <c r="N820" i="7"/>
  <c r="N819" i="7"/>
  <c r="M816" i="7"/>
  <c r="L816" i="7"/>
  <c r="K816" i="7"/>
  <c r="J816" i="7"/>
  <c r="I816" i="7"/>
  <c r="R805" i="7" s="1"/>
  <c r="N815" i="7"/>
  <c r="N814" i="7"/>
  <c r="N813" i="7"/>
  <c r="N812" i="7"/>
  <c r="N811" i="7"/>
  <c r="N810" i="7"/>
  <c r="N809" i="7"/>
  <c r="N808" i="7"/>
  <c r="N807" i="7"/>
  <c r="N806" i="7"/>
  <c r="M803" i="7"/>
  <c r="L803" i="7"/>
  <c r="K803" i="7"/>
  <c r="J803" i="7"/>
  <c r="I803" i="7"/>
  <c r="R792" i="7" s="1"/>
  <c r="N802" i="7"/>
  <c r="N801" i="7"/>
  <c r="N800" i="7"/>
  <c r="N799" i="7"/>
  <c r="N798" i="7"/>
  <c r="N797" i="7"/>
  <c r="N796" i="7"/>
  <c r="N795" i="7"/>
  <c r="N794" i="7"/>
  <c r="N793" i="7"/>
  <c r="N803" i="7" s="1"/>
  <c r="M790" i="7"/>
  <c r="L790" i="7"/>
  <c r="K790" i="7"/>
  <c r="J790" i="7"/>
  <c r="I790" i="7"/>
  <c r="R779" i="7" s="1"/>
  <c r="N789" i="7"/>
  <c r="N788" i="7"/>
  <c r="N787" i="7"/>
  <c r="N786" i="7"/>
  <c r="N785" i="7"/>
  <c r="N784" i="7"/>
  <c r="N783" i="7"/>
  <c r="N782" i="7"/>
  <c r="N781" i="7"/>
  <c r="N780" i="7"/>
  <c r="M777" i="7"/>
  <c r="L777" i="7"/>
  <c r="K777" i="7"/>
  <c r="J777" i="7"/>
  <c r="I777" i="7"/>
  <c r="R766" i="7" s="1"/>
  <c r="N776" i="7"/>
  <c r="N775" i="7"/>
  <c r="N774" i="7"/>
  <c r="N773" i="7"/>
  <c r="N772" i="7"/>
  <c r="N771" i="7"/>
  <c r="N770" i="7"/>
  <c r="N769" i="7"/>
  <c r="N768" i="7"/>
  <c r="N767" i="7"/>
  <c r="M764" i="7"/>
  <c r="L764" i="7"/>
  <c r="K764" i="7"/>
  <c r="J764" i="7"/>
  <c r="I764" i="7"/>
  <c r="R753" i="7" s="1"/>
  <c r="N763" i="7"/>
  <c r="N762" i="7"/>
  <c r="N761" i="7"/>
  <c r="N760" i="7"/>
  <c r="N759" i="7"/>
  <c r="N758" i="7"/>
  <c r="N757" i="7"/>
  <c r="N756" i="7"/>
  <c r="N755" i="7"/>
  <c r="N754" i="7"/>
  <c r="M751" i="7"/>
  <c r="L751" i="7"/>
  <c r="K751" i="7"/>
  <c r="J751" i="7"/>
  <c r="I751" i="7"/>
  <c r="R740" i="7" s="1"/>
  <c r="N750" i="7"/>
  <c r="N749" i="7"/>
  <c r="N748" i="7"/>
  <c r="N747" i="7"/>
  <c r="N746" i="7"/>
  <c r="N745" i="7"/>
  <c r="N744" i="7"/>
  <c r="N743" i="7"/>
  <c r="N742" i="7"/>
  <c r="N741" i="7"/>
  <c r="M738" i="7"/>
  <c r="L738" i="7"/>
  <c r="K738" i="7"/>
  <c r="J738" i="7"/>
  <c r="I738" i="7"/>
  <c r="R727" i="7" s="1"/>
  <c r="N737" i="7"/>
  <c r="N736" i="7"/>
  <c r="N735" i="7"/>
  <c r="N734" i="7"/>
  <c r="N733" i="7"/>
  <c r="N732" i="7"/>
  <c r="N731" i="7"/>
  <c r="N730" i="7"/>
  <c r="N729" i="7"/>
  <c r="N728" i="7"/>
  <c r="M725" i="7"/>
  <c r="L725" i="7"/>
  <c r="K725" i="7"/>
  <c r="J725" i="7"/>
  <c r="I725" i="7"/>
  <c r="R714" i="7" s="1"/>
  <c r="N724" i="7"/>
  <c r="N723" i="7"/>
  <c r="N722" i="7"/>
  <c r="N721" i="7"/>
  <c r="N720" i="7"/>
  <c r="N719" i="7"/>
  <c r="N718" i="7"/>
  <c r="N717" i="7"/>
  <c r="N716" i="7"/>
  <c r="N715" i="7"/>
  <c r="M712" i="7"/>
  <c r="L712" i="7"/>
  <c r="K712" i="7"/>
  <c r="J712" i="7"/>
  <c r="I712" i="7"/>
  <c r="R701" i="7" s="1"/>
  <c r="N711" i="7"/>
  <c r="N710" i="7"/>
  <c r="N709" i="7"/>
  <c r="N708" i="7"/>
  <c r="N707" i="7"/>
  <c r="N706" i="7"/>
  <c r="N705" i="7"/>
  <c r="N704" i="7"/>
  <c r="N703" i="7"/>
  <c r="N702" i="7"/>
  <c r="M699" i="7"/>
  <c r="L699" i="7"/>
  <c r="K699" i="7"/>
  <c r="J699" i="7"/>
  <c r="I699" i="7"/>
  <c r="R688" i="7" s="1"/>
  <c r="N698" i="7"/>
  <c r="N697" i="7"/>
  <c r="N696" i="7"/>
  <c r="N695" i="7"/>
  <c r="N694" i="7"/>
  <c r="N693" i="7"/>
  <c r="N692" i="7"/>
  <c r="N691" i="7"/>
  <c r="N690" i="7"/>
  <c r="N689" i="7"/>
  <c r="M686" i="7"/>
  <c r="L686" i="7"/>
  <c r="K686" i="7"/>
  <c r="J686" i="7"/>
  <c r="I686" i="7"/>
  <c r="R675" i="7" s="1"/>
  <c r="N685" i="7"/>
  <c r="N684" i="7"/>
  <c r="N683" i="7"/>
  <c r="N682" i="7"/>
  <c r="N681" i="7"/>
  <c r="N680" i="7"/>
  <c r="N679" i="7"/>
  <c r="N678" i="7"/>
  <c r="N677" i="7"/>
  <c r="N676" i="7"/>
  <c r="M673" i="7"/>
  <c r="L673" i="7"/>
  <c r="K673" i="7"/>
  <c r="J673" i="7"/>
  <c r="I673" i="7"/>
  <c r="R662" i="7" s="1"/>
  <c r="N672" i="7"/>
  <c r="N671" i="7"/>
  <c r="N670" i="7"/>
  <c r="N669" i="7"/>
  <c r="N668" i="7"/>
  <c r="N667" i="7"/>
  <c r="N666" i="7"/>
  <c r="N665" i="7"/>
  <c r="N664" i="7"/>
  <c r="N663" i="7"/>
  <c r="M660" i="7"/>
  <c r="L660" i="7"/>
  <c r="K660" i="7"/>
  <c r="J660" i="7"/>
  <c r="I660" i="7"/>
  <c r="R649" i="7" s="1"/>
  <c r="N659" i="7"/>
  <c r="N658" i="7"/>
  <c r="N657" i="7"/>
  <c r="N656" i="7"/>
  <c r="N655" i="7"/>
  <c r="N654" i="7"/>
  <c r="N653" i="7"/>
  <c r="N652" i="7"/>
  <c r="N651" i="7"/>
  <c r="N650" i="7"/>
  <c r="M647" i="7"/>
  <c r="L647" i="7"/>
  <c r="K647" i="7"/>
  <c r="J647" i="7"/>
  <c r="I647" i="7"/>
  <c r="R636" i="7" s="1"/>
  <c r="N646" i="7"/>
  <c r="N645" i="7"/>
  <c r="N644" i="7"/>
  <c r="N643" i="7"/>
  <c r="N642" i="7"/>
  <c r="N641" i="7"/>
  <c r="N640" i="7"/>
  <c r="N639" i="7"/>
  <c r="N638" i="7"/>
  <c r="N637" i="7"/>
  <c r="M634" i="7"/>
  <c r="L634" i="7"/>
  <c r="K634" i="7"/>
  <c r="J634" i="7"/>
  <c r="I634" i="7"/>
  <c r="R623" i="7" s="1"/>
  <c r="N633" i="7"/>
  <c r="N632" i="7"/>
  <c r="N631" i="7"/>
  <c r="N630" i="7"/>
  <c r="N629" i="7"/>
  <c r="N628" i="7"/>
  <c r="N627" i="7"/>
  <c r="N626" i="7"/>
  <c r="N625" i="7"/>
  <c r="N624" i="7"/>
  <c r="M621" i="7"/>
  <c r="L621" i="7"/>
  <c r="K621" i="7"/>
  <c r="J621" i="7"/>
  <c r="I621" i="7"/>
  <c r="R610" i="7" s="1"/>
  <c r="N620" i="7"/>
  <c r="N619" i="7"/>
  <c r="N618" i="7"/>
  <c r="N617" i="7"/>
  <c r="N616" i="7"/>
  <c r="N615" i="7"/>
  <c r="N614" i="7"/>
  <c r="N613" i="7"/>
  <c r="N612" i="7"/>
  <c r="N611" i="7"/>
  <c r="M608" i="7"/>
  <c r="L608" i="7"/>
  <c r="K608" i="7"/>
  <c r="J608" i="7"/>
  <c r="I608" i="7"/>
  <c r="R597" i="7" s="1"/>
  <c r="N607" i="7"/>
  <c r="N606" i="7"/>
  <c r="N605" i="7"/>
  <c r="N604" i="7"/>
  <c r="N603" i="7"/>
  <c r="N602" i="7"/>
  <c r="N601" i="7"/>
  <c r="N600" i="7"/>
  <c r="N599" i="7"/>
  <c r="N598" i="7"/>
  <c r="M595" i="7"/>
  <c r="L595" i="7"/>
  <c r="K595" i="7"/>
  <c r="J595" i="7"/>
  <c r="I595" i="7"/>
  <c r="R584" i="7" s="1"/>
  <c r="N594" i="7"/>
  <c r="N593" i="7"/>
  <c r="N592" i="7"/>
  <c r="N591" i="7"/>
  <c r="N590" i="7"/>
  <c r="N589" i="7"/>
  <c r="N588" i="7"/>
  <c r="N587" i="7"/>
  <c r="N586" i="7"/>
  <c r="N585" i="7"/>
  <c r="N595" i="7" s="1"/>
  <c r="M582" i="7"/>
  <c r="L582" i="7"/>
  <c r="K582" i="7"/>
  <c r="J582" i="7"/>
  <c r="I582" i="7"/>
  <c r="R571" i="7" s="1"/>
  <c r="N581" i="7"/>
  <c r="N580" i="7"/>
  <c r="N579" i="7"/>
  <c r="N578" i="7"/>
  <c r="N577" i="7"/>
  <c r="N576" i="7"/>
  <c r="N575" i="7"/>
  <c r="N574" i="7"/>
  <c r="N573" i="7"/>
  <c r="N572" i="7"/>
  <c r="M569" i="7"/>
  <c r="L569" i="7"/>
  <c r="K569" i="7"/>
  <c r="J569" i="7"/>
  <c r="I569" i="7"/>
  <c r="N568" i="7"/>
  <c r="N567" i="7"/>
  <c r="N566" i="7"/>
  <c r="N565" i="7"/>
  <c r="N564" i="7"/>
  <c r="N563" i="7"/>
  <c r="N562" i="7"/>
  <c r="N561" i="7"/>
  <c r="N560" i="7"/>
  <c r="N559" i="7"/>
  <c r="M556" i="7"/>
  <c r="L556" i="7"/>
  <c r="K556" i="7"/>
  <c r="J556" i="7"/>
  <c r="I556" i="7"/>
  <c r="R545" i="7" s="1"/>
  <c r="N555" i="7"/>
  <c r="N554" i="7"/>
  <c r="N553" i="7"/>
  <c r="N552" i="7"/>
  <c r="N551" i="7"/>
  <c r="N550" i="7"/>
  <c r="N549" i="7"/>
  <c r="N548" i="7"/>
  <c r="N547" i="7"/>
  <c r="N546" i="7"/>
  <c r="M543" i="7"/>
  <c r="L543" i="7"/>
  <c r="K543" i="7"/>
  <c r="J543" i="7"/>
  <c r="I543" i="7"/>
  <c r="R532" i="7" s="1"/>
  <c r="N542" i="7"/>
  <c r="N541" i="7"/>
  <c r="N540" i="7"/>
  <c r="N539" i="7"/>
  <c r="N538" i="7"/>
  <c r="N537" i="7"/>
  <c r="N536" i="7"/>
  <c r="N535" i="7"/>
  <c r="N534" i="7"/>
  <c r="N533" i="7"/>
  <c r="M530" i="7"/>
  <c r="L530" i="7"/>
  <c r="K530" i="7"/>
  <c r="J530" i="7"/>
  <c r="I530" i="7"/>
  <c r="R519" i="7" s="1"/>
  <c r="N529" i="7"/>
  <c r="N528" i="7"/>
  <c r="N527" i="7"/>
  <c r="N526" i="7"/>
  <c r="N525" i="7"/>
  <c r="N524" i="7"/>
  <c r="N523" i="7"/>
  <c r="N522" i="7"/>
  <c r="N521" i="7"/>
  <c r="N520" i="7"/>
  <c r="M517" i="7"/>
  <c r="L517" i="7"/>
  <c r="K517" i="7"/>
  <c r="J517" i="7"/>
  <c r="I517" i="7"/>
  <c r="R506" i="7" s="1"/>
  <c r="N516" i="7"/>
  <c r="N515" i="7"/>
  <c r="N514" i="7"/>
  <c r="N513" i="7"/>
  <c r="N512" i="7"/>
  <c r="N511" i="7"/>
  <c r="N510" i="7"/>
  <c r="N509" i="7"/>
  <c r="N508" i="7"/>
  <c r="N507" i="7"/>
  <c r="M504" i="7"/>
  <c r="L504" i="7"/>
  <c r="K504" i="7"/>
  <c r="J504" i="7"/>
  <c r="I504" i="7"/>
  <c r="R493" i="7" s="1"/>
  <c r="N503" i="7"/>
  <c r="N502" i="7"/>
  <c r="N501" i="7"/>
  <c r="N500" i="7"/>
  <c r="N499" i="7"/>
  <c r="N498" i="7"/>
  <c r="N497" i="7"/>
  <c r="N496" i="7"/>
  <c r="N495" i="7"/>
  <c r="N494" i="7"/>
  <c r="M491" i="7"/>
  <c r="L491" i="7"/>
  <c r="K491" i="7"/>
  <c r="J491" i="7"/>
  <c r="I491" i="7"/>
  <c r="R480" i="7" s="1"/>
  <c r="N490" i="7"/>
  <c r="N489" i="7"/>
  <c r="N488" i="7"/>
  <c r="N487" i="7"/>
  <c r="N486" i="7"/>
  <c r="N485" i="7"/>
  <c r="N484" i="7"/>
  <c r="N483" i="7"/>
  <c r="N482" i="7"/>
  <c r="N481" i="7"/>
  <c r="N491" i="7" s="1"/>
  <c r="M478" i="7"/>
  <c r="L478" i="7"/>
  <c r="K478" i="7"/>
  <c r="J478" i="7"/>
  <c r="I478" i="7"/>
  <c r="R467" i="7" s="1"/>
  <c r="N477" i="7"/>
  <c r="N476" i="7"/>
  <c r="N475" i="7"/>
  <c r="N474" i="7"/>
  <c r="N473" i="7"/>
  <c r="N472" i="7"/>
  <c r="N471" i="7"/>
  <c r="N470" i="7"/>
  <c r="N469" i="7"/>
  <c r="N468" i="7"/>
  <c r="M465" i="7"/>
  <c r="L465" i="7"/>
  <c r="K465" i="7"/>
  <c r="J465" i="7"/>
  <c r="I465" i="7"/>
  <c r="R454" i="7" s="1"/>
  <c r="N464" i="7"/>
  <c r="N463" i="7"/>
  <c r="N462" i="7"/>
  <c r="N461" i="7"/>
  <c r="N460" i="7"/>
  <c r="N459" i="7"/>
  <c r="N458" i="7"/>
  <c r="N457" i="7"/>
  <c r="N456" i="7"/>
  <c r="N455" i="7"/>
  <c r="M452" i="7"/>
  <c r="L452" i="7"/>
  <c r="K452" i="7"/>
  <c r="J452" i="7"/>
  <c r="I452" i="7"/>
  <c r="R441" i="7" s="1"/>
  <c r="N451" i="7"/>
  <c r="N450" i="7"/>
  <c r="N449" i="7"/>
  <c r="N448" i="7"/>
  <c r="N447" i="7"/>
  <c r="N446" i="7"/>
  <c r="N445" i="7"/>
  <c r="N444" i="7"/>
  <c r="N443" i="7"/>
  <c r="N442" i="7"/>
  <c r="M439" i="7"/>
  <c r="L439" i="7"/>
  <c r="K439" i="7"/>
  <c r="J439" i="7"/>
  <c r="I439" i="7"/>
  <c r="R428" i="7" s="1"/>
  <c r="N438" i="7"/>
  <c r="N437" i="7"/>
  <c r="N436" i="7"/>
  <c r="N435" i="7"/>
  <c r="N434" i="7"/>
  <c r="N433" i="7"/>
  <c r="N432" i="7"/>
  <c r="N431" i="7"/>
  <c r="N430" i="7"/>
  <c r="N429" i="7"/>
  <c r="M426" i="7"/>
  <c r="L426" i="7"/>
  <c r="K426" i="7"/>
  <c r="J426" i="7"/>
  <c r="I426" i="7"/>
  <c r="R415" i="7" s="1"/>
  <c r="N425" i="7"/>
  <c r="N424" i="7"/>
  <c r="N423" i="7"/>
  <c r="N422" i="7"/>
  <c r="N421" i="7"/>
  <c r="N420" i="7"/>
  <c r="N419" i="7"/>
  <c r="N418" i="7"/>
  <c r="N417" i="7"/>
  <c r="N416" i="7"/>
  <c r="M413" i="7"/>
  <c r="L413" i="7"/>
  <c r="K413" i="7"/>
  <c r="J413" i="7"/>
  <c r="I413" i="7"/>
  <c r="R402" i="7" s="1"/>
  <c r="N412" i="7"/>
  <c r="N411" i="7"/>
  <c r="N410" i="7"/>
  <c r="N409" i="7"/>
  <c r="N408" i="7"/>
  <c r="N407" i="7"/>
  <c r="N406" i="7"/>
  <c r="N405" i="7"/>
  <c r="N404" i="7"/>
  <c r="N403" i="7"/>
  <c r="M400" i="7"/>
  <c r="L400" i="7"/>
  <c r="K400" i="7"/>
  <c r="J400" i="7"/>
  <c r="I400" i="7"/>
  <c r="R389" i="7" s="1"/>
  <c r="N399" i="7"/>
  <c r="N398" i="7"/>
  <c r="N397" i="7"/>
  <c r="N396" i="7"/>
  <c r="N395" i="7"/>
  <c r="N394" i="7"/>
  <c r="N393" i="7"/>
  <c r="N392" i="7"/>
  <c r="N391" i="7"/>
  <c r="N390" i="7"/>
  <c r="M387" i="7"/>
  <c r="L387" i="7"/>
  <c r="K387" i="7"/>
  <c r="J387" i="7"/>
  <c r="I387" i="7"/>
  <c r="R376" i="7" s="1"/>
  <c r="N386" i="7"/>
  <c r="N385" i="7"/>
  <c r="N384" i="7"/>
  <c r="N383" i="7"/>
  <c r="N382" i="7"/>
  <c r="N381" i="7"/>
  <c r="N380" i="7"/>
  <c r="N379" i="7"/>
  <c r="N378" i="7"/>
  <c r="N377" i="7"/>
  <c r="N387" i="7" s="1"/>
  <c r="M374" i="7"/>
  <c r="L374" i="7"/>
  <c r="K374" i="7"/>
  <c r="J374" i="7"/>
  <c r="I374" i="7"/>
  <c r="R363" i="7" s="1"/>
  <c r="N373" i="7"/>
  <c r="N372" i="7"/>
  <c r="N371" i="7"/>
  <c r="N370" i="7"/>
  <c r="N369" i="7"/>
  <c r="N368" i="7"/>
  <c r="N367" i="7"/>
  <c r="N366" i="7"/>
  <c r="N365" i="7"/>
  <c r="N364" i="7"/>
  <c r="M361" i="7"/>
  <c r="L361" i="7"/>
  <c r="K361" i="7"/>
  <c r="J361" i="7"/>
  <c r="I361" i="7"/>
  <c r="R350" i="7" s="1"/>
  <c r="N360" i="7"/>
  <c r="N359" i="7"/>
  <c r="N358" i="7"/>
  <c r="N357" i="7"/>
  <c r="N356" i="7"/>
  <c r="N355" i="7"/>
  <c r="N354" i="7"/>
  <c r="N353" i="7"/>
  <c r="N352" i="7"/>
  <c r="N351" i="7"/>
  <c r="M348" i="7"/>
  <c r="L348" i="7"/>
  <c r="K348" i="7"/>
  <c r="J348" i="7"/>
  <c r="I348" i="7"/>
  <c r="R337" i="7" s="1"/>
  <c r="N347" i="7"/>
  <c r="N346" i="7"/>
  <c r="N345" i="7"/>
  <c r="N344" i="7"/>
  <c r="N343" i="7"/>
  <c r="N342" i="7"/>
  <c r="N341" i="7"/>
  <c r="N340" i="7"/>
  <c r="N339" i="7"/>
  <c r="N338" i="7"/>
  <c r="M335" i="7"/>
  <c r="L335" i="7"/>
  <c r="K335" i="7"/>
  <c r="J335" i="7"/>
  <c r="I335" i="7"/>
  <c r="R324" i="7" s="1"/>
  <c r="N334" i="7"/>
  <c r="N333" i="7"/>
  <c r="N332" i="7"/>
  <c r="N331" i="7"/>
  <c r="N330" i="7"/>
  <c r="N329" i="7"/>
  <c r="N328" i="7"/>
  <c r="N327" i="7"/>
  <c r="N326" i="7"/>
  <c r="N325" i="7"/>
  <c r="M322" i="7"/>
  <c r="L322" i="7"/>
  <c r="K322" i="7"/>
  <c r="J322" i="7"/>
  <c r="I322" i="7"/>
  <c r="R311" i="7" s="1"/>
  <c r="N321" i="7"/>
  <c r="N320" i="7"/>
  <c r="N319" i="7"/>
  <c r="N318" i="7"/>
  <c r="N317" i="7"/>
  <c r="N316" i="7"/>
  <c r="N315" i="7"/>
  <c r="N314" i="7"/>
  <c r="N313" i="7"/>
  <c r="N312" i="7"/>
  <c r="M309" i="7"/>
  <c r="L309" i="7"/>
  <c r="K309" i="7"/>
  <c r="J309" i="7"/>
  <c r="I309" i="7"/>
  <c r="R298" i="7" s="1"/>
  <c r="N308" i="7"/>
  <c r="N307" i="7"/>
  <c r="N306" i="7"/>
  <c r="N305" i="7"/>
  <c r="N304" i="7"/>
  <c r="N303" i="7"/>
  <c r="N302" i="7"/>
  <c r="N301" i="7"/>
  <c r="N300" i="7"/>
  <c r="N299" i="7"/>
  <c r="M296" i="7"/>
  <c r="L296" i="7"/>
  <c r="K296" i="7"/>
  <c r="J296" i="7"/>
  <c r="I296" i="7"/>
  <c r="R285" i="7" s="1"/>
  <c r="N295" i="7"/>
  <c r="N294" i="7"/>
  <c r="N293" i="7"/>
  <c r="N292" i="7"/>
  <c r="N291" i="7"/>
  <c r="N290" i="7"/>
  <c r="N289" i="7"/>
  <c r="N288" i="7"/>
  <c r="N287" i="7"/>
  <c r="N286" i="7"/>
  <c r="M283" i="7"/>
  <c r="L283" i="7"/>
  <c r="K283" i="7"/>
  <c r="J283" i="7"/>
  <c r="I283" i="7"/>
  <c r="R272" i="7" s="1"/>
  <c r="N282" i="7"/>
  <c r="N281" i="7"/>
  <c r="N280" i="7"/>
  <c r="N279" i="7"/>
  <c r="N278" i="7"/>
  <c r="N277" i="7"/>
  <c r="N276" i="7"/>
  <c r="N275" i="7"/>
  <c r="N274" i="7"/>
  <c r="N273" i="7"/>
  <c r="N283" i="7" s="1"/>
  <c r="M270" i="7"/>
  <c r="L270" i="7"/>
  <c r="K270" i="7"/>
  <c r="J270" i="7"/>
  <c r="I270" i="7"/>
  <c r="R259" i="7" s="1"/>
  <c r="N269" i="7"/>
  <c r="N268" i="7"/>
  <c r="N267" i="7"/>
  <c r="N266" i="7"/>
  <c r="N265" i="7"/>
  <c r="N264" i="7"/>
  <c r="N263" i="7"/>
  <c r="N262" i="7"/>
  <c r="N261" i="7"/>
  <c r="N260" i="7"/>
  <c r="M257" i="7"/>
  <c r="L257" i="7"/>
  <c r="K257" i="7"/>
  <c r="J257" i="7"/>
  <c r="I257" i="7"/>
  <c r="R246" i="7" s="1"/>
  <c r="N256" i="7"/>
  <c r="N255" i="7"/>
  <c r="N254" i="7"/>
  <c r="N253" i="7"/>
  <c r="N252" i="7"/>
  <c r="N251" i="7"/>
  <c r="N250" i="7"/>
  <c r="N249" i="7"/>
  <c r="N248" i="7"/>
  <c r="N247" i="7"/>
  <c r="M244" i="7"/>
  <c r="L244" i="7"/>
  <c r="K244" i="7"/>
  <c r="J244" i="7"/>
  <c r="I244" i="7"/>
  <c r="R233" i="7" s="1"/>
  <c r="N243" i="7"/>
  <c r="N242" i="7"/>
  <c r="N241" i="7"/>
  <c r="N240" i="7"/>
  <c r="N239" i="7"/>
  <c r="N238" i="7"/>
  <c r="N237" i="7"/>
  <c r="N236" i="7"/>
  <c r="N235" i="7"/>
  <c r="N234" i="7"/>
  <c r="M231" i="7"/>
  <c r="L231" i="7"/>
  <c r="K231" i="7"/>
  <c r="J231" i="7"/>
  <c r="I231" i="7"/>
  <c r="R220" i="7" s="1"/>
  <c r="N230" i="7"/>
  <c r="N229" i="7"/>
  <c r="N228" i="7"/>
  <c r="N227" i="7"/>
  <c r="N226" i="7"/>
  <c r="N225" i="7"/>
  <c r="N224" i="7"/>
  <c r="N223" i="7"/>
  <c r="N222" i="7"/>
  <c r="N221" i="7"/>
  <c r="M218" i="7"/>
  <c r="L218" i="7"/>
  <c r="K218" i="7"/>
  <c r="J218" i="7"/>
  <c r="I218" i="7"/>
  <c r="R207" i="7" s="1"/>
  <c r="N217" i="7"/>
  <c r="N216" i="7"/>
  <c r="N215" i="7"/>
  <c r="N214" i="7"/>
  <c r="N213" i="7"/>
  <c r="N212" i="7"/>
  <c r="N211" i="7"/>
  <c r="N210" i="7"/>
  <c r="N209" i="7"/>
  <c r="N208" i="7"/>
  <c r="M205" i="7"/>
  <c r="L205" i="7"/>
  <c r="K205" i="7"/>
  <c r="J205" i="7"/>
  <c r="I205" i="7"/>
  <c r="R194" i="7" s="1"/>
  <c r="N204" i="7"/>
  <c r="N203" i="7"/>
  <c r="N202" i="7"/>
  <c r="N201" i="7"/>
  <c r="N200" i="7"/>
  <c r="N199" i="7"/>
  <c r="N198" i="7"/>
  <c r="N197" i="7"/>
  <c r="N196" i="7"/>
  <c r="N195" i="7"/>
  <c r="M192" i="7"/>
  <c r="L192" i="7"/>
  <c r="K192" i="7"/>
  <c r="J192" i="7"/>
  <c r="I192" i="7"/>
  <c r="R181" i="7" s="1"/>
  <c r="N191" i="7"/>
  <c r="N190" i="7"/>
  <c r="N189" i="7"/>
  <c r="N188" i="7"/>
  <c r="N187" i="7"/>
  <c r="N186" i="7"/>
  <c r="N185" i="7"/>
  <c r="N184" i="7"/>
  <c r="N183" i="7"/>
  <c r="N182" i="7"/>
  <c r="M179" i="7"/>
  <c r="L179" i="7"/>
  <c r="K179" i="7"/>
  <c r="J179" i="7"/>
  <c r="I179" i="7"/>
  <c r="R168" i="7" s="1"/>
  <c r="N178" i="7"/>
  <c r="N177" i="7"/>
  <c r="N176" i="7"/>
  <c r="N175" i="7"/>
  <c r="N174" i="7"/>
  <c r="N173" i="7"/>
  <c r="N172" i="7"/>
  <c r="N171" i="7"/>
  <c r="N170" i="7"/>
  <c r="N169" i="7"/>
  <c r="N179" i="7" s="1"/>
  <c r="M166" i="7"/>
  <c r="L166" i="7"/>
  <c r="K166" i="7"/>
  <c r="J166" i="7"/>
  <c r="I166" i="7"/>
  <c r="R155" i="7" s="1"/>
  <c r="N165" i="7"/>
  <c r="N164" i="7"/>
  <c r="N163" i="7"/>
  <c r="N162" i="7"/>
  <c r="N161" i="7"/>
  <c r="N160" i="7"/>
  <c r="N159" i="7"/>
  <c r="N158" i="7"/>
  <c r="N157" i="7"/>
  <c r="N156" i="7"/>
  <c r="M153" i="7"/>
  <c r="L153" i="7"/>
  <c r="K153" i="7"/>
  <c r="J153" i="7"/>
  <c r="I153" i="7"/>
  <c r="R142" i="7" s="1"/>
  <c r="N152" i="7"/>
  <c r="N151" i="7"/>
  <c r="N150" i="7"/>
  <c r="N149" i="7"/>
  <c r="N148" i="7"/>
  <c r="N147" i="7"/>
  <c r="N146" i="7"/>
  <c r="N145" i="7"/>
  <c r="N144" i="7"/>
  <c r="N143" i="7"/>
  <c r="M140" i="7"/>
  <c r="L140" i="7"/>
  <c r="K140" i="7"/>
  <c r="J140" i="7"/>
  <c r="I140" i="7"/>
  <c r="R129" i="7" s="1"/>
  <c r="N139" i="7"/>
  <c r="N138" i="7"/>
  <c r="N137" i="7"/>
  <c r="N136" i="7"/>
  <c r="N135" i="7"/>
  <c r="N134" i="7"/>
  <c r="N133" i="7"/>
  <c r="N132" i="7"/>
  <c r="N131" i="7"/>
  <c r="N130" i="7"/>
  <c r="M127" i="7"/>
  <c r="L127" i="7"/>
  <c r="K127" i="7"/>
  <c r="J127" i="7"/>
  <c r="I127" i="7"/>
  <c r="R116" i="7" s="1"/>
  <c r="N126" i="7"/>
  <c r="N125" i="7"/>
  <c r="N124" i="7"/>
  <c r="N123" i="7"/>
  <c r="N122" i="7"/>
  <c r="N121" i="7"/>
  <c r="N120" i="7"/>
  <c r="N119" i="7"/>
  <c r="N118" i="7"/>
  <c r="N117" i="7"/>
  <c r="M114" i="7"/>
  <c r="L114" i="7"/>
  <c r="K114" i="7"/>
  <c r="J114" i="7"/>
  <c r="I114" i="7"/>
  <c r="R103" i="7" s="1"/>
  <c r="N113" i="7"/>
  <c r="N112" i="7"/>
  <c r="N111" i="7"/>
  <c r="N110" i="7"/>
  <c r="N109" i="7"/>
  <c r="N108" i="7"/>
  <c r="N107" i="7"/>
  <c r="N106" i="7"/>
  <c r="N105" i="7"/>
  <c r="N104" i="7"/>
  <c r="M101" i="7"/>
  <c r="L101" i="7"/>
  <c r="K101" i="7"/>
  <c r="J101" i="7"/>
  <c r="I101" i="7"/>
  <c r="R90" i="7" s="1"/>
  <c r="N100" i="7"/>
  <c r="N99" i="7"/>
  <c r="N98" i="7"/>
  <c r="N97" i="7"/>
  <c r="N96" i="7"/>
  <c r="N95" i="7"/>
  <c r="N94" i="7"/>
  <c r="N93" i="7"/>
  <c r="N92" i="7"/>
  <c r="N91" i="7"/>
  <c r="M88" i="7"/>
  <c r="L88" i="7"/>
  <c r="K88" i="7"/>
  <c r="J88" i="7"/>
  <c r="I88" i="7"/>
  <c r="R77" i="7" s="1"/>
  <c r="N87" i="7"/>
  <c r="N86" i="7"/>
  <c r="N85" i="7"/>
  <c r="N84" i="7"/>
  <c r="N83" i="7"/>
  <c r="N82" i="7"/>
  <c r="N81" i="7"/>
  <c r="N80" i="7"/>
  <c r="N79" i="7"/>
  <c r="N78" i="7"/>
  <c r="M75" i="7"/>
  <c r="L75" i="7"/>
  <c r="K75" i="7"/>
  <c r="J75" i="7"/>
  <c r="I75" i="7"/>
  <c r="R64" i="7" s="1"/>
  <c r="N74" i="7"/>
  <c r="N73" i="7"/>
  <c r="N72" i="7"/>
  <c r="N71" i="7"/>
  <c r="N70" i="7"/>
  <c r="N69" i="7"/>
  <c r="N68" i="7"/>
  <c r="N67" i="7"/>
  <c r="N66" i="7"/>
  <c r="N65" i="7"/>
  <c r="N75" i="7" s="1"/>
  <c r="M62" i="7"/>
  <c r="L62" i="7"/>
  <c r="K62" i="7"/>
  <c r="J62" i="7"/>
  <c r="I62" i="7"/>
  <c r="R51" i="7" s="1"/>
  <c r="N61" i="7"/>
  <c r="N60" i="7"/>
  <c r="N59" i="7"/>
  <c r="N58" i="7"/>
  <c r="N57" i="7"/>
  <c r="N56" i="7"/>
  <c r="N55" i="7"/>
  <c r="N54" i="7"/>
  <c r="N53" i="7"/>
  <c r="N52" i="7"/>
  <c r="M49" i="7"/>
  <c r="L49" i="7"/>
  <c r="K49" i="7"/>
  <c r="J49" i="7"/>
  <c r="I49" i="7"/>
  <c r="R38" i="7" s="1"/>
  <c r="N48" i="7"/>
  <c r="N47" i="7"/>
  <c r="N46" i="7"/>
  <c r="N45" i="7"/>
  <c r="N44" i="7"/>
  <c r="N43" i="7"/>
  <c r="N42" i="7"/>
  <c r="N41" i="7"/>
  <c r="N40" i="7"/>
  <c r="N39" i="7"/>
  <c r="M36" i="7"/>
  <c r="L36" i="7"/>
  <c r="K36" i="7"/>
  <c r="J36" i="7"/>
  <c r="I36" i="7"/>
  <c r="R26" i="7" s="1"/>
  <c r="N35" i="7"/>
  <c r="N34" i="7"/>
  <c r="N33" i="7"/>
  <c r="N32" i="7"/>
  <c r="N31" i="7"/>
  <c r="N30" i="7"/>
  <c r="N29" i="7"/>
  <c r="N28" i="7"/>
  <c r="N27" i="7"/>
  <c r="N26" i="7"/>
  <c r="M23" i="7"/>
  <c r="L23" i="7"/>
  <c r="K23" i="7"/>
  <c r="J23" i="7"/>
  <c r="I23" i="7"/>
  <c r="R12" i="7" s="1"/>
  <c r="N22" i="7"/>
  <c r="N21" i="7"/>
  <c r="N20" i="7"/>
  <c r="N19" i="7"/>
  <c r="N18" i="7"/>
  <c r="N17" i="7"/>
  <c r="N16" i="7"/>
  <c r="N15" i="7"/>
  <c r="N14" i="7"/>
  <c r="N13" i="7"/>
  <c r="N270" i="7" l="1"/>
  <c r="N686" i="7"/>
  <c r="N790" i="7"/>
  <c r="N49" i="7"/>
  <c r="N153" i="7"/>
  <c r="N257" i="7"/>
  <c r="N361" i="7"/>
  <c r="N465" i="7"/>
  <c r="N569" i="7"/>
  <c r="N673" i="7"/>
  <c r="N777" i="7"/>
  <c r="N582" i="7"/>
  <c r="N36" i="7"/>
  <c r="N140" i="7"/>
  <c r="N452" i="7"/>
  <c r="M882" i="7"/>
  <c r="N556" i="7"/>
  <c r="N660" i="7"/>
  <c r="N764" i="7"/>
  <c r="N881" i="7"/>
  <c r="N62" i="7"/>
  <c r="N166" i="7"/>
  <c r="N374" i="7"/>
  <c r="N348" i="7"/>
  <c r="N23" i="7"/>
  <c r="N127" i="7"/>
  <c r="N231" i="7"/>
  <c r="N335" i="7"/>
  <c r="N439" i="7"/>
  <c r="N543" i="7"/>
  <c r="J882" i="7"/>
  <c r="N647" i="7"/>
  <c r="N751" i="7"/>
  <c r="N855" i="7"/>
  <c r="N478" i="7"/>
  <c r="N244" i="7"/>
  <c r="N114" i="7"/>
  <c r="N218" i="7"/>
  <c r="N322" i="7"/>
  <c r="N426" i="7"/>
  <c r="K882" i="7"/>
  <c r="N738" i="7"/>
  <c r="N842" i="7"/>
  <c r="N101" i="7"/>
  <c r="N205" i="7"/>
  <c r="N517" i="7"/>
  <c r="L882" i="7"/>
  <c r="N621" i="7"/>
  <c r="N725" i="7"/>
  <c r="N829" i="7"/>
  <c r="N699" i="7"/>
  <c r="N309" i="7"/>
  <c r="N413" i="7"/>
  <c r="N88" i="7"/>
  <c r="N192" i="7"/>
  <c r="N296" i="7"/>
  <c r="N400" i="7"/>
  <c r="N504" i="7"/>
  <c r="N608" i="7"/>
  <c r="N634" i="7"/>
  <c r="N712" i="7"/>
  <c r="N816" i="7"/>
  <c r="N530" i="7"/>
  <c r="M881" i="5"/>
  <c r="L881" i="5"/>
  <c r="K881" i="5"/>
  <c r="J881" i="5"/>
  <c r="I881" i="5"/>
  <c r="R870" i="5" s="1"/>
  <c r="N880" i="5"/>
  <c r="N879" i="5"/>
  <c r="N878" i="5"/>
  <c r="N877" i="5"/>
  <c r="N876" i="5"/>
  <c r="N875" i="5"/>
  <c r="N874" i="5"/>
  <c r="N873" i="5"/>
  <c r="N872" i="5"/>
  <c r="N871" i="5"/>
  <c r="M868" i="5"/>
  <c r="L868" i="5"/>
  <c r="K868" i="5"/>
  <c r="J868" i="5"/>
  <c r="I868" i="5"/>
  <c r="R857" i="5" s="1"/>
  <c r="N867" i="5"/>
  <c r="N866" i="5"/>
  <c r="N865" i="5"/>
  <c r="N864" i="5"/>
  <c r="N863" i="5"/>
  <c r="N862" i="5"/>
  <c r="N861" i="5"/>
  <c r="N860" i="5"/>
  <c r="N859" i="5"/>
  <c r="N858" i="5"/>
  <c r="M855" i="5"/>
  <c r="L855" i="5"/>
  <c r="K855" i="5"/>
  <c r="J855" i="5"/>
  <c r="I855" i="5"/>
  <c r="N854" i="5"/>
  <c r="N853" i="5"/>
  <c r="N852" i="5"/>
  <c r="N851" i="5"/>
  <c r="N850" i="5"/>
  <c r="N849" i="5"/>
  <c r="N848" i="5"/>
  <c r="N847" i="5"/>
  <c r="N846" i="5"/>
  <c r="N845" i="5"/>
  <c r="M842" i="5"/>
  <c r="L842" i="5"/>
  <c r="K842" i="5"/>
  <c r="J842" i="5"/>
  <c r="I842" i="5"/>
  <c r="R831" i="5" s="1"/>
  <c r="N841" i="5"/>
  <c r="N840" i="5"/>
  <c r="N839" i="5"/>
  <c r="N838" i="5"/>
  <c r="N837" i="5"/>
  <c r="N836" i="5"/>
  <c r="N835" i="5"/>
  <c r="N834" i="5"/>
  <c r="N833" i="5"/>
  <c r="N832" i="5"/>
  <c r="M829" i="5"/>
  <c r="L829" i="5"/>
  <c r="K829" i="5"/>
  <c r="J829" i="5"/>
  <c r="I829" i="5"/>
  <c r="N828" i="5"/>
  <c r="N827" i="5"/>
  <c r="N826" i="5"/>
  <c r="N825" i="5"/>
  <c r="N824" i="5"/>
  <c r="N823" i="5"/>
  <c r="N822" i="5"/>
  <c r="N821" i="5"/>
  <c r="N820" i="5"/>
  <c r="N819" i="5"/>
  <c r="M816" i="5"/>
  <c r="L816" i="5"/>
  <c r="K816" i="5"/>
  <c r="J816" i="5"/>
  <c r="I816" i="5"/>
  <c r="N815" i="5"/>
  <c r="N814" i="5"/>
  <c r="N813" i="5"/>
  <c r="N812" i="5"/>
  <c r="N811" i="5"/>
  <c r="N810" i="5"/>
  <c r="N809" i="5"/>
  <c r="N808" i="5"/>
  <c r="N807" i="5"/>
  <c r="N806" i="5"/>
  <c r="M803" i="5"/>
  <c r="L803" i="5"/>
  <c r="K803" i="5"/>
  <c r="J803" i="5"/>
  <c r="I803" i="5"/>
  <c r="R792" i="5" s="1"/>
  <c r="N802" i="5"/>
  <c r="N801" i="5"/>
  <c r="N800" i="5"/>
  <c r="N799" i="5"/>
  <c r="N798" i="5"/>
  <c r="N797" i="5"/>
  <c r="N796" i="5"/>
  <c r="N795" i="5"/>
  <c r="N794" i="5"/>
  <c r="N793" i="5"/>
  <c r="M790" i="5"/>
  <c r="L790" i="5"/>
  <c r="K790" i="5"/>
  <c r="J790" i="5"/>
  <c r="I790" i="5"/>
  <c r="R779" i="5" s="1"/>
  <c r="N789" i="5"/>
  <c r="N788" i="5"/>
  <c r="N787" i="5"/>
  <c r="N786" i="5"/>
  <c r="N785" i="5"/>
  <c r="N784" i="5"/>
  <c r="N783" i="5"/>
  <c r="N782" i="5"/>
  <c r="N781" i="5"/>
  <c r="N780" i="5"/>
  <c r="M777" i="5"/>
  <c r="L777" i="5"/>
  <c r="K777" i="5"/>
  <c r="J777" i="5"/>
  <c r="I777" i="5"/>
  <c r="R766" i="5" s="1"/>
  <c r="N776" i="5"/>
  <c r="N775" i="5"/>
  <c r="N774" i="5"/>
  <c r="N773" i="5"/>
  <c r="N772" i="5"/>
  <c r="N771" i="5"/>
  <c r="N770" i="5"/>
  <c r="N769" i="5"/>
  <c r="N768" i="5"/>
  <c r="N767" i="5"/>
  <c r="M764" i="5"/>
  <c r="L764" i="5"/>
  <c r="K764" i="5"/>
  <c r="J764" i="5"/>
  <c r="I764" i="5"/>
  <c r="N763" i="5"/>
  <c r="N762" i="5"/>
  <c r="N761" i="5"/>
  <c r="N760" i="5"/>
  <c r="N759" i="5"/>
  <c r="N758" i="5"/>
  <c r="N757" i="5"/>
  <c r="N756" i="5"/>
  <c r="N755" i="5"/>
  <c r="N754" i="5"/>
  <c r="M751" i="5"/>
  <c r="L751" i="5"/>
  <c r="K751" i="5"/>
  <c r="J751" i="5"/>
  <c r="I751" i="5"/>
  <c r="R740" i="5" s="1"/>
  <c r="N750" i="5"/>
  <c r="N749" i="5"/>
  <c r="N748" i="5"/>
  <c r="N747" i="5"/>
  <c r="N746" i="5"/>
  <c r="N745" i="5"/>
  <c r="N744" i="5"/>
  <c r="N743" i="5"/>
  <c r="N742" i="5"/>
  <c r="N741" i="5"/>
  <c r="M738" i="5"/>
  <c r="L738" i="5"/>
  <c r="K738" i="5"/>
  <c r="J738" i="5"/>
  <c r="I738" i="5"/>
  <c r="R727" i="5" s="1"/>
  <c r="N737" i="5"/>
  <c r="N736" i="5"/>
  <c r="N735" i="5"/>
  <c r="N734" i="5"/>
  <c r="N733" i="5"/>
  <c r="N732" i="5"/>
  <c r="N731" i="5"/>
  <c r="N730" i="5"/>
  <c r="N729" i="5"/>
  <c r="N728" i="5"/>
  <c r="M725" i="5"/>
  <c r="L725" i="5"/>
  <c r="K725" i="5"/>
  <c r="J725" i="5"/>
  <c r="I725" i="5"/>
  <c r="R714" i="5" s="1"/>
  <c r="N724" i="5"/>
  <c r="N723" i="5"/>
  <c r="N722" i="5"/>
  <c r="N721" i="5"/>
  <c r="N720" i="5"/>
  <c r="N719" i="5"/>
  <c r="N718" i="5"/>
  <c r="N717" i="5"/>
  <c r="N716" i="5"/>
  <c r="N715" i="5"/>
  <c r="M712" i="5"/>
  <c r="L712" i="5"/>
  <c r="K712" i="5"/>
  <c r="J712" i="5"/>
  <c r="I712" i="5"/>
  <c r="R701" i="5" s="1"/>
  <c r="N711" i="5"/>
  <c r="N710" i="5"/>
  <c r="N709" i="5"/>
  <c r="N708" i="5"/>
  <c r="N707" i="5"/>
  <c r="N706" i="5"/>
  <c r="N705" i="5"/>
  <c r="N704" i="5"/>
  <c r="N703" i="5"/>
  <c r="N702" i="5"/>
  <c r="M699" i="5"/>
  <c r="L699" i="5"/>
  <c r="K699" i="5"/>
  <c r="J699" i="5"/>
  <c r="I699" i="5"/>
  <c r="R688" i="5" s="1"/>
  <c r="N698" i="5"/>
  <c r="N697" i="5"/>
  <c r="N696" i="5"/>
  <c r="N695" i="5"/>
  <c r="N694" i="5"/>
  <c r="N693" i="5"/>
  <c r="N692" i="5"/>
  <c r="N691" i="5"/>
  <c r="N690" i="5"/>
  <c r="N689" i="5"/>
  <c r="M686" i="5"/>
  <c r="L686" i="5"/>
  <c r="K686" i="5"/>
  <c r="J686" i="5"/>
  <c r="I686" i="5"/>
  <c r="R675" i="5" s="1"/>
  <c r="N685" i="5"/>
  <c r="N684" i="5"/>
  <c r="N683" i="5"/>
  <c r="N682" i="5"/>
  <c r="N681" i="5"/>
  <c r="N680" i="5"/>
  <c r="N679" i="5"/>
  <c r="N678" i="5"/>
  <c r="N677" i="5"/>
  <c r="N676" i="5"/>
  <c r="M673" i="5"/>
  <c r="L673" i="5"/>
  <c r="K673" i="5"/>
  <c r="J673" i="5"/>
  <c r="I673" i="5"/>
  <c r="R662" i="5" s="1"/>
  <c r="N672" i="5"/>
  <c r="N671" i="5"/>
  <c r="N670" i="5"/>
  <c r="N669" i="5"/>
  <c r="N668" i="5"/>
  <c r="N667" i="5"/>
  <c r="N666" i="5"/>
  <c r="N665" i="5"/>
  <c r="N664" i="5"/>
  <c r="N663" i="5"/>
  <c r="M660" i="5"/>
  <c r="L660" i="5"/>
  <c r="K660" i="5"/>
  <c r="J660" i="5"/>
  <c r="I660" i="5"/>
  <c r="R649" i="5" s="1"/>
  <c r="N659" i="5"/>
  <c r="N658" i="5"/>
  <c r="N657" i="5"/>
  <c r="N656" i="5"/>
  <c r="N655" i="5"/>
  <c r="N654" i="5"/>
  <c r="N653" i="5"/>
  <c r="N652" i="5"/>
  <c r="N651" i="5"/>
  <c r="N650" i="5"/>
  <c r="M647" i="5"/>
  <c r="L647" i="5"/>
  <c r="K647" i="5"/>
  <c r="J647" i="5"/>
  <c r="I647" i="5"/>
  <c r="R636" i="5" s="1"/>
  <c r="N646" i="5"/>
  <c r="N645" i="5"/>
  <c r="N644" i="5"/>
  <c r="N643" i="5"/>
  <c r="N642" i="5"/>
  <c r="N641" i="5"/>
  <c r="N640" i="5"/>
  <c r="N639" i="5"/>
  <c r="N638" i="5"/>
  <c r="N637" i="5"/>
  <c r="M634" i="5"/>
  <c r="L634" i="5"/>
  <c r="K634" i="5"/>
  <c r="J634" i="5"/>
  <c r="I634" i="5"/>
  <c r="R623" i="5" s="1"/>
  <c r="N633" i="5"/>
  <c r="N632" i="5"/>
  <c r="N631" i="5"/>
  <c r="N630" i="5"/>
  <c r="N629" i="5"/>
  <c r="N628" i="5"/>
  <c r="N627" i="5"/>
  <c r="N626" i="5"/>
  <c r="N625" i="5"/>
  <c r="N624" i="5"/>
  <c r="M621" i="5"/>
  <c r="L621" i="5"/>
  <c r="K621" i="5"/>
  <c r="J621" i="5"/>
  <c r="I621" i="5"/>
  <c r="R610" i="5" s="1"/>
  <c r="N620" i="5"/>
  <c r="N619" i="5"/>
  <c r="N618" i="5"/>
  <c r="N617" i="5"/>
  <c r="N616" i="5"/>
  <c r="N615" i="5"/>
  <c r="N614" i="5"/>
  <c r="N613" i="5"/>
  <c r="N612" i="5"/>
  <c r="N611" i="5"/>
  <c r="M608" i="5"/>
  <c r="L608" i="5"/>
  <c r="K608" i="5"/>
  <c r="J608" i="5"/>
  <c r="I608" i="5"/>
  <c r="R597" i="5" s="1"/>
  <c r="N607" i="5"/>
  <c r="N606" i="5"/>
  <c r="N605" i="5"/>
  <c r="N604" i="5"/>
  <c r="N603" i="5"/>
  <c r="N602" i="5"/>
  <c r="N601" i="5"/>
  <c r="N600" i="5"/>
  <c r="N599" i="5"/>
  <c r="N598" i="5"/>
  <c r="M595" i="5"/>
  <c r="L595" i="5"/>
  <c r="K595" i="5"/>
  <c r="J595" i="5"/>
  <c r="I595" i="5"/>
  <c r="R584" i="5" s="1"/>
  <c r="N594" i="5"/>
  <c r="N593" i="5"/>
  <c r="N592" i="5"/>
  <c r="N591" i="5"/>
  <c r="N590" i="5"/>
  <c r="N589" i="5"/>
  <c r="N588" i="5"/>
  <c r="N587" i="5"/>
  <c r="N586" i="5"/>
  <c r="N585" i="5"/>
  <c r="M582" i="5"/>
  <c r="L582" i="5"/>
  <c r="K582" i="5"/>
  <c r="J582" i="5"/>
  <c r="I582" i="5"/>
  <c r="R571" i="5" s="1"/>
  <c r="N581" i="5"/>
  <c r="N580" i="5"/>
  <c r="N579" i="5"/>
  <c r="N578" i="5"/>
  <c r="N577" i="5"/>
  <c r="N576" i="5"/>
  <c r="N575" i="5"/>
  <c r="N574" i="5"/>
  <c r="N573" i="5"/>
  <c r="N572" i="5"/>
  <c r="M569" i="5"/>
  <c r="L569" i="5"/>
  <c r="K569" i="5"/>
  <c r="J569" i="5"/>
  <c r="I569" i="5"/>
  <c r="R558" i="5" s="1"/>
  <c r="N568" i="5"/>
  <c r="N567" i="5"/>
  <c r="N566" i="5"/>
  <c r="N565" i="5"/>
  <c r="N564" i="5"/>
  <c r="N563" i="5"/>
  <c r="N562" i="5"/>
  <c r="N561" i="5"/>
  <c r="N560" i="5"/>
  <c r="N559" i="5"/>
  <c r="M556" i="5"/>
  <c r="L556" i="5"/>
  <c r="K556" i="5"/>
  <c r="J556" i="5"/>
  <c r="I556" i="5"/>
  <c r="N555" i="5"/>
  <c r="N554" i="5"/>
  <c r="N553" i="5"/>
  <c r="N552" i="5"/>
  <c r="N551" i="5"/>
  <c r="N550" i="5"/>
  <c r="N549" i="5"/>
  <c r="N548" i="5"/>
  <c r="N547" i="5"/>
  <c r="N546" i="5"/>
  <c r="M543" i="5"/>
  <c r="L543" i="5"/>
  <c r="K543" i="5"/>
  <c r="J543" i="5"/>
  <c r="I543" i="5"/>
  <c r="R532" i="5" s="1"/>
  <c r="N542" i="5"/>
  <c r="N541" i="5"/>
  <c r="N540" i="5"/>
  <c r="N539" i="5"/>
  <c r="N538" i="5"/>
  <c r="N537" i="5"/>
  <c r="N536" i="5"/>
  <c r="N535" i="5"/>
  <c r="N534" i="5"/>
  <c r="N533" i="5"/>
  <c r="M530" i="5"/>
  <c r="L530" i="5"/>
  <c r="K530" i="5"/>
  <c r="J530" i="5"/>
  <c r="I530" i="5"/>
  <c r="R519" i="5" s="1"/>
  <c r="N529" i="5"/>
  <c r="N528" i="5"/>
  <c r="N527" i="5"/>
  <c r="N526" i="5"/>
  <c r="N525" i="5"/>
  <c r="N524" i="5"/>
  <c r="N523" i="5"/>
  <c r="N522" i="5"/>
  <c r="N521" i="5"/>
  <c r="N520" i="5"/>
  <c r="M517" i="5"/>
  <c r="L517" i="5"/>
  <c r="K517" i="5"/>
  <c r="J517" i="5"/>
  <c r="I517" i="5"/>
  <c r="R506" i="5" s="1"/>
  <c r="N516" i="5"/>
  <c r="N515" i="5"/>
  <c r="N514" i="5"/>
  <c r="N513" i="5"/>
  <c r="N512" i="5"/>
  <c r="N511" i="5"/>
  <c r="N510" i="5"/>
  <c r="N509" i="5"/>
  <c r="N508" i="5"/>
  <c r="N507" i="5"/>
  <c r="M504" i="5"/>
  <c r="L504" i="5"/>
  <c r="K504" i="5"/>
  <c r="J504" i="5"/>
  <c r="I504" i="5"/>
  <c r="R493" i="5" s="1"/>
  <c r="N503" i="5"/>
  <c r="N502" i="5"/>
  <c r="N501" i="5"/>
  <c r="N500" i="5"/>
  <c r="N499" i="5"/>
  <c r="N498" i="5"/>
  <c r="N497" i="5"/>
  <c r="N496" i="5"/>
  <c r="N495" i="5"/>
  <c r="N494" i="5"/>
  <c r="M491" i="5"/>
  <c r="L491" i="5"/>
  <c r="K491" i="5"/>
  <c r="J491" i="5"/>
  <c r="I491" i="5"/>
  <c r="N490" i="5"/>
  <c r="N489" i="5"/>
  <c r="N488" i="5"/>
  <c r="N487" i="5"/>
  <c r="N486" i="5"/>
  <c r="N485" i="5"/>
  <c r="N484" i="5"/>
  <c r="N483" i="5"/>
  <c r="N482" i="5"/>
  <c r="N481" i="5"/>
  <c r="M478" i="5"/>
  <c r="L478" i="5"/>
  <c r="K478" i="5"/>
  <c r="J478" i="5"/>
  <c r="I478" i="5"/>
  <c r="R467" i="5" s="1"/>
  <c r="N477" i="5"/>
  <c r="N476" i="5"/>
  <c r="N475" i="5"/>
  <c r="N474" i="5"/>
  <c r="N473" i="5"/>
  <c r="N472" i="5"/>
  <c r="N471" i="5"/>
  <c r="N470" i="5"/>
  <c r="N469" i="5"/>
  <c r="N468" i="5"/>
  <c r="M465" i="5"/>
  <c r="L465" i="5"/>
  <c r="K465" i="5"/>
  <c r="J465" i="5"/>
  <c r="I465" i="5"/>
  <c r="R454" i="5" s="1"/>
  <c r="N464" i="5"/>
  <c r="N463" i="5"/>
  <c r="N462" i="5"/>
  <c r="N461" i="5"/>
  <c r="N460" i="5"/>
  <c r="N459" i="5"/>
  <c r="N458" i="5"/>
  <c r="N457" i="5"/>
  <c r="N456" i="5"/>
  <c r="N455" i="5"/>
  <c r="M452" i="5"/>
  <c r="L452" i="5"/>
  <c r="K452" i="5"/>
  <c r="J452" i="5"/>
  <c r="I452" i="5"/>
  <c r="R441" i="5" s="1"/>
  <c r="N451" i="5"/>
  <c r="N450" i="5"/>
  <c r="N449" i="5"/>
  <c r="N448" i="5"/>
  <c r="N447" i="5"/>
  <c r="N446" i="5"/>
  <c r="N445" i="5"/>
  <c r="N444" i="5"/>
  <c r="N443" i="5"/>
  <c r="N442" i="5"/>
  <c r="M439" i="5"/>
  <c r="L439" i="5"/>
  <c r="K439" i="5"/>
  <c r="J439" i="5"/>
  <c r="I439" i="5"/>
  <c r="N438" i="5"/>
  <c r="N437" i="5"/>
  <c r="N436" i="5"/>
  <c r="N435" i="5"/>
  <c r="N434" i="5"/>
  <c r="N433" i="5"/>
  <c r="N432" i="5"/>
  <c r="N431" i="5"/>
  <c r="N430" i="5"/>
  <c r="N429" i="5"/>
  <c r="M426" i="5"/>
  <c r="L426" i="5"/>
  <c r="K426" i="5"/>
  <c r="J426" i="5"/>
  <c r="I426" i="5"/>
  <c r="R415" i="5" s="1"/>
  <c r="N425" i="5"/>
  <c r="N424" i="5"/>
  <c r="N423" i="5"/>
  <c r="N422" i="5"/>
  <c r="N421" i="5"/>
  <c r="N420" i="5"/>
  <c r="N419" i="5"/>
  <c r="N418" i="5"/>
  <c r="N417" i="5"/>
  <c r="N416" i="5"/>
  <c r="M413" i="5"/>
  <c r="L413" i="5"/>
  <c r="K413" i="5"/>
  <c r="J413" i="5"/>
  <c r="I413" i="5"/>
  <c r="N412" i="5"/>
  <c r="N411" i="5"/>
  <c r="N410" i="5"/>
  <c r="N409" i="5"/>
  <c r="N408" i="5"/>
  <c r="N407" i="5"/>
  <c r="N406" i="5"/>
  <c r="N405" i="5"/>
  <c r="N404" i="5"/>
  <c r="N403" i="5"/>
  <c r="M400" i="5"/>
  <c r="L400" i="5"/>
  <c r="K400" i="5"/>
  <c r="J400" i="5"/>
  <c r="I400" i="5"/>
  <c r="R389" i="5" s="1"/>
  <c r="N399" i="5"/>
  <c r="N398" i="5"/>
  <c r="N397" i="5"/>
  <c r="N396" i="5"/>
  <c r="N395" i="5"/>
  <c r="N394" i="5"/>
  <c r="N393" i="5"/>
  <c r="N392" i="5"/>
  <c r="N391" i="5"/>
  <c r="N390" i="5"/>
  <c r="M387" i="5"/>
  <c r="L387" i="5"/>
  <c r="K387" i="5"/>
  <c r="J387" i="5"/>
  <c r="I387" i="5"/>
  <c r="R376" i="5" s="1"/>
  <c r="N386" i="5"/>
  <c r="N385" i="5"/>
  <c r="N384" i="5"/>
  <c r="N383" i="5"/>
  <c r="N382" i="5"/>
  <c r="N381" i="5"/>
  <c r="N380" i="5"/>
  <c r="N379" i="5"/>
  <c r="N378" i="5"/>
  <c r="N377" i="5"/>
  <c r="M374" i="5"/>
  <c r="L374" i="5"/>
  <c r="K374" i="5"/>
  <c r="J374" i="5"/>
  <c r="I374" i="5"/>
  <c r="N373" i="5"/>
  <c r="N372" i="5"/>
  <c r="N371" i="5"/>
  <c r="N370" i="5"/>
  <c r="N369" i="5"/>
  <c r="N368" i="5"/>
  <c r="N367" i="5"/>
  <c r="N366" i="5"/>
  <c r="N365" i="5"/>
  <c r="N364" i="5"/>
  <c r="M361" i="5"/>
  <c r="L361" i="5"/>
  <c r="K361" i="5"/>
  <c r="J361" i="5"/>
  <c r="I361" i="5"/>
  <c r="R350" i="5" s="1"/>
  <c r="N360" i="5"/>
  <c r="N359" i="5"/>
  <c r="N358" i="5"/>
  <c r="N357" i="5"/>
  <c r="N356" i="5"/>
  <c r="N355" i="5"/>
  <c r="N354" i="5"/>
  <c r="N353" i="5"/>
  <c r="N352" i="5"/>
  <c r="N351" i="5"/>
  <c r="M348" i="5"/>
  <c r="L348" i="5"/>
  <c r="K348" i="5"/>
  <c r="J348" i="5"/>
  <c r="I348" i="5"/>
  <c r="R337" i="5" s="1"/>
  <c r="N347" i="5"/>
  <c r="N346" i="5"/>
  <c r="N345" i="5"/>
  <c r="N344" i="5"/>
  <c r="N343" i="5"/>
  <c r="N342" i="5"/>
  <c r="N341" i="5"/>
  <c r="N340" i="5"/>
  <c r="N339" i="5"/>
  <c r="N338" i="5"/>
  <c r="M335" i="5"/>
  <c r="L335" i="5"/>
  <c r="K335" i="5"/>
  <c r="J335" i="5"/>
  <c r="I335" i="5"/>
  <c r="R324" i="5" s="1"/>
  <c r="N334" i="5"/>
  <c r="N333" i="5"/>
  <c r="N332" i="5"/>
  <c r="N331" i="5"/>
  <c r="N330" i="5"/>
  <c r="N329" i="5"/>
  <c r="N328" i="5"/>
  <c r="N327" i="5"/>
  <c r="N326" i="5"/>
  <c r="N325" i="5"/>
  <c r="M322" i="5"/>
  <c r="L322" i="5"/>
  <c r="K322" i="5"/>
  <c r="J322" i="5"/>
  <c r="I322" i="5"/>
  <c r="R311" i="5" s="1"/>
  <c r="N321" i="5"/>
  <c r="N320" i="5"/>
  <c r="N319" i="5"/>
  <c r="N318" i="5"/>
  <c r="N317" i="5"/>
  <c r="N316" i="5"/>
  <c r="N315" i="5"/>
  <c r="N314" i="5"/>
  <c r="N313" i="5"/>
  <c r="N312" i="5"/>
  <c r="M309" i="5"/>
  <c r="L309" i="5"/>
  <c r="K309" i="5"/>
  <c r="J309" i="5"/>
  <c r="I309" i="5"/>
  <c r="N308" i="5"/>
  <c r="N307" i="5"/>
  <c r="N306" i="5"/>
  <c r="N305" i="5"/>
  <c r="N304" i="5"/>
  <c r="N303" i="5"/>
  <c r="N302" i="5"/>
  <c r="N301" i="5"/>
  <c r="N300" i="5"/>
  <c r="N299" i="5"/>
  <c r="M296" i="5"/>
  <c r="L296" i="5"/>
  <c r="K296" i="5"/>
  <c r="J296" i="5"/>
  <c r="I296" i="5"/>
  <c r="N295" i="5"/>
  <c r="N294" i="5"/>
  <c r="N293" i="5"/>
  <c r="N292" i="5"/>
  <c r="N291" i="5"/>
  <c r="N290" i="5"/>
  <c r="N289" i="5"/>
  <c r="N288" i="5"/>
  <c r="N287" i="5"/>
  <c r="N286" i="5"/>
  <c r="M283" i="5"/>
  <c r="L283" i="5"/>
  <c r="K283" i="5"/>
  <c r="J283" i="5"/>
  <c r="I283" i="5"/>
  <c r="R272" i="5" s="1"/>
  <c r="N282" i="5"/>
  <c r="N281" i="5"/>
  <c r="N280" i="5"/>
  <c r="N279" i="5"/>
  <c r="N278" i="5"/>
  <c r="N277" i="5"/>
  <c r="N276" i="5"/>
  <c r="N275" i="5"/>
  <c r="N274" i="5"/>
  <c r="N273" i="5"/>
  <c r="M270" i="5"/>
  <c r="L270" i="5"/>
  <c r="K270" i="5"/>
  <c r="J270" i="5"/>
  <c r="I270" i="5"/>
  <c r="N269" i="5"/>
  <c r="N268" i="5"/>
  <c r="N267" i="5"/>
  <c r="N266" i="5"/>
  <c r="N265" i="5"/>
  <c r="N264" i="5"/>
  <c r="N263" i="5"/>
  <c r="N262" i="5"/>
  <c r="N261" i="5"/>
  <c r="N260" i="5"/>
  <c r="M257" i="5"/>
  <c r="L257" i="5"/>
  <c r="K257" i="5"/>
  <c r="J257" i="5"/>
  <c r="I257" i="5"/>
  <c r="R246" i="5" s="1"/>
  <c r="N256" i="5"/>
  <c r="N255" i="5"/>
  <c r="N254" i="5"/>
  <c r="N253" i="5"/>
  <c r="N252" i="5"/>
  <c r="N251" i="5"/>
  <c r="N250" i="5"/>
  <c r="N249" i="5"/>
  <c r="N248" i="5"/>
  <c r="N247" i="5"/>
  <c r="M244" i="5"/>
  <c r="L244" i="5"/>
  <c r="K244" i="5"/>
  <c r="J244" i="5"/>
  <c r="I244" i="5"/>
  <c r="R233" i="5" s="1"/>
  <c r="N243" i="5"/>
  <c r="N242" i="5"/>
  <c r="N241" i="5"/>
  <c r="N240" i="5"/>
  <c r="N239" i="5"/>
  <c r="N238" i="5"/>
  <c r="N237" i="5"/>
  <c r="N236" i="5"/>
  <c r="N235" i="5"/>
  <c r="N234" i="5"/>
  <c r="M231" i="5"/>
  <c r="L231" i="5"/>
  <c r="K231" i="5"/>
  <c r="J231" i="5"/>
  <c r="I231" i="5"/>
  <c r="N230" i="5"/>
  <c r="N229" i="5"/>
  <c r="N228" i="5"/>
  <c r="N227" i="5"/>
  <c r="N226" i="5"/>
  <c r="N225" i="5"/>
  <c r="N224" i="5"/>
  <c r="N223" i="5"/>
  <c r="N222" i="5"/>
  <c r="N221" i="5"/>
  <c r="M218" i="5"/>
  <c r="L218" i="5"/>
  <c r="K218" i="5"/>
  <c r="I218" i="5"/>
  <c r="R207" i="5" s="1"/>
  <c r="N217" i="5"/>
  <c r="N216" i="5"/>
  <c r="N215" i="5"/>
  <c r="N214" i="5"/>
  <c r="N213" i="5"/>
  <c r="N212" i="5"/>
  <c r="N211" i="5"/>
  <c r="N210" i="5"/>
  <c r="N209" i="5"/>
  <c r="N208" i="5"/>
  <c r="M205" i="5"/>
  <c r="L205" i="5"/>
  <c r="K205" i="5"/>
  <c r="J205" i="5"/>
  <c r="I205" i="5"/>
  <c r="N204" i="5"/>
  <c r="N203" i="5"/>
  <c r="N202" i="5"/>
  <c r="N201" i="5"/>
  <c r="N200" i="5"/>
  <c r="N199" i="5"/>
  <c r="N198" i="5"/>
  <c r="N197" i="5"/>
  <c r="N196" i="5"/>
  <c r="N195" i="5"/>
  <c r="M192" i="5"/>
  <c r="L192" i="5"/>
  <c r="K192" i="5"/>
  <c r="J192" i="5"/>
  <c r="I192" i="5"/>
  <c r="N191" i="5"/>
  <c r="N190" i="5"/>
  <c r="N189" i="5"/>
  <c r="N188" i="5"/>
  <c r="N187" i="5"/>
  <c r="N186" i="5"/>
  <c r="N185" i="5"/>
  <c r="N184" i="5"/>
  <c r="N183" i="5"/>
  <c r="N182" i="5"/>
  <c r="M179" i="5"/>
  <c r="L179" i="5"/>
  <c r="K179" i="5"/>
  <c r="J179" i="5"/>
  <c r="I179" i="5"/>
  <c r="R168" i="5" s="1"/>
  <c r="N178" i="5"/>
  <c r="N177" i="5"/>
  <c r="N176" i="5"/>
  <c r="N175" i="5"/>
  <c r="N174" i="5"/>
  <c r="N173" i="5"/>
  <c r="N172" i="5"/>
  <c r="N171" i="5"/>
  <c r="N170" i="5"/>
  <c r="N169" i="5"/>
  <c r="M166" i="5"/>
  <c r="L166" i="5"/>
  <c r="K166" i="5"/>
  <c r="J166" i="5"/>
  <c r="I166" i="5"/>
  <c r="R155" i="5" s="1"/>
  <c r="N165" i="5"/>
  <c r="N164" i="5"/>
  <c r="N163" i="5"/>
  <c r="N162" i="5"/>
  <c r="N161" i="5"/>
  <c r="N160" i="5"/>
  <c r="N159" i="5"/>
  <c r="N158" i="5"/>
  <c r="N157" i="5"/>
  <c r="N156" i="5"/>
  <c r="M153" i="5"/>
  <c r="L153" i="5"/>
  <c r="K153" i="5"/>
  <c r="J153" i="5"/>
  <c r="I153" i="5"/>
  <c r="R142" i="5" s="1"/>
  <c r="N152" i="5"/>
  <c r="N151" i="5"/>
  <c r="N150" i="5"/>
  <c r="N149" i="5"/>
  <c r="N148" i="5"/>
  <c r="N147" i="5"/>
  <c r="N146" i="5"/>
  <c r="N145" i="5"/>
  <c r="N144" i="5"/>
  <c r="N143" i="5"/>
  <c r="M140" i="5"/>
  <c r="L140" i="5"/>
  <c r="K140" i="5"/>
  <c r="J140" i="5"/>
  <c r="I140" i="5"/>
  <c r="R129" i="5" s="1"/>
  <c r="N139" i="5"/>
  <c r="N138" i="5"/>
  <c r="N137" i="5"/>
  <c r="N136" i="5"/>
  <c r="N135" i="5"/>
  <c r="N134" i="5"/>
  <c r="N133" i="5"/>
  <c r="N132" i="5"/>
  <c r="N131" i="5"/>
  <c r="N130" i="5"/>
  <c r="M127" i="5"/>
  <c r="L127" i="5"/>
  <c r="K127" i="5"/>
  <c r="J127" i="5"/>
  <c r="I127" i="5"/>
  <c r="R116" i="5" s="1"/>
  <c r="N126" i="5"/>
  <c r="N125" i="5"/>
  <c r="N124" i="5"/>
  <c r="N123" i="5"/>
  <c r="N122" i="5"/>
  <c r="N121" i="5"/>
  <c r="N120" i="5"/>
  <c r="N119" i="5"/>
  <c r="N118" i="5"/>
  <c r="N117" i="5"/>
  <c r="M114" i="5"/>
  <c r="L114" i="5"/>
  <c r="K114" i="5"/>
  <c r="J114" i="5"/>
  <c r="I114" i="5"/>
  <c r="N113" i="5"/>
  <c r="N112" i="5"/>
  <c r="N111" i="5"/>
  <c r="N110" i="5"/>
  <c r="N109" i="5"/>
  <c r="N108" i="5"/>
  <c r="N107" i="5"/>
  <c r="N106" i="5"/>
  <c r="N105" i="5"/>
  <c r="N104" i="5"/>
  <c r="M101" i="5"/>
  <c r="L101" i="5"/>
  <c r="K101" i="5"/>
  <c r="J101" i="5"/>
  <c r="I101" i="5"/>
  <c r="N100" i="5"/>
  <c r="N99" i="5"/>
  <c r="N98" i="5"/>
  <c r="N97" i="5"/>
  <c r="N96" i="5"/>
  <c r="N95" i="5"/>
  <c r="N94" i="5"/>
  <c r="N93" i="5"/>
  <c r="N92" i="5"/>
  <c r="N91" i="5"/>
  <c r="M88" i="5"/>
  <c r="L88" i="5"/>
  <c r="K88" i="5"/>
  <c r="J88" i="5"/>
  <c r="I88" i="5"/>
  <c r="R77" i="5" s="1"/>
  <c r="N87" i="5"/>
  <c r="N86" i="5"/>
  <c r="N85" i="5"/>
  <c r="N84" i="5"/>
  <c r="N83" i="5"/>
  <c r="N82" i="5"/>
  <c r="N81" i="5"/>
  <c r="N80" i="5"/>
  <c r="N79" i="5"/>
  <c r="N78" i="5"/>
  <c r="M75" i="5"/>
  <c r="L75" i="5"/>
  <c r="K75" i="5"/>
  <c r="J75" i="5"/>
  <c r="I75" i="5"/>
  <c r="R64" i="5" s="1"/>
  <c r="N74" i="5"/>
  <c r="N73" i="5"/>
  <c r="N72" i="5"/>
  <c r="N71" i="5"/>
  <c r="N70" i="5"/>
  <c r="N69" i="5"/>
  <c r="N68" i="5"/>
  <c r="N67" i="5"/>
  <c r="N66" i="5"/>
  <c r="N65" i="5"/>
  <c r="I62" i="5"/>
  <c r="R51" i="5" s="1"/>
  <c r="M49" i="5"/>
  <c r="L49" i="5"/>
  <c r="K49" i="5"/>
  <c r="J49" i="5"/>
  <c r="M62" i="5"/>
  <c r="L62" i="5"/>
  <c r="K62" i="5"/>
  <c r="J62" i="5"/>
  <c r="N61" i="5"/>
  <c r="N60" i="5"/>
  <c r="N59" i="5"/>
  <c r="N58" i="5"/>
  <c r="N57" i="5"/>
  <c r="N56" i="5"/>
  <c r="N55" i="5"/>
  <c r="N54" i="5"/>
  <c r="N53" i="5"/>
  <c r="N52" i="5"/>
  <c r="N48" i="5"/>
  <c r="N47" i="5"/>
  <c r="N46" i="5"/>
  <c r="N45" i="5"/>
  <c r="N44" i="5"/>
  <c r="N43" i="5"/>
  <c r="N42" i="5"/>
  <c r="N41" i="5"/>
  <c r="N40" i="5"/>
  <c r="N39" i="5"/>
  <c r="M36" i="5"/>
  <c r="L36" i="5"/>
  <c r="K36" i="5"/>
  <c r="J36" i="5"/>
  <c r="I36" i="5"/>
  <c r="R26" i="5" s="1"/>
  <c r="N35" i="5"/>
  <c r="N34" i="5"/>
  <c r="N33" i="5"/>
  <c r="N32" i="5"/>
  <c r="N31" i="5"/>
  <c r="N30" i="5"/>
  <c r="N29" i="5"/>
  <c r="N28" i="5"/>
  <c r="N27" i="5"/>
  <c r="N26" i="5"/>
  <c r="N19" i="5"/>
  <c r="N18" i="5"/>
  <c r="N17" i="5"/>
  <c r="N16" i="5"/>
  <c r="N15" i="5"/>
  <c r="N14" i="5"/>
  <c r="N13" i="5"/>
  <c r="N22" i="5"/>
  <c r="N21" i="5"/>
  <c r="N20" i="5"/>
  <c r="M23" i="5"/>
  <c r="N270" i="5" l="1"/>
  <c r="N374" i="5"/>
  <c r="N882" i="7"/>
  <c r="N478" i="5"/>
  <c r="N179" i="5"/>
  <c r="N75" i="5"/>
  <c r="P33" i="4"/>
  <c r="R103" i="5"/>
  <c r="N582" i="5"/>
  <c r="N166" i="5"/>
  <c r="N257" i="5"/>
  <c r="N361" i="5"/>
  <c r="N465" i="5"/>
  <c r="N569" i="5"/>
  <c r="N673" i="5"/>
  <c r="N777" i="5"/>
  <c r="N881" i="5"/>
  <c r="N153" i="5"/>
  <c r="N244" i="5"/>
  <c r="N348" i="5"/>
  <c r="N452" i="5"/>
  <c r="N556" i="5"/>
  <c r="N660" i="5"/>
  <c r="N49" i="5"/>
  <c r="N231" i="5"/>
  <c r="N335" i="5"/>
  <c r="N439" i="5"/>
  <c r="N543" i="5"/>
  <c r="N322" i="5"/>
  <c r="N426" i="5"/>
  <c r="N530" i="5"/>
  <c r="N62" i="5"/>
  <c r="N114" i="5"/>
  <c r="N218" i="5"/>
  <c r="N309" i="5"/>
  <c r="N413" i="5"/>
  <c r="N517" i="5"/>
  <c r="N621" i="5"/>
  <c r="N101" i="5"/>
  <c r="N205" i="5"/>
  <c r="N296" i="5"/>
  <c r="N400" i="5"/>
  <c r="N504" i="5"/>
  <c r="N608" i="5"/>
  <c r="N36" i="5"/>
  <c r="N88" i="5"/>
  <c r="N192" i="5"/>
  <c r="N283" i="5"/>
  <c r="N387" i="5"/>
  <c r="N491" i="5"/>
  <c r="N595" i="5"/>
  <c r="N686" i="5"/>
  <c r="N790" i="5"/>
  <c r="M882" i="5"/>
  <c r="N140" i="5"/>
  <c r="N647" i="5"/>
  <c r="N764" i="5"/>
  <c r="N868" i="5"/>
  <c r="N127" i="5"/>
  <c r="N634" i="5"/>
  <c r="N751" i="5"/>
  <c r="N855" i="5"/>
  <c r="N738" i="5"/>
  <c r="N842" i="5"/>
  <c r="N725" i="5"/>
  <c r="N829" i="5"/>
  <c r="N712" i="5"/>
  <c r="N816" i="5"/>
  <c r="N699" i="5"/>
  <c r="N803" i="5"/>
  <c r="Y63" i="6"/>
  <c r="Z33" i="8" l="1"/>
  <c r="U33" i="8"/>
  <c r="O33" i="8"/>
  <c r="J33" i="8"/>
  <c r="E32" i="10"/>
  <c r="Z33" i="10"/>
  <c r="U33" i="10"/>
  <c r="O33" i="10"/>
  <c r="J33" i="10"/>
  <c r="Z87" i="10"/>
  <c r="U87" i="10"/>
  <c r="O87" i="10"/>
  <c r="J87" i="10"/>
  <c r="J88" i="10"/>
  <c r="P33" i="12"/>
  <c r="E32" i="12"/>
  <c r="Z33" i="12"/>
  <c r="U33" i="12"/>
  <c r="O33" i="12"/>
  <c r="J33" i="12"/>
  <c r="E81" i="14"/>
  <c r="P33" i="14"/>
  <c r="P88" i="14"/>
  <c r="P89" i="14"/>
  <c r="Z87" i="14"/>
  <c r="U87" i="14"/>
  <c r="O87" i="14"/>
  <c r="J87" i="14"/>
  <c r="O33" i="14"/>
  <c r="J33" i="14"/>
  <c r="Z33" i="14"/>
  <c r="U33" i="14"/>
  <c r="Y32" i="14"/>
  <c r="X32" i="14"/>
  <c r="W32" i="14"/>
  <c r="V32" i="14"/>
  <c r="T32" i="14"/>
  <c r="S32" i="14"/>
  <c r="R32" i="14"/>
  <c r="Q32" i="14"/>
  <c r="N32" i="14"/>
  <c r="M32" i="14"/>
  <c r="L32" i="14"/>
  <c r="K32" i="14"/>
  <c r="I32" i="14"/>
  <c r="H32" i="14"/>
  <c r="G32" i="14"/>
  <c r="F32" i="14"/>
  <c r="E32" i="14"/>
  <c r="P88" i="12"/>
  <c r="Y32" i="12"/>
  <c r="X32" i="12"/>
  <c r="W32" i="12"/>
  <c r="V32" i="12"/>
  <c r="T32" i="12"/>
  <c r="S32" i="12"/>
  <c r="R32" i="12"/>
  <c r="Q32" i="12"/>
  <c r="N32" i="12"/>
  <c r="M32" i="12"/>
  <c r="L32" i="12"/>
  <c r="K32" i="12"/>
  <c r="I32" i="12"/>
  <c r="H32" i="12"/>
  <c r="G32" i="12"/>
  <c r="F32" i="12"/>
  <c r="AA33" i="12" l="1"/>
  <c r="AA33" i="14"/>
  <c r="P88" i="10"/>
  <c r="P33" i="10"/>
  <c r="AA33" i="10" s="1"/>
  <c r="E81" i="10"/>
  <c r="E67" i="10"/>
  <c r="Y32" i="10"/>
  <c r="X32" i="10"/>
  <c r="W32" i="10"/>
  <c r="V32" i="10"/>
  <c r="T32" i="10"/>
  <c r="S32" i="10"/>
  <c r="R32" i="10"/>
  <c r="Q32" i="10"/>
  <c r="N32" i="10"/>
  <c r="M32" i="10"/>
  <c r="L32" i="10"/>
  <c r="K32" i="10"/>
  <c r="I32" i="10"/>
  <c r="H32" i="10"/>
  <c r="G32" i="10"/>
  <c r="F32" i="10"/>
  <c r="E32" i="6" l="1"/>
  <c r="E32" i="8"/>
  <c r="E81" i="8"/>
  <c r="Z88" i="8"/>
  <c r="U88" i="8"/>
  <c r="P88" i="8"/>
  <c r="P33" i="8"/>
  <c r="Y32" i="8"/>
  <c r="X32" i="8"/>
  <c r="W32" i="8"/>
  <c r="V32" i="8"/>
  <c r="T32" i="8"/>
  <c r="S32" i="8"/>
  <c r="R32" i="8"/>
  <c r="Q32" i="8"/>
  <c r="N32" i="8"/>
  <c r="M32" i="8"/>
  <c r="L32" i="8"/>
  <c r="K32" i="8"/>
  <c r="I32" i="8"/>
  <c r="H32" i="8"/>
  <c r="G32" i="8"/>
  <c r="F32" i="8"/>
  <c r="F81" i="6"/>
  <c r="E81" i="6"/>
  <c r="S32" i="4"/>
  <c r="N32" i="4"/>
  <c r="M32" i="4"/>
  <c r="G32" i="4"/>
  <c r="F32" i="4"/>
  <c r="E32" i="4"/>
  <c r="Y32" i="6"/>
  <c r="X32" i="6"/>
  <c r="W32" i="6"/>
  <c r="V32" i="6"/>
  <c r="T32" i="6"/>
  <c r="S32" i="6"/>
  <c r="R32" i="6"/>
  <c r="Q32" i="6"/>
  <c r="N32" i="6"/>
  <c r="M32" i="6"/>
  <c r="L32" i="6"/>
  <c r="K32" i="6"/>
  <c r="I32" i="6"/>
  <c r="H32" i="6"/>
  <c r="G32" i="6"/>
  <c r="F32" i="6"/>
  <c r="P88" i="6"/>
  <c r="P33" i="6"/>
  <c r="Z88" i="6"/>
  <c r="U88" i="6"/>
  <c r="O88" i="6"/>
  <c r="J88" i="6"/>
  <c r="Z33" i="6"/>
  <c r="U33" i="6"/>
  <c r="O33" i="6"/>
  <c r="K33" i="2" s="1"/>
  <c r="Z87" i="4"/>
  <c r="U87" i="4"/>
  <c r="Y32" i="4"/>
  <c r="X32" i="4"/>
  <c r="W32" i="4"/>
  <c r="V32" i="4"/>
  <c r="T32" i="4"/>
  <c r="R32" i="4"/>
  <c r="Q32" i="4"/>
  <c r="L32" i="4"/>
  <c r="K32" i="4"/>
  <c r="I32" i="4"/>
  <c r="H32" i="4"/>
  <c r="Z33" i="4"/>
  <c r="U33" i="4"/>
  <c r="J34" i="4"/>
  <c r="P87" i="4"/>
  <c r="Z88" i="4"/>
  <c r="U88" i="4"/>
  <c r="O88" i="4"/>
  <c r="J88" i="4"/>
  <c r="I45" i="17" l="1"/>
  <c r="J45" i="17"/>
  <c r="N33" i="2"/>
  <c r="M33" i="2"/>
  <c r="J33" i="2"/>
  <c r="O33" i="2" s="1"/>
  <c r="AA33" i="8"/>
  <c r="L33" i="2"/>
  <c r="AA33" i="4"/>
  <c r="AA88" i="6"/>
  <c r="AA33" i="6"/>
  <c r="E34" i="2"/>
  <c r="P33" i="2" l="1"/>
  <c r="U11" i="3"/>
  <c r="J52" i="4" l="1"/>
  <c r="J51" i="4"/>
  <c r="E45" i="4"/>
  <c r="E44" i="4" s="1"/>
  <c r="Y115" i="14" l="1"/>
  <c r="X115" i="14"/>
  <c r="W115" i="14"/>
  <c r="V115" i="14"/>
  <c r="T115" i="14"/>
  <c r="S115" i="14"/>
  <c r="R115" i="14"/>
  <c r="Q115" i="14"/>
  <c r="N115" i="14"/>
  <c r="M115" i="14"/>
  <c r="L115" i="14"/>
  <c r="K115" i="14"/>
  <c r="I115" i="14"/>
  <c r="H115" i="14"/>
  <c r="G115" i="14"/>
  <c r="F115" i="14"/>
  <c r="E115" i="14"/>
  <c r="Y115" i="12"/>
  <c r="X115" i="12"/>
  <c r="W115" i="12"/>
  <c r="V115" i="12"/>
  <c r="T115" i="12"/>
  <c r="S115" i="12"/>
  <c r="R115" i="12"/>
  <c r="Q115" i="12"/>
  <c r="N115" i="12"/>
  <c r="M115" i="12"/>
  <c r="L115" i="12"/>
  <c r="K115" i="12"/>
  <c r="I115" i="12"/>
  <c r="H115" i="12"/>
  <c r="G115" i="12"/>
  <c r="F115" i="12"/>
  <c r="E115" i="12"/>
  <c r="Y115" i="10"/>
  <c r="X115" i="10"/>
  <c r="W115" i="10"/>
  <c r="V115" i="10"/>
  <c r="T115" i="10"/>
  <c r="S115" i="10"/>
  <c r="R115" i="10"/>
  <c r="Q115" i="10"/>
  <c r="N115" i="10"/>
  <c r="M115" i="10"/>
  <c r="L115" i="10"/>
  <c r="K115" i="10"/>
  <c r="I115" i="10"/>
  <c r="H115" i="10"/>
  <c r="G115" i="10"/>
  <c r="F115" i="10"/>
  <c r="E115" i="10"/>
  <c r="Y115" i="8"/>
  <c r="X115" i="8"/>
  <c r="W115" i="8"/>
  <c r="V115" i="8"/>
  <c r="T115" i="8"/>
  <c r="S115" i="8"/>
  <c r="R115" i="8"/>
  <c r="Q115" i="8"/>
  <c r="N115" i="8"/>
  <c r="M115" i="8"/>
  <c r="L115" i="8"/>
  <c r="K115" i="8"/>
  <c r="I115" i="8"/>
  <c r="H115" i="8"/>
  <c r="G115" i="8"/>
  <c r="F115" i="8"/>
  <c r="E115" i="8"/>
  <c r="Y115" i="6"/>
  <c r="X115" i="6"/>
  <c r="W115" i="6"/>
  <c r="V115" i="6"/>
  <c r="T115" i="6"/>
  <c r="S115" i="6"/>
  <c r="R115" i="6"/>
  <c r="Q115" i="6"/>
  <c r="N115" i="6"/>
  <c r="M115" i="6"/>
  <c r="L115" i="6"/>
  <c r="K115" i="6"/>
  <c r="I115" i="6"/>
  <c r="H115" i="6"/>
  <c r="G115" i="6"/>
  <c r="F115" i="6"/>
  <c r="E115" i="6"/>
  <c r="Y115" i="4"/>
  <c r="X115" i="4"/>
  <c r="W115" i="4"/>
  <c r="V115" i="4"/>
  <c r="T115" i="4"/>
  <c r="S115" i="4"/>
  <c r="R115" i="4"/>
  <c r="Q115" i="4"/>
  <c r="N115" i="4"/>
  <c r="M115" i="4"/>
  <c r="L115" i="4"/>
  <c r="K115" i="4"/>
  <c r="F115" i="4"/>
  <c r="I115" i="4"/>
  <c r="H115" i="4"/>
  <c r="G115" i="4"/>
  <c r="E115" i="4"/>
  <c r="AJ18" i="3"/>
  <c r="H50" i="1"/>
  <c r="G50" i="1"/>
  <c r="F50" i="1"/>
  <c r="E50" i="1"/>
  <c r="R29" i="1" l="1"/>
  <c r="Z98" i="4"/>
  <c r="S66" i="1"/>
  <c r="S63" i="1"/>
  <c r="G10" i="16" s="1"/>
  <c r="P29" i="1"/>
  <c r="Z96" i="12"/>
  <c r="J8" i="17" s="1"/>
  <c r="Z96" i="4"/>
  <c r="J32" i="17" s="1"/>
  <c r="Z96" i="6"/>
  <c r="J56" i="17" s="1"/>
  <c r="Z96" i="8"/>
  <c r="J92" i="17" s="1"/>
  <c r="Z23" i="12"/>
  <c r="Z24" i="12"/>
  <c r="Z26" i="12"/>
  <c r="Z27" i="12"/>
  <c r="Z28" i="12"/>
  <c r="Z29" i="12"/>
  <c r="Z31" i="12"/>
  <c r="Z34" i="12"/>
  <c r="Z35" i="12"/>
  <c r="Z36" i="12"/>
  <c r="Z37" i="12"/>
  <c r="Z38" i="12"/>
  <c r="Z40" i="12"/>
  <c r="Z41" i="12"/>
  <c r="Z42" i="12"/>
  <c r="Z46" i="12"/>
  <c r="Z47" i="12"/>
  <c r="Z48" i="12"/>
  <c r="Z49" i="12"/>
  <c r="Z50" i="12"/>
  <c r="Z71" i="12"/>
  <c r="Z72" i="12"/>
  <c r="Z74" i="12"/>
  <c r="Z75" i="12"/>
  <c r="Z76" i="12"/>
  <c r="Z93" i="12"/>
  <c r="J4" i="17" s="1"/>
  <c r="Z105" i="12"/>
  <c r="Z82" i="12"/>
  <c r="Z106" i="12"/>
  <c r="Z83" i="12"/>
  <c r="J6" i="17" s="1"/>
  <c r="Z95" i="12"/>
  <c r="J7" i="17" s="1"/>
  <c r="Z84" i="12"/>
  <c r="J9" i="17" s="1"/>
  <c r="Z92" i="12"/>
  <c r="J10" i="17" s="1"/>
  <c r="Z97" i="12"/>
  <c r="Z98" i="12"/>
  <c r="Z99" i="12"/>
  <c r="J12" i="17" s="1"/>
  <c r="Z110" i="12"/>
  <c r="J13" i="17" s="1"/>
  <c r="Z64" i="12"/>
  <c r="Z63" i="12" s="1"/>
  <c r="Z62" i="12" s="1"/>
  <c r="Z61" i="12" s="1"/>
  <c r="Z86" i="12"/>
  <c r="Z91" i="12"/>
  <c r="Z100" i="12"/>
  <c r="Z101" i="12"/>
  <c r="Z103" i="12"/>
  <c r="Z107" i="12"/>
  <c r="Z114" i="12"/>
  <c r="Z116" i="12"/>
  <c r="Z115" i="12" s="1"/>
  <c r="Z80" i="12"/>
  <c r="J15" i="17" s="1"/>
  <c r="Z79" i="12"/>
  <c r="J16" i="17" s="1"/>
  <c r="Z51" i="12"/>
  <c r="Z52" i="12"/>
  <c r="Z73" i="12"/>
  <c r="Z56" i="12"/>
  <c r="Z57" i="12"/>
  <c r="Z59" i="12"/>
  <c r="Z60" i="12"/>
  <c r="Z68" i="12"/>
  <c r="Z69" i="12"/>
  <c r="Z89" i="12"/>
  <c r="Z88" i="12"/>
  <c r="J21" i="17" s="1"/>
  <c r="Z85" i="12"/>
  <c r="Z108" i="12"/>
  <c r="Z109" i="12"/>
  <c r="Z111" i="12"/>
  <c r="Z23" i="4"/>
  <c r="Z24" i="4"/>
  <c r="Z26" i="4"/>
  <c r="Z27" i="4"/>
  <c r="Z28" i="4"/>
  <c r="Z29" i="4"/>
  <c r="Z31" i="4"/>
  <c r="Z34" i="4"/>
  <c r="Z32" i="4" s="1"/>
  <c r="Z35" i="4"/>
  <c r="Z36" i="4"/>
  <c r="Z37" i="4"/>
  <c r="Z38" i="4"/>
  <c r="Z40" i="4"/>
  <c r="Z41" i="4"/>
  <c r="Z42" i="4"/>
  <c r="Z46" i="4"/>
  <c r="Z47" i="4"/>
  <c r="Z48" i="4"/>
  <c r="Z49" i="4"/>
  <c r="Z50" i="4"/>
  <c r="Z71" i="4"/>
  <c r="Z72" i="4"/>
  <c r="Z74" i="4"/>
  <c r="Z75" i="4"/>
  <c r="Z76" i="4"/>
  <c r="Z93" i="4"/>
  <c r="J28" i="17" s="1"/>
  <c r="Z105" i="4"/>
  <c r="Z82" i="4"/>
  <c r="Z106" i="4"/>
  <c r="Z83" i="4"/>
  <c r="J30" i="17" s="1"/>
  <c r="Z95" i="4"/>
  <c r="J31" i="17" s="1"/>
  <c r="Z84" i="4"/>
  <c r="J33" i="17" s="1"/>
  <c r="Z92" i="4"/>
  <c r="J34" i="17" s="1"/>
  <c r="Z97" i="4"/>
  <c r="J35" i="17" s="1"/>
  <c r="Z99" i="4"/>
  <c r="J36" i="17" s="1"/>
  <c r="Z110" i="4"/>
  <c r="J37" i="17" s="1"/>
  <c r="Z64" i="4"/>
  <c r="Z86" i="4"/>
  <c r="Z91" i="4"/>
  <c r="Z100" i="4"/>
  <c r="Z101" i="4"/>
  <c r="Z103" i="4"/>
  <c r="Z107" i="4"/>
  <c r="Z114" i="4"/>
  <c r="Z113" i="4" s="1"/>
  <c r="Z116" i="4"/>
  <c r="Z115" i="4" s="1"/>
  <c r="Z80" i="4"/>
  <c r="J39" i="17" s="1"/>
  <c r="Z79" i="4"/>
  <c r="J40" i="17" s="1"/>
  <c r="Z51" i="4"/>
  <c r="J42" i="17" s="1"/>
  <c r="Z52" i="4"/>
  <c r="Z73" i="4"/>
  <c r="Z56" i="4"/>
  <c r="Z57" i="4"/>
  <c r="Z59" i="4"/>
  <c r="Z60" i="4"/>
  <c r="Z58" i="4" s="1"/>
  <c r="Z68" i="4"/>
  <c r="Z69" i="4"/>
  <c r="Z89" i="4"/>
  <c r="Z85" i="4"/>
  <c r="Z108" i="4"/>
  <c r="Z109" i="4"/>
  <c r="Z111" i="4"/>
  <c r="Z23" i="6"/>
  <c r="Z24" i="6"/>
  <c r="Z26" i="6"/>
  <c r="Z27" i="6"/>
  <c r="Z28" i="6"/>
  <c r="Z29" i="6"/>
  <c r="Z31" i="6"/>
  <c r="Z30" i="6" s="1"/>
  <c r="Z34" i="6"/>
  <c r="Z35" i="6"/>
  <c r="Z36" i="6"/>
  <c r="Z37" i="6"/>
  <c r="Z38" i="6"/>
  <c r="Z40" i="6"/>
  <c r="Z41" i="6"/>
  <c r="Z42" i="6"/>
  <c r="Z46" i="6"/>
  <c r="Z47" i="6"/>
  <c r="Z48" i="6"/>
  <c r="Z49" i="6"/>
  <c r="Z50" i="6"/>
  <c r="Z71" i="6"/>
  <c r="Z72" i="6"/>
  <c r="Z74" i="6"/>
  <c r="Z75" i="6"/>
  <c r="Z76" i="6"/>
  <c r="Z93" i="6"/>
  <c r="J52" i="17" s="1"/>
  <c r="Z105" i="6"/>
  <c r="Z82" i="6"/>
  <c r="Z106" i="6"/>
  <c r="Z83" i="6"/>
  <c r="J54" i="17" s="1"/>
  <c r="Z95" i="6"/>
  <c r="J55" i="17" s="1"/>
  <c r="Z84" i="6"/>
  <c r="J57" i="17" s="1"/>
  <c r="Z92" i="6"/>
  <c r="J58" i="17" s="1"/>
  <c r="Z97" i="6"/>
  <c r="Z98" i="6"/>
  <c r="Z99" i="6"/>
  <c r="J60" i="17" s="1"/>
  <c r="Z110" i="6"/>
  <c r="J61" i="17" s="1"/>
  <c r="Z64" i="6"/>
  <c r="Z86" i="6"/>
  <c r="Z91" i="6"/>
  <c r="Z100" i="6"/>
  <c r="Z101" i="6"/>
  <c r="Z103" i="6"/>
  <c r="Z107" i="6"/>
  <c r="Z114" i="6"/>
  <c r="Z113" i="6" s="1"/>
  <c r="Z116" i="6"/>
  <c r="Z115" i="6" s="1"/>
  <c r="Z80" i="6"/>
  <c r="J63" i="17" s="1"/>
  <c r="Z79" i="6"/>
  <c r="J64" i="17" s="1"/>
  <c r="Z51" i="6"/>
  <c r="Z52" i="6"/>
  <c r="Z73" i="6"/>
  <c r="J66" i="17" s="1"/>
  <c r="Z56" i="6"/>
  <c r="Z57" i="6"/>
  <c r="Z59" i="6"/>
  <c r="Z60" i="6"/>
  <c r="Z68" i="6"/>
  <c r="Z69" i="6"/>
  <c r="Z89" i="6"/>
  <c r="Z87" i="6"/>
  <c r="J69" i="17" s="1"/>
  <c r="Z85" i="6"/>
  <c r="Z108" i="6"/>
  <c r="Z109" i="6"/>
  <c r="Z111" i="6"/>
  <c r="Z23" i="8"/>
  <c r="Z24" i="8"/>
  <c r="Z26" i="8"/>
  <c r="Z27" i="8"/>
  <c r="Z28" i="8"/>
  <c r="Z29" i="8"/>
  <c r="Z31" i="8"/>
  <c r="Z34" i="8"/>
  <c r="Z35" i="8"/>
  <c r="Z36" i="8"/>
  <c r="Z37" i="8"/>
  <c r="Z38" i="8"/>
  <c r="Z40" i="8"/>
  <c r="Z41" i="8"/>
  <c r="Z42" i="8"/>
  <c r="Z46" i="8"/>
  <c r="Z47" i="8"/>
  <c r="Z48" i="8"/>
  <c r="Z49" i="8"/>
  <c r="Z50" i="8"/>
  <c r="Z71" i="8"/>
  <c r="Z72" i="8"/>
  <c r="Z74" i="8"/>
  <c r="Z75" i="8"/>
  <c r="Z76" i="8"/>
  <c r="Z93" i="8"/>
  <c r="J88" i="17" s="1"/>
  <c r="Z105" i="8"/>
  <c r="Z82" i="8"/>
  <c r="Z106" i="8"/>
  <c r="Z83" i="8"/>
  <c r="J90" i="17" s="1"/>
  <c r="Z95" i="8"/>
  <c r="J91" i="17" s="1"/>
  <c r="Z84" i="8"/>
  <c r="J93" i="17" s="1"/>
  <c r="Z92" i="8"/>
  <c r="J94" i="17" s="1"/>
  <c r="Z97" i="8"/>
  <c r="J95" i="17" s="1"/>
  <c r="Z98" i="8"/>
  <c r="Z99" i="8"/>
  <c r="J96" i="17" s="1"/>
  <c r="Z110" i="8"/>
  <c r="J97" i="17" s="1"/>
  <c r="Z64" i="8"/>
  <c r="Z86" i="8"/>
  <c r="Z91" i="8"/>
  <c r="Z100" i="8"/>
  <c r="Z101" i="8"/>
  <c r="Z103" i="8"/>
  <c r="Z107" i="8"/>
  <c r="Z114" i="8"/>
  <c r="Z116" i="8"/>
  <c r="Z115" i="8" s="1"/>
  <c r="Z80" i="8"/>
  <c r="J99" i="17" s="1"/>
  <c r="Z79" i="8"/>
  <c r="Z51" i="8"/>
  <c r="Z52" i="8"/>
  <c r="Z73" i="8"/>
  <c r="Z56" i="8"/>
  <c r="Z57" i="8"/>
  <c r="Z59" i="8"/>
  <c r="Z60" i="8"/>
  <c r="Z68" i="8"/>
  <c r="Z69" i="8"/>
  <c r="Z89" i="8"/>
  <c r="Z87" i="8"/>
  <c r="Z85" i="8"/>
  <c r="Z108" i="8"/>
  <c r="Z109" i="8"/>
  <c r="Z111" i="8"/>
  <c r="Z96" i="10"/>
  <c r="Z96" i="14"/>
  <c r="Z84" i="10"/>
  <c r="Z84" i="14"/>
  <c r="P83" i="12"/>
  <c r="H6" i="17" s="1"/>
  <c r="P83" i="4"/>
  <c r="H30" i="17" s="1"/>
  <c r="P83" i="6"/>
  <c r="H54" i="17" s="1"/>
  <c r="P83" i="8"/>
  <c r="H90" i="17" s="1"/>
  <c r="P83" i="10"/>
  <c r="P83" i="14"/>
  <c r="U95" i="12"/>
  <c r="I7" i="17" s="1"/>
  <c r="U95" i="4"/>
  <c r="I31" i="17" s="1"/>
  <c r="U95" i="6"/>
  <c r="I55" i="17" s="1"/>
  <c r="U95" i="8"/>
  <c r="I91" i="17" s="1"/>
  <c r="U95" i="10"/>
  <c r="U95" i="14"/>
  <c r="Z88" i="10"/>
  <c r="Z88" i="14"/>
  <c r="N88" i="2" s="1"/>
  <c r="Z79" i="10"/>
  <c r="Z79" i="14"/>
  <c r="Z93" i="10"/>
  <c r="Z93" i="14"/>
  <c r="Z85" i="10"/>
  <c r="Z85" i="14"/>
  <c r="Z108" i="10"/>
  <c r="Z108" i="14"/>
  <c r="Z109" i="10"/>
  <c r="Z109" i="14"/>
  <c r="Z111" i="10"/>
  <c r="J86" i="17" s="1"/>
  <c r="Z111" i="14"/>
  <c r="Z97" i="10"/>
  <c r="Z97" i="14"/>
  <c r="Z98" i="10"/>
  <c r="Z98" i="14"/>
  <c r="E26" i="2"/>
  <c r="E104" i="4"/>
  <c r="L29" i="1"/>
  <c r="P29" i="8"/>
  <c r="E67" i="8"/>
  <c r="J60" i="10"/>
  <c r="O60" i="10"/>
  <c r="U60" i="10"/>
  <c r="Z60" i="10"/>
  <c r="E55" i="14"/>
  <c r="E45" i="14"/>
  <c r="E70" i="4"/>
  <c r="E67" i="4"/>
  <c r="E43" i="4"/>
  <c r="E25" i="4"/>
  <c r="E69" i="2"/>
  <c r="F69" i="2"/>
  <c r="G69" i="2"/>
  <c r="H69" i="2"/>
  <c r="I69" i="2"/>
  <c r="F45" i="1"/>
  <c r="F44" i="1" s="1"/>
  <c r="F43" i="1" s="1"/>
  <c r="G45" i="1"/>
  <c r="G44" i="1" s="1"/>
  <c r="G43" i="1" s="1"/>
  <c r="H45" i="1"/>
  <c r="H20" i="1" s="1"/>
  <c r="H19" i="1" s="1"/>
  <c r="I45" i="1"/>
  <c r="I44" i="1" s="1"/>
  <c r="I43" i="1" s="1"/>
  <c r="J45" i="1"/>
  <c r="J44" i="1" s="1"/>
  <c r="J43" i="1" s="1"/>
  <c r="L45" i="1"/>
  <c r="L44" i="1" s="1"/>
  <c r="L43" i="1" s="1"/>
  <c r="M45" i="1"/>
  <c r="M44" i="1" s="1"/>
  <c r="M43" i="1" s="1"/>
  <c r="O45" i="1"/>
  <c r="O44" i="1" s="1"/>
  <c r="O43" i="1" s="1"/>
  <c r="P45" i="1"/>
  <c r="P44" i="1" s="1"/>
  <c r="P43" i="1" s="1"/>
  <c r="Q45" i="1"/>
  <c r="Q44" i="1" s="1"/>
  <c r="Q43" i="1" s="1"/>
  <c r="R45" i="1"/>
  <c r="R44" i="1" s="1"/>
  <c r="R43" i="1" s="1"/>
  <c r="E45" i="1"/>
  <c r="E44" i="1" s="1"/>
  <c r="E43" i="1" s="1"/>
  <c r="E54" i="1"/>
  <c r="E49" i="1" s="1"/>
  <c r="S46" i="1"/>
  <c r="K46" i="1"/>
  <c r="S31" i="1"/>
  <c r="S32" i="1"/>
  <c r="K31" i="1"/>
  <c r="N31" i="1" s="1"/>
  <c r="K32" i="1"/>
  <c r="N32" i="1" s="1"/>
  <c r="K30" i="1"/>
  <c r="N30" i="1" s="1"/>
  <c r="Q29" i="1"/>
  <c r="O29" i="1"/>
  <c r="M29" i="1"/>
  <c r="J29" i="1"/>
  <c r="I29" i="1"/>
  <c r="H29" i="1"/>
  <c r="G29" i="1"/>
  <c r="F29" i="1"/>
  <c r="E29" i="1"/>
  <c r="O57" i="4"/>
  <c r="O56" i="4"/>
  <c r="O46" i="4"/>
  <c r="O52" i="4"/>
  <c r="O51" i="4"/>
  <c r="O50" i="4"/>
  <c r="O49" i="4"/>
  <c r="O48" i="4"/>
  <c r="O47" i="4"/>
  <c r="O42" i="4"/>
  <c r="O41" i="4"/>
  <c r="O40" i="4"/>
  <c r="O24" i="4"/>
  <c r="O23" i="4"/>
  <c r="J62" i="1"/>
  <c r="J61" i="1" s="1"/>
  <c r="I62" i="1"/>
  <c r="I61" i="1" s="1"/>
  <c r="H62" i="1"/>
  <c r="H61" i="1" s="1"/>
  <c r="G62" i="1"/>
  <c r="G61" i="1" s="1"/>
  <c r="F62" i="1"/>
  <c r="F61" i="1" s="1"/>
  <c r="E62" i="1"/>
  <c r="E61" i="1" s="1"/>
  <c r="S48" i="1"/>
  <c r="K24" i="1"/>
  <c r="N24" i="1" s="1"/>
  <c r="K25" i="1"/>
  <c r="N25" i="1" s="1"/>
  <c r="I116" i="2"/>
  <c r="I115" i="2" s="1"/>
  <c r="H116" i="2"/>
  <c r="H115" i="2" s="1"/>
  <c r="G116" i="2"/>
  <c r="G115" i="2" s="1"/>
  <c r="F116" i="2"/>
  <c r="F115" i="2" s="1"/>
  <c r="C890" i="15"/>
  <c r="C889" i="15"/>
  <c r="C888" i="15"/>
  <c r="P116" i="14"/>
  <c r="P115" i="14" s="1"/>
  <c r="P111" i="14"/>
  <c r="P110" i="14"/>
  <c r="P109" i="14"/>
  <c r="P108" i="14"/>
  <c r="P107" i="14"/>
  <c r="P105" i="14"/>
  <c r="P102" i="14"/>
  <c r="P100" i="14"/>
  <c r="P99" i="14"/>
  <c r="P98" i="14"/>
  <c r="P97" i="14"/>
  <c r="P96" i="14"/>
  <c r="P93" i="14"/>
  <c r="P92" i="14"/>
  <c r="P91" i="14"/>
  <c r="P86" i="14"/>
  <c r="P84" i="14"/>
  <c r="P80" i="14"/>
  <c r="P76" i="14"/>
  <c r="P75" i="14"/>
  <c r="P74" i="14"/>
  <c r="P72" i="14"/>
  <c r="P69" i="14"/>
  <c r="P68" i="14"/>
  <c r="P64" i="14"/>
  <c r="P60" i="14"/>
  <c r="P59" i="14"/>
  <c r="P56" i="14"/>
  <c r="P52" i="14"/>
  <c r="P51" i="14"/>
  <c r="P50" i="14"/>
  <c r="P48" i="14"/>
  <c r="P47" i="14"/>
  <c r="P46" i="14"/>
  <c r="P42" i="14"/>
  <c r="P40" i="14"/>
  <c r="P37" i="14"/>
  <c r="P36" i="14"/>
  <c r="P35" i="14"/>
  <c r="P34" i="14"/>
  <c r="P31" i="14"/>
  <c r="P27" i="14"/>
  <c r="P26" i="14"/>
  <c r="P24" i="14"/>
  <c r="P23" i="14"/>
  <c r="A9" i="15"/>
  <c r="A5" i="15"/>
  <c r="A4" i="15"/>
  <c r="A3" i="15"/>
  <c r="A2" i="15"/>
  <c r="A1" i="15"/>
  <c r="C890" i="13"/>
  <c r="C889" i="13"/>
  <c r="C888" i="13"/>
  <c r="P114" i="12"/>
  <c r="P113" i="12" s="1"/>
  <c r="P111" i="12"/>
  <c r="P108" i="12"/>
  <c r="P106" i="12"/>
  <c r="P105" i="12"/>
  <c r="P99" i="12"/>
  <c r="H12" i="17" s="1"/>
  <c r="P98" i="12"/>
  <c r="P96" i="12"/>
  <c r="P92" i="12"/>
  <c r="H10" i="17" s="1"/>
  <c r="P91" i="12"/>
  <c r="P89" i="12"/>
  <c r="P85" i="12"/>
  <c r="P84" i="12"/>
  <c r="H9" i="17" s="1"/>
  <c r="P76" i="12"/>
  <c r="P75" i="12"/>
  <c r="P72" i="12"/>
  <c r="P69" i="12"/>
  <c r="P68" i="12"/>
  <c r="P64" i="12"/>
  <c r="P56" i="12"/>
  <c r="P52" i="12"/>
  <c r="P50" i="12"/>
  <c r="P47" i="12"/>
  <c r="P46" i="12"/>
  <c r="P42" i="12"/>
  <c r="P37" i="12"/>
  <c r="P36" i="12"/>
  <c r="P31" i="12"/>
  <c r="P30" i="12" s="1"/>
  <c r="P28" i="12"/>
  <c r="A9" i="13"/>
  <c r="A5" i="13"/>
  <c r="A4" i="13"/>
  <c r="A3" i="13"/>
  <c r="A2" i="13"/>
  <c r="A1" i="13"/>
  <c r="C890" i="11"/>
  <c r="C889" i="11"/>
  <c r="C888" i="11"/>
  <c r="P110" i="10"/>
  <c r="P109" i="10"/>
  <c r="P103" i="10"/>
  <c r="P101" i="10"/>
  <c r="P100" i="10"/>
  <c r="P95" i="10"/>
  <c r="P91" i="10"/>
  <c r="P89" i="10"/>
  <c r="P87" i="10"/>
  <c r="P80" i="10"/>
  <c r="P74" i="10"/>
  <c r="P73" i="10"/>
  <c r="P72" i="10"/>
  <c r="P64" i="10"/>
  <c r="P63" i="10" s="1"/>
  <c r="P62" i="10" s="1"/>
  <c r="P61" i="10" s="1"/>
  <c r="P60" i="10"/>
  <c r="AA60" i="10" s="1"/>
  <c r="P59" i="10"/>
  <c r="P57" i="10"/>
  <c r="P47" i="10"/>
  <c r="P46" i="10"/>
  <c r="P40" i="10"/>
  <c r="P37" i="10"/>
  <c r="P34" i="10"/>
  <c r="P31" i="10"/>
  <c r="P30" i="10" s="1"/>
  <c r="P23" i="10"/>
  <c r="A9" i="11"/>
  <c r="A5" i="11"/>
  <c r="A4" i="11"/>
  <c r="A3" i="11"/>
  <c r="A2" i="11"/>
  <c r="A1" i="11"/>
  <c r="C890" i="9"/>
  <c r="C889" i="9"/>
  <c r="C888" i="9"/>
  <c r="P111" i="8"/>
  <c r="P110" i="8"/>
  <c r="H97" i="17" s="1"/>
  <c r="P109" i="8"/>
  <c r="P108" i="8"/>
  <c r="P105" i="8"/>
  <c r="P103" i="8"/>
  <c r="P102" i="8"/>
  <c r="P100" i="8"/>
  <c r="P99" i="8"/>
  <c r="H96" i="17" s="1"/>
  <c r="P98" i="8"/>
  <c r="P97" i="8"/>
  <c r="P96" i="8"/>
  <c r="H92" i="17" s="1"/>
  <c r="P95" i="8"/>
  <c r="H91" i="17" s="1"/>
  <c r="P92" i="8"/>
  <c r="H94" i="17" s="1"/>
  <c r="P91" i="8"/>
  <c r="P89" i="8"/>
  <c r="P87" i="8"/>
  <c r="H105" i="17" s="1"/>
  <c r="P84" i="8"/>
  <c r="H93" i="17" s="1"/>
  <c r="P82" i="8"/>
  <c r="P76" i="8"/>
  <c r="P75" i="8"/>
  <c r="P74" i="8"/>
  <c r="P69" i="8"/>
  <c r="P68" i="8"/>
  <c r="P64" i="8"/>
  <c r="P60" i="8"/>
  <c r="P56" i="8"/>
  <c r="P52" i="8"/>
  <c r="P51" i="8"/>
  <c r="P50" i="8"/>
  <c r="P49" i="8"/>
  <c r="P46" i="8"/>
  <c r="P42" i="8"/>
  <c r="P41" i="8"/>
  <c r="P38" i="8"/>
  <c r="P37" i="8"/>
  <c r="P36" i="8"/>
  <c r="P35" i="8"/>
  <c r="P28" i="8"/>
  <c r="P27" i="8"/>
  <c r="P26" i="8"/>
  <c r="A9" i="9"/>
  <c r="A5" i="9"/>
  <c r="A4" i="9"/>
  <c r="A3" i="9"/>
  <c r="A2" i="9"/>
  <c r="A1" i="9"/>
  <c r="C890" i="7"/>
  <c r="C889" i="7"/>
  <c r="C888" i="7"/>
  <c r="P116" i="6"/>
  <c r="P115" i="6" s="1"/>
  <c r="P110" i="6"/>
  <c r="H61" i="17" s="1"/>
  <c r="P109" i="6"/>
  <c r="P101" i="6"/>
  <c r="P100" i="6"/>
  <c r="P96" i="6"/>
  <c r="H56" i="17" s="1"/>
  <c r="P93" i="6"/>
  <c r="H52" i="17" s="1"/>
  <c r="P92" i="6"/>
  <c r="H58" i="17" s="1"/>
  <c r="P87" i="6"/>
  <c r="H69" i="17" s="1"/>
  <c r="P80" i="6"/>
  <c r="H63" i="17" s="1"/>
  <c r="P79" i="6"/>
  <c r="H64" i="17" s="1"/>
  <c r="P74" i="6"/>
  <c r="P73" i="6"/>
  <c r="P72" i="6"/>
  <c r="P71" i="6"/>
  <c r="P59" i="6"/>
  <c r="P57" i="6"/>
  <c r="P51" i="6"/>
  <c r="P49" i="6"/>
  <c r="P48" i="6"/>
  <c r="P47" i="6"/>
  <c r="P40" i="6"/>
  <c r="P38" i="6"/>
  <c r="P34" i="6"/>
  <c r="P29" i="6"/>
  <c r="P28" i="6"/>
  <c r="P23" i="6"/>
  <c r="A9" i="7"/>
  <c r="A5" i="7"/>
  <c r="A4" i="7"/>
  <c r="A3" i="7"/>
  <c r="A2" i="7"/>
  <c r="A1" i="7"/>
  <c r="N23" i="5"/>
  <c r="N882" i="5" s="1"/>
  <c r="L23" i="5"/>
  <c r="L882" i="5" s="1"/>
  <c r="K23" i="5"/>
  <c r="K882" i="5" s="1"/>
  <c r="J23" i="5"/>
  <c r="J882" i="5" s="1"/>
  <c r="I23" i="5"/>
  <c r="R12" i="5" s="1"/>
  <c r="D124" i="2"/>
  <c r="D125" i="2"/>
  <c r="D126" i="2"/>
  <c r="E27" i="1"/>
  <c r="E23" i="1"/>
  <c r="D124" i="14"/>
  <c r="D124" i="12"/>
  <c r="D124" i="10"/>
  <c r="D124" i="8"/>
  <c r="D124" i="6"/>
  <c r="D124" i="4"/>
  <c r="C599" i="3"/>
  <c r="C600" i="3"/>
  <c r="E67" i="14"/>
  <c r="E116" i="2"/>
  <c r="E115" i="2" s="1"/>
  <c r="I114" i="2"/>
  <c r="I113" i="2" s="1"/>
  <c r="H114" i="2"/>
  <c r="H113" i="2" s="1"/>
  <c r="G114" i="2"/>
  <c r="G113" i="2" s="1"/>
  <c r="F114" i="2"/>
  <c r="F113" i="2" s="1"/>
  <c r="E114" i="2"/>
  <c r="E113" i="2" s="1"/>
  <c r="I111" i="2"/>
  <c r="H111" i="2"/>
  <c r="G111" i="2"/>
  <c r="F111" i="2"/>
  <c r="I110" i="2"/>
  <c r="H110" i="2"/>
  <c r="G110" i="2"/>
  <c r="F110" i="2"/>
  <c r="I109" i="2"/>
  <c r="H109" i="2"/>
  <c r="G109" i="2"/>
  <c r="F109" i="2"/>
  <c r="I108" i="2"/>
  <c r="H108" i="2"/>
  <c r="G108" i="2"/>
  <c r="F108" i="2"/>
  <c r="I107" i="2"/>
  <c r="H107" i="2"/>
  <c r="G107" i="2"/>
  <c r="F107" i="2"/>
  <c r="I106" i="2"/>
  <c r="H106" i="2"/>
  <c r="G106" i="2"/>
  <c r="F106" i="2"/>
  <c r="I105" i="2"/>
  <c r="H105" i="2"/>
  <c r="G105" i="2"/>
  <c r="F105" i="2"/>
  <c r="E111" i="2"/>
  <c r="E110" i="2"/>
  <c r="E109" i="2"/>
  <c r="E108" i="2"/>
  <c r="E107" i="2"/>
  <c r="E106" i="2"/>
  <c r="E105" i="2"/>
  <c r="I103" i="2"/>
  <c r="H103" i="2"/>
  <c r="G103" i="2"/>
  <c r="F103" i="2"/>
  <c r="I102" i="2"/>
  <c r="H102" i="2"/>
  <c r="G102" i="2"/>
  <c r="F102" i="2"/>
  <c r="I101" i="2"/>
  <c r="H101" i="2"/>
  <c r="G101" i="2"/>
  <c r="F101" i="2"/>
  <c r="I100" i="2"/>
  <c r="H100" i="2"/>
  <c r="G100" i="2"/>
  <c r="F100" i="2"/>
  <c r="I99" i="2"/>
  <c r="H99" i="2"/>
  <c r="G99" i="2"/>
  <c r="F99" i="2"/>
  <c r="I98" i="2"/>
  <c r="H98" i="2"/>
  <c r="G98" i="2"/>
  <c r="F98" i="2"/>
  <c r="I97" i="2"/>
  <c r="H97" i="2"/>
  <c r="G97" i="2"/>
  <c r="F97" i="2"/>
  <c r="I96" i="2"/>
  <c r="H96" i="2"/>
  <c r="G96" i="2"/>
  <c r="F96" i="2"/>
  <c r="I95" i="2"/>
  <c r="H95" i="2"/>
  <c r="G95" i="2"/>
  <c r="F95" i="2"/>
  <c r="E103" i="2"/>
  <c r="E102" i="2"/>
  <c r="E101" i="2"/>
  <c r="E100" i="2"/>
  <c r="E99" i="2"/>
  <c r="E98" i="2"/>
  <c r="E97" i="2"/>
  <c r="E96" i="2"/>
  <c r="E95" i="2"/>
  <c r="I93" i="2"/>
  <c r="H93" i="2"/>
  <c r="G93" i="2"/>
  <c r="F93" i="2"/>
  <c r="I92" i="2"/>
  <c r="H92" i="2"/>
  <c r="G92" i="2"/>
  <c r="F92" i="2"/>
  <c r="I91" i="2"/>
  <c r="H91" i="2"/>
  <c r="G91" i="2"/>
  <c r="F91" i="2"/>
  <c r="E93" i="2"/>
  <c r="E92" i="2"/>
  <c r="E91" i="2"/>
  <c r="I86" i="2"/>
  <c r="H86" i="2"/>
  <c r="G86" i="2"/>
  <c r="F86" i="2"/>
  <c r="I85" i="2"/>
  <c r="H85" i="2"/>
  <c r="G85" i="2"/>
  <c r="F85" i="2"/>
  <c r="I84" i="2"/>
  <c r="H84" i="2"/>
  <c r="G84" i="2"/>
  <c r="F84" i="2"/>
  <c r="I83" i="2"/>
  <c r="H83" i="2"/>
  <c r="G83" i="2"/>
  <c r="F83" i="2"/>
  <c r="I82" i="2"/>
  <c r="H82" i="2"/>
  <c r="G82" i="2"/>
  <c r="F82" i="2"/>
  <c r="E87" i="2"/>
  <c r="E86" i="2"/>
  <c r="E85" i="2"/>
  <c r="E84" i="2"/>
  <c r="E83" i="2"/>
  <c r="E82" i="2"/>
  <c r="I80" i="2"/>
  <c r="H80" i="2"/>
  <c r="G80" i="2"/>
  <c r="F80" i="2"/>
  <c r="I79" i="2"/>
  <c r="H79" i="2"/>
  <c r="G79" i="2"/>
  <c r="F79" i="2"/>
  <c r="E80" i="2"/>
  <c r="E79" i="2"/>
  <c r="I76" i="2"/>
  <c r="H76" i="2"/>
  <c r="G76" i="2"/>
  <c r="F76" i="2"/>
  <c r="I75" i="2"/>
  <c r="H75" i="2"/>
  <c r="G75" i="2"/>
  <c r="F75" i="2"/>
  <c r="I74" i="2"/>
  <c r="H74" i="2"/>
  <c r="G74" i="2"/>
  <c r="F74" i="2"/>
  <c r="I73" i="2"/>
  <c r="H73" i="2"/>
  <c r="G73" i="2"/>
  <c r="F73" i="2"/>
  <c r="I72" i="2"/>
  <c r="H72" i="2"/>
  <c r="G72" i="2"/>
  <c r="F72" i="2"/>
  <c r="I71" i="2"/>
  <c r="H71" i="2"/>
  <c r="G71" i="2"/>
  <c r="F71" i="2"/>
  <c r="E76" i="2"/>
  <c r="E75" i="2"/>
  <c r="E74" i="2"/>
  <c r="E73" i="2"/>
  <c r="E72" i="2"/>
  <c r="E71" i="2"/>
  <c r="I68" i="2"/>
  <c r="H68" i="2"/>
  <c r="G68" i="2"/>
  <c r="F68" i="2"/>
  <c r="E68" i="2"/>
  <c r="I64" i="2"/>
  <c r="I63" i="2" s="1"/>
  <c r="I62" i="2" s="1"/>
  <c r="I61" i="2" s="1"/>
  <c r="H64" i="2"/>
  <c r="H63" i="2" s="1"/>
  <c r="H62" i="2" s="1"/>
  <c r="H61" i="2" s="1"/>
  <c r="G64" i="2"/>
  <c r="G63" i="2" s="1"/>
  <c r="G62" i="2" s="1"/>
  <c r="G61" i="2" s="1"/>
  <c r="F64" i="2"/>
  <c r="F63" i="2" s="1"/>
  <c r="F62" i="2" s="1"/>
  <c r="F61" i="2" s="1"/>
  <c r="E64" i="2"/>
  <c r="I60" i="2"/>
  <c r="H60" i="2"/>
  <c r="G60" i="2"/>
  <c r="F60" i="2"/>
  <c r="I59" i="2"/>
  <c r="H59" i="2"/>
  <c r="G59" i="2"/>
  <c r="F59" i="2"/>
  <c r="E60" i="2"/>
  <c r="E59" i="2"/>
  <c r="I57" i="2"/>
  <c r="H57" i="2"/>
  <c r="G57" i="2"/>
  <c r="F57" i="2"/>
  <c r="I56" i="2"/>
  <c r="H56" i="2"/>
  <c r="G56" i="2"/>
  <c r="F56" i="2"/>
  <c r="E57" i="2"/>
  <c r="E56" i="2"/>
  <c r="I52" i="2"/>
  <c r="H52" i="2"/>
  <c r="G52" i="2"/>
  <c r="F52" i="2"/>
  <c r="I51" i="2"/>
  <c r="H51" i="2"/>
  <c r="G51" i="2"/>
  <c r="F51" i="2"/>
  <c r="I50" i="2"/>
  <c r="H50" i="2"/>
  <c r="G50" i="2"/>
  <c r="F50" i="2"/>
  <c r="I49" i="2"/>
  <c r="H49" i="2"/>
  <c r="G49" i="2"/>
  <c r="F49" i="2"/>
  <c r="I48" i="2"/>
  <c r="H48" i="2"/>
  <c r="G48" i="2"/>
  <c r="F48" i="2"/>
  <c r="I47" i="2"/>
  <c r="H47" i="2"/>
  <c r="G47" i="2"/>
  <c r="F47" i="2"/>
  <c r="I46" i="2"/>
  <c r="H46" i="2"/>
  <c r="G46" i="2"/>
  <c r="F46" i="2"/>
  <c r="E52" i="2"/>
  <c r="E51" i="2"/>
  <c r="E50" i="2"/>
  <c r="E49" i="2"/>
  <c r="E48" i="2"/>
  <c r="E47" i="2"/>
  <c r="E46" i="2"/>
  <c r="I42" i="2"/>
  <c r="H42" i="2"/>
  <c r="G42" i="2"/>
  <c r="F42" i="2"/>
  <c r="I41" i="2"/>
  <c r="H41" i="2"/>
  <c r="G41" i="2"/>
  <c r="F41" i="2"/>
  <c r="I40" i="2"/>
  <c r="H40" i="2"/>
  <c r="G40" i="2"/>
  <c r="F40" i="2"/>
  <c r="E42" i="2"/>
  <c r="E41" i="2"/>
  <c r="E40" i="2"/>
  <c r="F32" i="2"/>
  <c r="E38" i="2"/>
  <c r="E37" i="2"/>
  <c r="E36" i="2"/>
  <c r="E35" i="2"/>
  <c r="I31" i="2"/>
  <c r="H31" i="2"/>
  <c r="H30" i="2" s="1"/>
  <c r="G31" i="2"/>
  <c r="G30" i="2" s="1"/>
  <c r="F31" i="2"/>
  <c r="F30" i="2" s="1"/>
  <c r="E31" i="2"/>
  <c r="E30" i="2" s="1"/>
  <c r="I29" i="2"/>
  <c r="H29" i="2"/>
  <c r="G29" i="2"/>
  <c r="F29" i="2"/>
  <c r="E29" i="2"/>
  <c r="I28" i="2"/>
  <c r="H28" i="2"/>
  <c r="G28" i="2"/>
  <c r="F28" i="2"/>
  <c r="E28" i="2"/>
  <c r="I27" i="2"/>
  <c r="H27" i="2"/>
  <c r="G27" i="2"/>
  <c r="F27" i="2"/>
  <c r="E27" i="2"/>
  <c r="I26" i="2"/>
  <c r="H26" i="2"/>
  <c r="G26" i="2"/>
  <c r="F26" i="2"/>
  <c r="I24" i="2"/>
  <c r="H24" i="2"/>
  <c r="G24" i="2"/>
  <c r="F24" i="2"/>
  <c r="E24" i="2"/>
  <c r="I23" i="2"/>
  <c r="H23" i="2"/>
  <c r="F23" i="2"/>
  <c r="G23" i="2"/>
  <c r="G22" i="2" s="1"/>
  <c r="P103" i="14"/>
  <c r="P101" i="14"/>
  <c r="P95" i="14"/>
  <c r="P82" i="14"/>
  <c r="P71" i="14"/>
  <c r="P57" i="14"/>
  <c r="P41" i="14"/>
  <c r="P38" i="14"/>
  <c r="P29" i="14"/>
  <c r="P114" i="14"/>
  <c r="P113" i="14" s="1"/>
  <c r="P106" i="14"/>
  <c r="P85" i="14"/>
  <c r="P79" i="14"/>
  <c r="P73" i="14"/>
  <c r="P49" i="14"/>
  <c r="P116" i="12"/>
  <c r="P115" i="12" s="1"/>
  <c r="P110" i="12"/>
  <c r="H13" i="17" s="1"/>
  <c r="P109" i="12"/>
  <c r="P102" i="12"/>
  <c r="P97" i="12"/>
  <c r="H11" i="17" s="1"/>
  <c r="P86" i="12"/>
  <c r="P79" i="12"/>
  <c r="H16" i="17" s="1"/>
  <c r="P57" i="12"/>
  <c r="P41" i="12"/>
  <c r="P34" i="12"/>
  <c r="P23" i="12"/>
  <c r="P107" i="12"/>
  <c r="P103" i="12"/>
  <c r="P101" i="12"/>
  <c r="P100" i="12"/>
  <c r="P95" i="12"/>
  <c r="H7" i="17" s="1"/>
  <c r="P93" i="12"/>
  <c r="H4" i="17" s="1"/>
  <c r="P82" i="12"/>
  <c r="H5" i="17" s="1"/>
  <c r="P80" i="12"/>
  <c r="H15" i="17" s="1"/>
  <c r="P74" i="12"/>
  <c r="P73" i="12"/>
  <c r="P71" i="12"/>
  <c r="P60" i="12"/>
  <c r="P59" i="12"/>
  <c r="P51" i="12"/>
  <c r="P49" i="12"/>
  <c r="P48" i="12"/>
  <c r="P40" i="12"/>
  <c r="P38" i="12"/>
  <c r="P35" i="12"/>
  <c r="P29" i="12"/>
  <c r="P26" i="12"/>
  <c r="P24" i="12"/>
  <c r="P116" i="10"/>
  <c r="P115" i="10" s="1"/>
  <c r="P111" i="10"/>
  <c r="H86" i="17" s="1"/>
  <c r="P108" i="10"/>
  <c r="P107" i="10"/>
  <c r="P105" i="10"/>
  <c r="P102" i="10"/>
  <c r="P99" i="10"/>
  <c r="P92" i="10"/>
  <c r="P82" i="10"/>
  <c r="P79" i="10"/>
  <c r="P71" i="10"/>
  <c r="P56" i="10"/>
  <c r="P50" i="10"/>
  <c r="P49" i="10"/>
  <c r="P48" i="10"/>
  <c r="P42" i="10"/>
  <c r="P35" i="10"/>
  <c r="P29" i="10"/>
  <c r="P27" i="10"/>
  <c r="P26" i="10"/>
  <c r="P24" i="10"/>
  <c r="D123" i="4"/>
  <c r="P114" i="10"/>
  <c r="P106" i="10"/>
  <c r="P98" i="10"/>
  <c r="P97" i="10"/>
  <c r="P96" i="10"/>
  <c r="P93" i="10"/>
  <c r="P86" i="10"/>
  <c r="P85" i="10"/>
  <c r="P84" i="10"/>
  <c r="P76" i="10"/>
  <c r="P75" i="10"/>
  <c r="P69" i="10"/>
  <c r="P68" i="10"/>
  <c r="P52" i="10"/>
  <c r="P51" i="10"/>
  <c r="P41" i="10"/>
  <c r="P38" i="10"/>
  <c r="P36" i="10"/>
  <c r="P101" i="8"/>
  <c r="P80" i="8"/>
  <c r="H99" i="17" s="1"/>
  <c r="P73" i="8"/>
  <c r="P72" i="8"/>
  <c r="P71" i="8"/>
  <c r="P59" i="8"/>
  <c r="P48" i="8"/>
  <c r="P47" i="8"/>
  <c r="P40" i="8"/>
  <c r="P31" i="8"/>
  <c r="P30" i="8" s="1"/>
  <c r="P116" i="8"/>
  <c r="P115" i="8" s="1"/>
  <c r="P114" i="8"/>
  <c r="P107" i="8"/>
  <c r="P106" i="8"/>
  <c r="P93" i="8"/>
  <c r="H88" i="17" s="1"/>
  <c r="P86" i="8"/>
  <c r="P85" i="8"/>
  <c r="P79" i="8"/>
  <c r="H100" i="17" s="1"/>
  <c r="P57" i="8"/>
  <c r="P34" i="8"/>
  <c r="P111" i="6"/>
  <c r="P108" i="6"/>
  <c r="P99" i="6"/>
  <c r="H60" i="17" s="1"/>
  <c r="P98" i="6"/>
  <c r="P89" i="6"/>
  <c r="P86" i="6"/>
  <c r="P82" i="6"/>
  <c r="P64" i="6"/>
  <c r="P56" i="6"/>
  <c r="P46" i="6"/>
  <c r="P42" i="6"/>
  <c r="P36" i="6"/>
  <c r="P35" i="6"/>
  <c r="D123" i="14"/>
  <c r="D122" i="14"/>
  <c r="Z116" i="14"/>
  <c r="Z115" i="14" s="1"/>
  <c r="U116" i="14"/>
  <c r="U115" i="14" s="1"/>
  <c r="O116" i="14"/>
  <c r="O115" i="14" s="1"/>
  <c r="J116" i="14"/>
  <c r="J115" i="14" s="1"/>
  <c r="Z114" i="14"/>
  <c r="Z113" i="14"/>
  <c r="U114" i="14"/>
  <c r="U113" i="14"/>
  <c r="O114" i="14"/>
  <c r="O113" i="14" s="1"/>
  <c r="J114" i="14"/>
  <c r="J113" i="14" s="1"/>
  <c r="J112" i="14" s="1"/>
  <c r="Y113" i="14"/>
  <c r="X113" i="14"/>
  <c r="X112" i="14" s="1"/>
  <c r="W113" i="14"/>
  <c r="V113" i="14"/>
  <c r="T113" i="14"/>
  <c r="S113" i="14"/>
  <c r="S112" i="14" s="1"/>
  <c r="R113" i="14"/>
  <c r="Q113" i="14"/>
  <c r="Q112" i="14" s="1"/>
  <c r="N113" i="14"/>
  <c r="M113" i="14"/>
  <c r="L113" i="14"/>
  <c r="K113" i="14"/>
  <c r="I113" i="14"/>
  <c r="H113" i="14"/>
  <c r="H112" i="14" s="1"/>
  <c r="G113" i="14"/>
  <c r="F113" i="14"/>
  <c r="F112" i="14" s="1"/>
  <c r="E113" i="14"/>
  <c r="U111" i="14"/>
  <c r="O111" i="14"/>
  <c r="J111" i="14"/>
  <c r="Z110" i="14"/>
  <c r="U110" i="14"/>
  <c r="O110" i="14"/>
  <c r="J110" i="14"/>
  <c r="U109" i="14"/>
  <c r="O109" i="14"/>
  <c r="J109" i="14"/>
  <c r="U108" i="14"/>
  <c r="O108" i="14"/>
  <c r="J108" i="14"/>
  <c r="Z107" i="14"/>
  <c r="U107" i="14"/>
  <c r="O107" i="14"/>
  <c r="J107" i="14"/>
  <c r="Z106" i="14"/>
  <c r="U106" i="14"/>
  <c r="O106" i="14"/>
  <c r="J106" i="14"/>
  <c r="Z105" i="14"/>
  <c r="U105" i="14"/>
  <c r="O105" i="14"/>
  <c r="J105" i="14"/>
  <c r="Y104" i="14"/>
  <c r="X104" i="14"/>
  <c r="W104" i="14"/>
  <c r="V104" i="14"/>
  <c r="T104" i="14"/>
  <c r="S104" i="14"/>
  <c r="R104" i="14"/>
  <c r="Q104" i="14"/>
  <c r="N104" i="14"/>
  <c r="M104" i="14"/>
  <c r="L104" i="14"/>
  <c r="K104" i="14"/>
  <c r="I104" i="14"/>
  <c r="H104" i="14"/>
  <c r="G104" i="14"/>
  <c r="F104" i="14"/>
  <c r="E104" i="14"/>
  <c r="Z103" i="14"/>
  <c r="U103" i="14"/>
  <c r="O103" i="14"/>
  <c r="J103" i="14"/>
  <c r="Z102" i="14"/>
  <c r="U102" i="14"/>
  <c r="O102" i="14"/>
  <c r="J102" i="14"/>
  <c r="Z101" i="14"/>
  <c r="U101" i="14"/>
  <c r="O101" i="14"/>
  <c r="J101" i="14"/>
  <c r="Z100" i="14"/>
  <c r="U100" i="14"/>
  <c r="O100" i="14"/>
  <c r="J100" i="14"/>
  <c r="Z99" i="14"/>
  <c r="U99" i="14"/>
  <c r="O99" i="14"/>
  <c r="J99" i="14"/>
  <c r="U98" i="14"/>
  <c r="O98" i="14"/>
  <c r="J98" i="14"/>
  <c r="U97" i="14"/>
  <c r="O97" i="14"/>
  <c r="J97" i="14"/>
  <c r="U96" i="14"/>
  <c r="O96" i="14"/>
  <c r="J96" i="14"/>
  <c r="Z95" i="14"/>
  <c r="J95" i="14"/>
  <c r="Y94" i="14"/>
  <c r="X94" i="14"/>
  <c r="W94" i="14"/>
  <c r="V94" i="14"/>
  <c r="T94" i="14"/>
  <c r="S94" i="14"/>
  <c r="R94" i="14"/>
  <c r="Q94" i="14"/>
  <c r="N94" i="14"/>
  <c r="M94" i="14"/>
  <c r="K94" i="14"/>
  <c r="I94" i="14"/>
  <c r="H94" i="14"/>
  <c r="G94" i="14"/>
  <c r="F94" i="14"/>
  <c r="E94" i="14"/>
  <c r="U93" i="14"/>
  <c r="O93" i="14"/>
  <c r="J93" i="14"/>
  <c r="Z92" i="14"/>
  <c r="U92" i="14"/>
  <c r="O92" i="14"/>
  <c r="O90" i="14" s="1"/>
  <c r="J92" i="14"/>
  <c r="Z91" i="14"/>
  <c r="U91" i="14"/>
  <c r="O91" i="14"/>
  <c r="J91" i="14"/>
  <c r="Y90" i="14"/>
  <c r="X90" i="14"/>
  <c r="W90" i="14"/>
  <c r="W77" i="14" s="1"/>
  <c r="V90" i="14"/>
  <c r="T90" i="14"/>
  <c r="S90" i="14"/>
  <c r="R90" i="14"/>
  <c r="Q90" i="14"/>
  <c r="N90" i="14"/>
  <c r="M90" i="14"/>
  <c r="L90" i="14"/>
  <c r="K90" i="14"/>
  <c r="I90" i="14"/>
  <c r="H90" i="14"/>
  <c r="G90" i="14"/>
  <c r="F90" i="14"/>
  <c r="E90" i="14"/>
  <c r="Z89" i="14"/>
  <c r="U89" i="14"/>
  <c r="O89" i="14"/>
  <c r="J89" i="14"/>
  <c r="U88" i="14"/>
  <c r="O88" i="14"/>
  <c r="J88" i="14"/>
  <c r="Z86" i="14"/>
  <c r="U86" i="14"/>
  <c r="O86" i="14"/>
  <c r="O81" i="14" s="1"/>
  <c r="J86" i="14"/>
  <c r="U85" i="14"/>
  <c r="O85" i="14"/>
  <c r="J85" i="14"/>
  <c r="U84" i="14"/>
  <c r="O84" i="14"/>
  <c r="J84" i="14"/>
  <c r="Z83" i="14"/>
  <c r="U83" i="14"/>
  <c r="O83" i="14"/>
  <c r="J83" i="14"/>
  <c r="Z82" i="14"/>
  <c r="U82" i="14"/>
  <c r="O82" i="14"/>
  <c r="J82" i="14"/>
  <c r="Y81" i="14"/>
  <c r="X81" i="14"/>
  <c r="W81" i="14"/>
  <c r="V81" i="14"/>
  <c r="T81" i="14"/>
  <c r="S81" i="14"/>
  <c r="R81" i="14"/>
  <c r="Q81" i="14"/>
  <c r="N81" i="14"/>
  <c r="M81" i="14"/>
  <c r="L81" i="14"/>
  <c r="K81" i="14"/>
  <c r="I81" i="14"/>
  <c r="H81" i="14"/>
  <c r="G81" i="14"/>
  <c r="F81" i="14"/>
  <c r="Z80" i="14"/>
  <c r="Z78" i="14" s="1"/>
  <c r="U80" i="14"/>
  <c r="O80" i="14"/>
  <c r="O78" i="14" s="1"/>
  <c r="J80" i="14"/>
  <c r="U79" i="14"/>
  <c r="O79" i="14"/>
  <c r="J79" i="14"/>
  <c r="J78" i="14" s="1"/>
  <c r="Y78" i="14"/>
  <c r="X78" i="14"/>
  <c r="W78" i="14"/>
  <c r="V78" i="14"/>
  <c r="V77" i="14" s="1"/>
  <c r="T78" i="14"/>
  <c r="S78" i="14"/>
  <c r="R78" i="14"/>
  <c r="Q78" i="14"/>
  <c r="N78" i="14"/>
  <c r="M78" i="14"/>
  <c r="L78" i="14"/>
  <c r="K78" i="14"/>
  <c r="I78" i="14"/>
  <c r="H78" i="14"/>
  <c r="G78" i="14"/>
  <c r="F78" i="14"/>
  <c r="E78" i="14"/>
  <c r="Z76" i="14"/>
  <c r="U76" i="14"/>
  <c r="O76" i="14"/>
  <c r="J76" i="14"/>
  <c r="Z75" i="14"/>
  <c r="U75" i="14"/>
  <c r="O75" i="14"/>
  <c r="J75" i="14"/>
  <c r="Z74" i="14"/>
  <c r="U74" i="14"/>
  <c r="O74" i="14"/>
  <c r="J74" i="14"/>
  <c r="Z73" i="14"/>
  <c r="U73" i="14"/>
  <c r="O73" i="14"/>
  <c r="J73" i="14"/>
  <c r="Z72" i="14"/>
  <c r="U72" i="14"/>
  <c r="O72" i="14"/>
  <c r="J72" i="14"/>
  <c r="Z71" i="14"/>
  <c r="U71" i="14"/>
  <c r="O71" i="14"/>
  <c r="J71" i="14"/>
  <c r="Y70" i="14"/>
  <c r="Y66" i="14" s="1"/>
  <c r="X70" i="14"/>
  <c r="W70" i="14"/>
  <c r="W66" i="14" s="1"/>
  <c r="V70" i="14"/>
  <c r="T70" i="14"/>
  <c r="S70" i="14"/>
  <c r="R70" i="14"/>
  <c r="Q70" i="14"/>
  <c r="N70" i="14"/>
  <c r="N66" i="14" s="1"/>
  <c r="M70" i="14"/>
  <c r="L70" i="14"/>
  <c r="K70" i="14"/>
  <c r="I70" i="14"/>
  <c r="I66" i="14" s="1"/>
  <c r="H70" i="14"/>
  <c r="G70" i="14"/>
  <c r="F70" i="14"/>
  <c r="E70" i="14"/>
  <c r="E66" i="14" s="1"/>
  <c r="Z69" i="14"/>
  <c r="U69" i="14"/>
  <c r="O69" i="14"/>
  <c r="J69" i="14"/>
  <c r="Z68" i="14"/>
  <c r="U68" i="14"/>
  <c r="O68" i="14"/>
  <c r="J68" i="14"/>
  <c r="Y67" i="14"/>
  <c r="X67" i="14"/>
  <c r="W67" i="14"/>
  <c r="V67" i="14"/>
  <c r="V66" i="14" s="1"/>
  <c r="T67" i="14"/>
  <c r="S67" i="14"/>
  <c r="R67" i="14"/>
  <c r="Q67" i="14"/>
  <c r="Q66" i="14" s="1"/>
  <c r="N67" i="14"/>
  <c r="M67" i="14"/>
  <c r="L67" i="14"/>
  <c r="K67" i="14"/>
  <c r="I67" i="14"/>
  <c r="H67" i="14"/>
  <c r="G67" i="14"/>
  <c r="F67" i="14"/>
  <c r="F66" i="14" s="1"/>
  <c r="Z64" i="14"/>
  <c r="Z63" i="14" s="1"/>
  <c r="Z62" i="14" s="1"/>
  <c r="Z61" i="14" s="1"/>
  <c r="U64" i="14"/>
  <c r="U63" i="14" s="1"/>
  <c r="U62" i="14" s="1"/>
  <c r="U61" i="14" s="1"/>
  <c r="O64" i="14"/>
  <c r="O63" i="14" s="1"/>
  <c r="O62" i="14" s="1"/>
  <c r="O61" i="14" s="1"/>
  <c r="J64" i="14"/>
  <c r="J63" i="14" s="1"/>
  <c r="J62" i="14" s="1"/>
  <c r="J61" i="14" s="1"/>
  <c r="Y63" i="14"/>
  <c r="Y62" i="14" s="1"/>
  <c r="Y61" i="14" s="1"/>
  <c r="X63" i="14"/>
  <c r="X62" i="14" s="1"/>
  <c r="X61" i="14" s="1"/>
  <c r="W63" i="14"/>
  <c r="W62" i="14"/>
  <c r="W61" i="14" s="1"/>
  <c r="V63" i="14"/>
  <c r="V62" i="14" s="1"/>
  <c r="V61" i="14" s="1"/>
  <c r="T63" i="14"/>
  <c r="T62" i="14"/>
  <c r="T61" i="14" s="1"/>
  <c r="S63" i="14"/>
  <c r="S62" i="14" s="1"/>
  <c r="S61" i="14" s="1"/>
  <c r="R63" i="14"/>
  <c r="R62" i="14"/>
  <c r="R61" i="14" s="1"/>
  <c r="Q63" i="14"/>
  <c r="Q62" i="14" s="1"/>
  <c r="Q61" i="14" s="1"/>
  <c r="N63" i="14"/>
  <c r="N62" i="14" s="1"/>
  <c r="N61" i="14" s="1"/>
  <c r="M63" i="14"/>
  <c r="M62" i="14" s="1"/>
  <c r="M61" i="14" s="1"/>
  <c r="L63" i="14"/>
  <c r="L62" i="14"/>
  <c r="L61" i="14" s="1"/>
  <c r="L53" i="14" s="1"/>
  <c r="K63" i="14"/>
  <c r="K62" i="14" s="1"/>
  <c r="K61" i="14" s="1"/>
  <c r="I63" i="14"/>
  <c r="I62" i="14" s="1"/>
  <c r="I61" i="14" s="1"/>
  <c r="H63" i="14"/>
  <c r="H62" i="14" s="1"/>
  <c r="H61" i="14" s="1"/>
  <c r="G63" i="14"/>
  <c r="G62" i="14"/>
  <c r="G61" i="14" s="1"/>
  <c r="F63" i="14"/>
  <c r="F62" i="14" s="1"/>
  <c r="F61" i="14" s="1"/>
  <c r="E63" i="14"/>
  <c r="E62" i="14" s="1"/>
  <c r="E61" i="14" s="1"/>
  <c r="E53" i="14" s="1"/>
  <c r="Z60" i="14"/>
  <c r="U60" i="14"/>
  <c r="O60" i="14"/>
  <c r="J60" i="14"/>
  <c r="Z59" i="14"/>
  <c r="U59" i="14"/>
  <c r="O59" i="14"/>
  <c r="J59" i="14"/>
  <c r="Y58" i="14"/>
  <c r="X58" i="14"/>
  <c r="W58" i="14"/>
  <c r="W54" i="14" s="1"/>
  <c r="V58" i="14"/>
  <c r="T58" i="14"/>
  <c r="S58" i="14"/>
  <c r="R58" i="14"/>
  <c r="Q58" i="14"/>
  <c r="N58" i="14"/>
  <c r="N54" i="14" s="1"/>
  <c r="M58" i="14"/>
  <c r="L58" i="14"/>
  <c r="K58" i="14"/>
  <c r="I58" i="14"/>
  <c r="H58" i="14"/>
  <c r="G58" i="14"/>
  <c r="G54" i="14" s="1"/>
  <c r="F58" i="14"/>
  <c r="E58" i="14"/>
  <c r="Z57" i="14"/>
  <c r="U57" i="14"/>
  <c r="O57" i="14"/>
  <c r="J57" i="14"/>
  <c r="Z56" i="14"/>
  <c r="U56" i="14"/>
  <c r="O56" i="14"/>
  <c r="O55" i="14" s="1"/>
  <c r="J56" i="14"/>
  <c r="Y55" i="14"/>
  <c r="X55" i="14"/>
  <c r="W55" i="14"/>
  <c r="V55" i="14"/>
  <c r="T55" i="14"/>
  <c r="S55" i="14"/>
  <c r="S54" i="14" s="1"/>
  <c r="R55" i="14"/>
  <c r="Q55" i="14"/>
  <c r="N55" i="14"/>
  <c r="M55" i="14"/>
  <c r="L55" i="14"/>
  <c r="K55" i="14"/>
  <c r="K54" i="14" s="1"/>
  <c r="I55" i="14"/>
  <c r="H55" i="14"/>
  <c r="H54" i="14" s="1"/>
  <c r="H53" i="14" s="1"/>
  <c r="G55" i="14"/>
  <c r="F55" i="14"/>
  <c r="Z52" i="14"/>
  <c r="U52" i="14"/>
  <c r="O52" i="14"/>
  <c r="J52" i="14"/>
  <c r="Z51" i="14"/>
  <c r="U51" i="14"/>
  <c r="M51" i="2" s="1"/>
  <c r="O51" i="14"/>
  <c r="J51" i="14"/>
  <c r="Z50" i="14"/>
  <c r="U50" i="14"/>
  <c r="O50" i="14"/>
  <c r="J50" i="14"/>
  <c r="Z49" i="14"/>
  <c r="U49" i="14"/>
  <c r="O49" i="14"/>
  <c r="J49" i="14"/>
  <c r="Z48" i="14"/>
  <c r="U48" i="14"/>
  <c r="O48" i="14"/>
  <c r="J48" i="14"/>
  <c r="Z47" i="14"/>
  <c r="U47" i="14"/>
  <c r="O47" i="14"/>
  <c r="J47" i="14"/>
  <c r="Z46" i="14"/>
  <c r="U46" i="14"/>
  <c r="O46" i="14"/>
  <c r="J46" i="14"/>
  <c r="Y45" i="14"/>
  <c r="Y44" i="14" s="1"/>
  <c r="Y43" i="14" s="1"/>
  <c r="X45" i="14"/>
  <c r="X44" i="14" s="1"/>
  <c r="X43" i="14" s="1"/>
  <c r="W45" i="14"/>
  <c r="W44" i="14" s="1"/>
  <c r="W43" i="14" s="1"/>
  <c r="V45" i="14"/>
  <c r="V44" i="14"/>
  <c r="V43" i="14" s="1"/>
  <c r="T45" i="14"/>
  <c r="T44" i="14" s="1"/>
  <c r="T43" i="14" s="1"/>
  <c r="S45" i="14"/>
  <c r="S44" i="14" s="1"/>
  <c r="S43" i="14" s="1"/>
  <c r="R45" i="14"/>
  <c r="R44" i="14" s="1"/>
  <c r="R43" i="14" s="1"/>
  <c r="Q45" i="14"/>
  <c r="Q44" i="14"/>
  <c r="Q43" i="14" s="1"/>
  <c r="N45" i="14"/>
  <c r="N44" i="14" s="1"/>
  <c r="N43" i="14" s="1"/>
  <c r="M45" i="14"/>
  <c r="M44" i="14" s="1"/>
  <c r="M43" i="14" s="1"/>
  <c r="L45" i="14"/>
  <c r="L44" i="14" s="1"/>
  <c r="L43" i="14" s="1"/>
  <c r="K45" i="14"/>
  <c r="K44" i="14"/>
  <c r="K43" i="14" s="1"/>
  <c r="I45" i="14"/>
  <c r="I44" i="14" s="1"/>
  <c r="I43" i="14" s="1"/>
  <c r="H45" i="14"/>
  <c r="H44" i="14" s="1"/>
  <c r="H43" i="14" s="1"/>
  <c r="G45" i="14"/>
  <c r="G44" i="14" s="1"/>
  <c r="G43" i="14" s="1"/>
  <c r="F45" i="14"/>
  <c r="F44" i="14"/>
  <c r="F43" i="14" s="1"/>
  <c r="E44" i="14"/>
  <c r="E43" i="14" s="1"/>
  <c r="Z42" i="14"/>
  <c r="N42" i="2" s="1"/>
  <c r="U42" i="14"/>
  <c r="O42" i="14"/>
  <c r="J42" i="14"/>
  <c r="Z41" i="14"/>
  <c r="U41" i="14"/>
  <c r="O41" i="14"/>
  <c r="J41" i="14"/>
  <c r="Z40" i="14"/>
  <c r="U40" i="14"/>
  <c r="U39" i="14" s="1"/>
  <c r="O40" i="14"/>
  <c r="J40" i="14"/>
  <c r="Y39" i="14"/>
  <c r="X39" i="14"/>
  <c r="W39" i="14"/>
  <c r="V39" i="14"/>
  <c r="T39" i="14"/>
  <c r="S39" i="14"/>
  <c r="R39" i="14"/>
  <c r="Q39" i="14"/>
  <c r="N39" i="14"/>
  <c r="M39" i="14"/>
  <c r="L39" i="14"/>
  <c r="K39" i="14"/>
  <c r="I39" i="14"/>
  <c r="I21" i="14" s="1"/>
  <c r="I20" i="14" s="1"/>
  <c r="H39" i="14"/>
  <c r="G39" i="14"/>
  <c r="F39" i="14"/>
  <c r="E39" i="14"/>
  <c r="Z38" i="14"/>
  <c r="U38" i="14"/>
  <c r="O38" i="14"/>
  <c r="J38" i="14"/>
  <c r="Z37" i="14"/>
  <c r="U37" i="14"/>
  <c r="O37" i="14"/>
  <c r="J37" i="14"/>
  <c r="Z36" i="14"/>
  <c r="U36" i="14"/>
  <c r="O36" i="14"/>
  <c r="J36" i="14"/>
  <c r="Z35" i="14"/>
  <c r="U35" i="14"/>
  <c r="O35" i="14"/>
  <c r="J35" i="14"/>
  <c r="Z34" i="14"/>
  <c r="U34" i="14"/>
  <c r="O34" i="14"/>
  <c r="O32" i="14" s="1"/>
  <c r="J34" i="14"/>
  <c r="Z31" i="14"/>
  <c r="Z30" i="14" s="1"/>
  <c r="U31" i="14"/>
  <c r="U30" i="14" s="1"/>
  <c r="O31" i="14"/>
  <c r="O30" i="14" s="1"/>
  <c r="J31" i="14"/>
  <c r="J30" i="14" s="1"/>
  <c r="Y30" i="14"/>
  <c r="X30" i="14"/>
  <c r="X21" i="14" s="1"/>
  <c r="X20" i="14" s="1"/>
  <c r="W30" i="14"/>
  <c r="V30" i="14"/>
  <c r="T30" i="14"/>
  <c r="S30" i="14"/>
  <c r="R30" i="14"/>
  <c r="Q30" i="14"/>
  <c r="N30" i="14"/>
  <c r="M30" i="14"/>
  <c r="L30" i="14"/>
  <c r="K30" i="14"/>
  <c r="I30" i="14"/>
  <c r="H30" i="14"/>
  <c r="G30" i="14"/>
  <c r="F30" i="14"/>
  <c r="F21" i="14" s="1"/>
  <c r="F20" i="14" s="1"/>
  <c r="F19" i="14" s="1"/>
  <c r="E30" i="14"/>
  <c r="Z29" i="14"/>
  <c r="U29" i="14"/>
  <c r="O29" i="14"/>
  <c r="J29" i="14"/>
  <c r="Z28" i="14"/>
  <c r="U28" i="14"/>
  <c r="O28" i="14"/>
  <c r="J28" i="14"/>
  <c r="Z27" i="14"/>
  <c r="U27" i="14"/>
  <c r="O27" i="14"/>
  <c r="J27" i="14"/>
  <c r="Z26" i="14"/>
  <c r="U26" i="14"/>
  <c r="O26" i="14"/>
  <c r="J26" i="14"/>
  <c r="Y25" i="14"/>
  <c r="X25" i="14"/>
  <c r="W25" i="14"/>
  <c r="V25" i="14"/>
  <c r="T25" i="14"/>
  <c r="S25" i="14"/>
  <c r="R25" i="14"/>
  <c r="R21" i="14" s="1"/>
  <c r="R20" i="14" s="1"/>
  <c r="Q25" i="14"/>
  <c r="N25" i="14"/>
  <c r="M25" i="14"/>
  <c r="L25" i="14"/>
  <c r="K25" i="14"/>
  <c r="I25" i="14"/>
  <c r="H25" i="14"/>
  <c r="G25" i="14"/>
  <c r="F25" i="14"/>
  <c r="E25" i="14"/>
  <c r="Z24" i="14"/>
  <c r="U24" i="14"/>
  <c r="O24" i="14"/>
  <c r="J24" i="14"/>
  <c r="Z23" i="14"/>
  <c r="U23" i="14"/>
  <c r="U22" i="14" s="1"/>
  <c r="O23" i="14"/>
  <c r="O22" i="14" s="1"/>
  <c r="J23" i="14"/>
  <c r="Y22" i="14"/>
  <c r="X22" i="14"/>
  <c r="W22" i="14"/>
  <c r="V22" i="14"/>
  <c r="T22" i="14"/>
  <c r="S22" i="14"/>
  <c r="R22" i="14"/>
  <c r="Q22" i="14"/>
  <c r="Q21" i="14" s="1"/>
  <c r="Q20" i="14" s="1"/>
  <c r="Q19" i="14" s="1"/>
  <c r="N22" i="14"/>
  <c r="M22" i="14"/>
  <c r="L22" i="14"/>
  <c r="K22" i="14"/>
  <c r="I22" i="14"/>
  <c r="H22" i="14"/>
  <c r="H21" i="14" s="1"/>
  <c r="H20" i="14" s="1"/>
  <c r="G22" i="14"/>
  <c r="F22" i="14"/>
  <c r="E22" i="14"/>
  <c r="Q11" i="14"/>
  <c r="O11" i="14"/>
  <c r="M11" i="14"/>
  <c r="K11" i="14"/>
  <c r="A9" i="14"/>
  <c r="A5" i="14"/>
  <c r="A4" i="14"/>
  <c r="A3" i="14"/>
  <c r="A2" i="14"/>
  <c r="A1" i="14"/>
  <c r="D123" i="12"/>
  <c r="D122" i="12"/>
  <c r="U116" i="12"/>
  <c r="U115" i="12" s="1"/>
  <c r="O116" i="12"/>
  <c r="O115" i="12" s="1"/>
  <c r="J116" i="12"/>
  <c r="J115" i="12" s="1"/>
  <c r="Z113" i="12"/>
  <c r="U114" i="12"/>
  <c r="U113" i="12" s="1"/>
  <c r="O114" i="12"/>
  <c r="O113" i="12" s="1"/>
  <c r="J114" i="12"/>
  <c r="Y113" i="12"/>
  <c r="X113" i="12"/>
  <c r="X112" i="12" s="1"/>
  <c r="W113" i="12"/>
  <c r="W112" i="12" s="1"/>
  <c r="V113" i="12"/>
  <c r="T113" i="12"/>
  <c r="S113" i="12"/>
  <c r="R113" i="12"/>
  <c r="Q113" i="12"/>
  <c r="N113" i="12"/>
  <c r="M113" i="12"/>
  <c r="M112" i="12" s="1"/>
  <c r="L113" i="12"/>
  <c r="K113" i="12"/>
  <c r="I113" i="12"/>
  <c r="H113" i="12"/>
  <c r="H112" i="12" s="1"/>
  <c r="G113" i="12"/>
  <c r="G112" i="12" s="1"/>
  <c r="F113" i="12"/>
  <c r="F112" i="12" s="1"/>
  <c r="E113" i="12"/>
  <c r="U111" i="12"/>
  <c r="O111" i="12"/>
  <c r="J111" i="12"/>
  <c r="U110" i="12"/>
  <c r="I13" i="17" s="1"/>
  <c r="O110" i="12"/>
  <c r="J110" i="12"/>
  <c r="G13" i="17" s="1"/>
  <c r="U109" i="12"/>
  <c r="O109" i="12"/>
  <c r="J109" i="12"/>
  <c r="AA109" i="12" s="1"/>
  <c r="U108" i="12"/>
  <c r="O108" i="12"/>
  <c r="J108" i="12"/>
  <c r="U107" i="12"/>
  <c r="O107" i="12"/>
  <c r="J107" i="12"/>
  <c r="U106" i="12"/>
  <c r="O106" i="12"/>
  <c r="J106" i="12"/>
  <c r="U105" i="12"/>
  <c r="O105" i="12"/>
  <c r="J105" i="12"/>
  <c r="Y104" i="12"/>
  <c r="X104" i="12"/>
  <c r="W104" i="12"/>
  <c r="V104" i="12"/>
  <c r="V77" i="12" s="1"/>
  <c r="T104" i="12"/>
  <c r="S104" i="12"/>
  <c r="R104" i="12"/>
  <c r="Q104" i="12"/>
  <c r="N104" i="12"/>
  <c r="M104" i="12"/>
  <c r="L104" i="12"/>
  <c r="K104" i="12"/>
  <c r="K77" i="12" s="1"/>
  <c r="I104" i="12"/>
  <c r="H104" i="12"/>
  <c r="G104" i="12"/>
  <c r="F104" i="12"/>
  <c r="E104" i="12"/>
  <c r="U103" i="12"/>
  <c r="O103" i="12"/>
  <c r="J103" i="12"/>
  <c r="AA103" i="12" s="1"/>
  <c r="Z102" i="12"/>
  <c r="U102" i="12"/>
  <c r="O102" i="12"/>
  <c r="J102" i="12"/>
  <c r="U101" i="12"/>
  <c r="O101" i="12"/>
  <c r="J101" i="12"/>
  <c r="U100" i="12"/>
  <c r="O100" i="12"/>
  <c r="J100" i="12"/>
  <c r="U99" i="12"/>
  <c r="I12" i="17" s="1"/>
  <c r="O99" i="12"/>
  <c r="J99" i="12"/>
  <c r="G12" i="17" s="1"/>
  <c r="U98" i="12"/>
  <c r="O98" i="12"/>
  <c r="J98" i="12"/>
  <c r="U97" i="12"/>
  <c r="O97" i="12"/>
  <c r="J97" i="12"/>
  <c r="U96" i="12"/>
  <c r="I8" i="17" s="1"/>
  <c r="O96" i="12"/>
  <c r="J96" i="12"/>
  <c r="G8" i="17" s="1"/>
  <c r="O95" i="12"/>
  <c r="J95" i="12"/>
  <c r="G7" i="17" s="1"/>
  <c r="Y94" i="12"/>
  <c r="X94" i="12"/>
  <c r="W94" i="12"/>
  <c r="V94" i="12"/>
  <c r="T94" i="12"/>
  <c r="S94" i="12"/>
  <c r="R94" i="12"/>
  <c r="Q94" i="12"/>
  <c r="N94" i="12"/>
  <c r="M94" i="12"/>
  <c r="L94" i="12"/>
  <c r="K94" i="12"/>
  <c r="I94" i="12"/>
  <c r="H94" i="12"/>
  <c r="G94" i="12"/>
  <c r="F94" i="12"/>
  <c r="E94" i="12"/>
  <c r="U93" i="12"/>
  <c r="O93" i="12"/>
  <c r="J93" i="12"/>
  <c r="G4" i="17" s="1"/>
  <c r="U92" i="12"/>
  <c r="I10" i="17" s="1"/>
  <c r="O92" i="12"/>
  <c r="J92" i="12"/>
  <c r="G10" i="17" s="1"/>
  <c r="U91" i="12"/>
  <c r="O91" i="12"/>
  <c r="J91" i="12"/>
  <c r="Y90" i="12"/>
  <c r="X90" i="12"/>
  <c r="W90" i="12"/>
  <c r="V90" i="12"/>
  <c r="T90" i="12"/>
  <c r="S90" i="12"/>
  <c r="R90" i="12"/>
  <c r="Q90" i="12"/>
  <c r="N90" i="12"/>
  <c r="M90" i="12"/>
  <c r="L90" i="12"/>
  <c r="K90" i="12"/>
  <c r="I90" i="12"/>
  <c r="H90" i="12"/>
  <c r="G90" i="12"/>
  <c r="F90" i="12"/>
  <c r="E90" i="12"/>
  <c r="U89" i="12"/>
  <c r="O89" i="12"/>
  <c r="J89" i="12"/>
  <c r="U88" i="12"/>
  <c r="I21" i="17" s="1"/>
  <c r="O88" i="12"/>
  <c r="J88" i="12"/>
  <c r="O86" i="12"/>
  <c r="J86" i="12"/>
  <c r="U85" i="12"/>
  <c r="O85" i="12"/>
  <c r="J85" i="12"/>
  <c r="U84" i="12"/>
  <c r="I9" i="17" s="1"/>
  <c r="O84" i="12"/>
  <c r="J84" i="12"/>
  <c r="G9" i="17" s="1"/>
  <c r="U83" i="12"/>
  <c r="I6" i="17" s="1"/>
  <c r="O83" i="12"/>
  <c r="J83" i="12"/>
  <c r="G6" i="17" s="1"/>
  <c r="U82" i="12"/>
  <c r="O82" i="12"/>
  <c r="J82" i="12"/>
  <c r="Y81" i="12"/>
  <c r="X81" i="12"/>
  <c r="W81" i="12"/>
  <c r="V81" i="12"/>
  <c r="T81" i="12"/>
  <c r="S81" i="12"/>
  <c r="R81" i="12"/>
  <c r="Q81" i="12"/>
  <c r="N81" i="12"/>
  <c r="N77" i="12" s="1"/>
  <c r="M81" i="12"/>
  <c r="L81" i="12"/>
  <c r="K81" i="12"/>
  <c r="I81" i="12"/>
  <c r="H81" i="12"/>
  <c r="G81" i="12"/>
  <c r="F81" i="12"/>
  <c r="E81" i="12"/>
  <c r="U80" i="12"/>
  <c r="I15" i="17" s="1"/>
  <c r="O80" i="12"/>
  <c r="J80" i="12"/>
  <c r="G15" i="17" s="1"/>
  <c r="U79" i="12"/>
  <c r="I16" i="17" s="1"/>
  <c r="O79" i="12"/>
  <c r="J79" i="12"/>
  <c r="G16" i="17" s="1"/>
  <c r="Y78" i="12"/>
  <c r="X78" i="12"/>
  <c r="X77" i="12" s="1"/>
  <c r="X65" i="12" s="1"/>
  <c r="W78" i="12"/>
  <c r="V78" i="12"/>
  <c r="T78" i="12"/>
  <c r="S78" i="12"/>
  <c r="R78" i="12"/>
  <c r="Q78" i="12"/>
  <c r="N78" i="12"/>
  <c r="M78" i="12"/>
  <c r="L78" i="12"/>
  <c r="K78" i="12"/>
  <c r="I78" i="12"/>
  <c r="H78" i="12"/>
  <c r="G78" i="12"/>
  <c r="F78" i="12"/>
  <c r="E78" i="12"/>
  <c r="U76" i="12"/>
  <c r="O76" i="12"/>
  <c r="J76" i="12"/>
  <c r="U75" i="12"/>
  <c r="O75" i="12"/>
  <c r="J75" i="12"/>
  <c r="U74" i="12"/>
  <c r="O74" i="12"/>
  <c r="J74" i="12"/>
  <c r="U73" i="12"/>
  <c r="O73" i="12"/>
  <c r="J73" i="12"/>
  <c r="U72" i="12"/>
  <c r="O72" i="12"/>
  <c r="J72" i="12"/>
  <c r="U71" i="12"/>
  <c r="O71" i="12"/>
  <c r="J71" i="12"/>
  <c r="Y70" i="12"/>
  <c r="X70" i="12"/>
  <c r="W70" i="12"/>
  <c r="V70" i="12"/>
  <c r="T70" i="12"/>
  <c r="S70" i="12"/>
  <c r="R70" i="12"/>
  <c r="R66" i="12" s="1"/>
  <c r="Q70" i="12"/>
  <c r="N70" i="12"/>
  <c r="M70" i="12"/>
  <c r="L70" i="12"/>
  <c r="K70" i="12"/>
  <c r="I70" i="12"/>
  <c r="H70" i="12"/>
  <c r="G70" i="12"/>
  <c r="F70" i="12"/>
  <c r="E70" i="12"/>
  <c r="U69" i="12"/>
  <c r="O69" i="12"/>
  <c r="J69" i="12"/>
  <c r="U68" i="12"/>
  <c r="O68" i="12"/>
  <c r="O67" i="12" s="1"/>
  <c r="J68" i="12"/>
  <c r="Y67" i="12"/>
  <c r="X67" i="12"/>
  <c r="W67" i="12"/>
  <c r="V67" i="12"/>
  <c r="T67" i="12"/>
  <c r="S67" i="12"/>
  <c r="R67" i="12"/>
  <c r="Q67" i="12"/>
  <c r="Q66" i="12" s="1"/>
  <c r="N67" i="12"/>
  <c r="N66" i="12" s="1"/>
  <c r="M67" i="12"/>
  <c r="L67" i="12"/>
  <c r="K67" i="12"/>
  <c r="I67" i="12"/>
  <c r="I66" i="12"/>
  <c r="H67" i="12"/>
  <c r="G67" i="12"/>
  <c r="G66" i="12" s="1"/>
  <c r="F67" i="12"/>
  <c r="E67" i="12"/>
  <c r="U64" i="12"/>
  <c r="O64" i="12"/>
  <c r="O63" i="12" s="1"/>
  <c r="O62" i="12" s="1"/>
  <c r="O61" i="12" s="1"/>
  <c r="J64" i="12"/>
  <c r="Y63" i="12"/>
  <c r="Y62" i="12" s="1"/>
  <c r="Y61" i="12" s="1"/>
  <c r="X63" i="12"/>
  <c r="X62" i="12" s="1"/>
  <c r="X61" i="12" s="1"/>
  <c r="W63" i="12"/>
  <c r="W62" i="12" s="1"/>
  <c r="W61" i="12" s="1"/>
  <c r="V63" i="12"/>
  <c r="V62" i="12" s="1"/>
  <c r="V61" i="12" s="1"/>
  <c r="T63" i="12"/>
  <c r="T62" i="12" s="1"/>
  <c r="T61" i="12" s="1"/>
  <c r="S63" i="12"/>
  <c r="S62" i="12" s="1"/>
  <c r="S61" i="12" s="1"/>
  <c r="R63" i="12"/>
  <c r="R62" i="12" s="1"/>
  <c r="R61" i="12" s="1"/>
  <c r="Q63" i="12"/>
  <c r="Q62" i="12"/>
  <c r="Q61" i="12" s="1"/>
  <c r="N63" i="12"/>
  <c r="N62" i="12" s="1"/>
  <c r="N61" i="12" s="1"/>
  <c r="M63" i="12"/>
  <c r="M62" i="12" s="1"/>
  <c r="M61" i="12" s="1"/>
  <c r="L63" i="12"/>
  <c r="L62" i="12" s="1"/>
  <c r="L61" i="12" s="1"/>
  <c r="K63" i="12"/>
  <c r="K62" i="12"/>
  <c r="K61" i="12" s="1"/>
  <c r="I63" i="12"/>
  <c r="I62" i="12" s="1"/>
  <c r="I61" i="12" s="1"/>
  <c r="H63" i="12"/>
  <c r="H62" i="12" s="1"/>
  <c r="H61" i="12" s="1"/>
  <c r="G63" i="12"/>
  <c r="G62" i="12" s="1"/>
  <c r="G61" i="12" s="1"/>
  <c r="F63" i="12"/>
  <c r="F62" i="12" s="1"/>
  <c r="F61" i="12" s="1"/>
  <c r="E63" i="12"/>
  <c r="E62" i="12" s="1"/>
  <c r="E61" i="12" s="1"/>
  <c r="U60" i="12"/>
  <c r="O60" i="12"/>
  <c r="J60" i="12"/>
  <c r="U59" i="12"/>
  <c r="O59" i="12"/>
  <c r="J59" i="12"/>
  <c r="Y58" i="12"/>
  <c r="X58" i="12"/>
  <c r="W58" i="12"/>
  <c r="V58" i="12"/>
  <c r="T58" i="12"/>
  <c r="S58" i="12"/>
  <c r="R58" i="12"/>
  <c r="R54" i="12" s="1"/>
  <c r="Q58" i="12"/>
  <c r="N58" i="12"/>
  <c r="M58" i="12"/>
  <c r="L58" i="12"/>
  <c r="K58" i="12"/>
  <c r="I58" i="12"/>
  <c r="H58" i="12"/>
  <c r="G58" i="12"/>
  <c r="G54" i="12" s="1"/>
  <c r="G53" i="12" s="1"/>
  <c r="F58" i="12"/>
  <c r="E58" i="12"/>
  <c r="U57" i="12"/>
  <c r="O57" i="12"/>
  <c r="J57" i="12"/>
  <c r="U56" i="12"/>
  <c r="O56" i="12"/>
  <c r="J56" i="12"/>
  <c r="G20" i="17" s="1"/>
  <c r="Y55" i="12"/>
  <c r="X55" i="12"/>
  <c r="W55" i="12"/>
  <c r="V55" i="12"/>
  <c r="T55" i="12"/>
  <c r="S55" i="12"/>
  <c r="S54" i="12" s="1"/>
  <c r="R55" i="12"/>
  <c r="Q55" i="12"/>
  <c r="Q54" i="12" s="1"/>
  <c r="Q53" i="12" s="1"/>
  <c r="N55" i="12"/>
  <c r="M55" i="12"/>
  <c r="L55" i="12"/>
  <c r="K55" i="12"/>
  <c r="K54" i="12" s="1"/>
  <c r="K53" i="12" s="1"/>
  <c r="I55" i="12"/>
  <c r="H55" i="12"/>
  <c r="G55" i="12"/>
  <c r="F55" i="12"/>
  <c r="F54" i="12" s="1"/>
  <c r="E55" i="12"/>
  <c r="E54" i="12" s="1"/>
  <c r="U52" i="12"/>
  <c r="O52" i="12"/>
  <c r="J52" i="12"/>
  <c r="U51" i="12"/>
  <c r="O51" i="12"/>
  <c r="J51" i="12"/>
  <c r="U50" i="12"/>
  <c r="O50" i="12"/>
  <c r="J50" i="12"/>
  <c r="U49" i="12"/>
  <c r="O49" i="12"/>
  <c r="J49" i="12"/>
  <c r="AA49" i="12" s="1"/>
  <c r="U48" i="12"/>
  <c r="O48" i="12"/>
  <c r="J48" i="12"/>
  <c r="U47" i="12"/>
  <c r="O47" i="12"/>
  <c r="J47" i="12"/>
  <c r="U46" i="12"/>
  <c r="O46" i="12"/>
  <c r="J46" i="12"/>
  <c r="Y45" i="12"/>
  <c r="Y44" i="12" s="1"/>
  <c r="Y43" i="12" s="1"/>
  <c r="X45" i="12"/>
  <c r="X44" i="12" s="1"/>
  <c r="X43" i="12" s="1"/>
  <c r="W45" i="12"/>
  <c r="W44" i="12" s="1"/>
  <c r="W43" i="12" s="1"/>
  <c r="V45" i="12"/>
  <c r="V44" i="12" s="1"/>
  <c r="V43" i="12" s="1"/>
  <c r="T45" i="12"/>
  <c r="T44" i="12" s="1"/>
  <c r="T43" i="12" s="1"/>
  <c r="S45" i="12"/>
  <c r="S44" i="12" s="1"/>
  <c r="S43" i="12" s="1"/>
  <c r="R45" i="12"/>
  <c r="R44" i="12" s="1"/>
  <c r="R43" i="12" s="1"/>
  <c r="Q45" i="12"/>
  <c r="Q44" i="12" s="1"/>
  <c r="Q43" i="12" s="1"/>
  <c r="N45" i="12"/>
  <c r="N44" i="12" s="1"/>
  <c r="N43" i="12" s="1"/>
  <c r="M45" i="12"/>
  <c r="M44" i="12" s="1"/>
  <c r="M43" i="12" s="1"/>
  <c r="L45" i="12"/>
  <c r="L44" i="12" s="1"/>
  <c r="L43" i="12" s="1"/>
  <c r="K45" i="12"/>
  <c r="K44" i="12" s="1"/>
  <c r="K43" i="12" s="1"/>
  <c r="I45" i="12"/>
  <c r="I44" i="12" s="1"/>
  <c r="I43" i="12" s="1"/>
  <c r="H45" i="12"/>
  <c r="H44" i="12" s="1"/>
  <c r="H43" i="12" s="1"/>
  <c r="G45" i="12"/>
  <c r="G44" i="12" s="1"/>
  <c r="G43" i="12" s="1"/>
  <c r="F45" i="12"/>
  <c r="F44" i="12" s="1"/>
  <c r="F43" i="12" s="1"/>
  <c r="E45" i="12"/>
  <c r="E44" i="12" s="1"/>
  <c r="E43" i="12" s="1"/>
  <c r="U42" i="12"/>
  <c r="O42" i="12"/>
  <c r="J42" i="12"/>
  <c r="U41" i="12"/>
  <c r="O41" i="12"/>
  <c r="J41" i="12"/>
  <c r="U40" i="12"/>
  <c r="O40" i="12"/>
  <c r="J40" i="12"/>
  <c r="Y39" i="12"/>
  <c r="X39" i="12"/>
  <c r="W39" i="12"/>
  <c r="V39" i="12"/>
  <c r="T39" i="12"/>
  <c r="S39" i="12"/>
  <c r="R39" i="12"/>
  <c r="Q39" i="12"/>
  <c r="N39" i="12"/>
  <c r="M39" i="12"/>
  <c r="L39" i="12"/>
  <c r="K39" i="12"/>
  <c r="I39" i="12"/>
  <c r="H39" i="12"/>
  <c r="G39" i="12"/>
  <c r="F39" i="12"/>
  <c r="E39" i="12"/>
  <c r="U38" i="12"/>
  <c r="O38" i="12"/>
  <c r="J38" i="12"/>
  <c r="U37" i="12"/>
  <c r="O37" i="12"/>
  <c r="J37" i="12"/>
  <c r="U36" i="12"/>
  <c r="O36" i="12"/>
  <c r="J36" i="12"/>
  <c r="U35" i="12"/>
  <c r="O35" i="12"/>
  <c r="J35" i="12"/>
  <c r="U34" i="12"/>
  <c r="O34" i="12"/>
  <c r="J34" i="12"/>
  <c r="Z30" i="12"/>
  <c r="U31" i="12"/>
  <c r="U30" i="12" s="1"/>
  <c r="O31" i="12"/>
  <c r="O30" i="12" s="1"/>
  <c r="J31" i="12"/>
  <c r="J30" i="12" s="1"/>
  <c r="Y30" i="12"/>
  <c r="X30" i="12"/>
  <c r="W30" i="12"/>
  <c r="V30" i="12"/>
  <c r="T30" i="12"/>
  <c r="S30" i="12"/>
  <c r="R30" i="12"/>
  <c r="Q30" i="12"/>
  <c r="N30" i="12"/>
  <c r="M30" i="12"/>
  <c r="L30" i="12"/>
  <c r="K30" i="12"/>
  <c r="I30" i="12"/>
  <c r="H30" i="12"/>
  <c r="G30" i="12"/>
  <c r="F30" i="12"/>
  <c r="E30" i="12"/>
  <c r="U29" i="12"/>
  <c r="O29" i="12"/>
  <c r="J29" i="12"/>
  <c r="U28" i="12"/>
  <c r="O28" i="12"/>
  <c r="J28" i="12"/>
  <c r="J25" i="12" s="1"/>
  <c r="U27" i="12"/>
  <c r="U25" i="12" s="1"/>
  <c r="O27" i="12"/>
  <c r="J27" i="12"/>
  <c r="U26" i="12"/>
  <c r="O26" i="12"/>
  <c r="J26" i="12"/>
  <c r="Y25" i="12"/>
  <c r="X25" i="12"/>
  <c r="X21" i="12" s="1"/>
  <c r="X20" i="12" s="1"/>
  <c r="W25" i="12"/>
  <c r="V25" i="12"/>
  <c r="T25" i="12"/>
  <c r="S25" i="12"/>
  <c r="R25" i="12"/>
  <c r="Q25" i="12"/>
  <c r="N25" i="12"/>
  <c r="M25" i="12"/>
  <c r="L25" i="12"/>
  <c r="K25" i="12"/>
  <c r="I25" i="12"/>
  <c r="H25" i="12"/>
  <c r="G25" i="12"/>
  <c r="F25" i="12"/>
  <c r="E25" i="12"/>
  <c r="U24" i="12"/>
  <c r="O24" i="12"/>
  <c r="J24" i="12"/>
  <c r="U23" i="12"/>
  <c r="O23" i="12"/>
  <c r="J23" i="12"/>
  <c r="Y22" i="12"/>
  <c r="X22" i="12"/>
  <c r="W22" i="12"/>
  <c r="V22" i="12"/>
  <c r="T22" i="12"/>
  <c r="S22" i="12"/>
  <c r="R22" i="12"/>
  <c r="Q22" i="12"/>
  <c r="N22" i="12"/>
  <c r="M22" i="12"/>
  <c r="L22" i="12"/>
  <c r="K22" i="12"/>
  <c r="I22" i="12"/>
  <c r="H22" i="12"/>
  <c r="G22" i="12"/>
  <c r="F22" i="12"/>
  <c r="E22" i="12"/>
  <c r="Q11" i="12"/>
  <c r="O11" i="12"/>
  <c r="M11" i="12"/>
  <c r="K11" i="12"/>
  <c r="A9" i="12"/>
  <c r="A5" i="12"/>
  <c r="A4" i="12"/>
  <c r="A3" i="12"/>
  <c r="A2" i="12"/>
  <c r="A1" i="12"/>
  <c r="D123" i="10"/>
  <c r="D122" i="10"/>
  <c r="Z116" i="10"/>
  <c r="Z115" i="10" s="1"/>
  <c r="U116" i="10"/>
  <c r="U115" i="10" s="1"/>
  <c r="O116" i="10"/>
  <c r="O115" i="10" s="1"/>
  <c r="J116" i="10"/>
  <c r="J115" i="10" s="1"/>
  <c r="H112" i="10"/>
  <c r="Z114" i="10"/>
  <c r="Z113" i="10" s="1"/>
  <c r="Z112" i="10" s="1"/>
  <c r="U114" i="10"/>
  <c r="U113" i="10" s="1"/>
  <c r="P113" i="10"/>
  <c r="O114" i="10"/>
  <c r="O113" i="10"/>
  <c r="J114" i="10"/>
  <c r="J113" i="10"/>
  <c r="Y113" i="10"/>
  <c r="X113" i="10"/>
  <c r="W113" i="10"/>
  <c r="V113" i="10"/>
  <c r="T113" i="10"/>
  <c r="S113" i="10"/>
  <c r="S112" i="10" s="1"/>
  <c r="R113" i="10"/>
  <c r="R112" i="10" s="1"/>
  <c r="Q113" i="10"/>
  <c r="Q112" i="10" s="1"/>
  <c r="N113" i="10"/>
  <c r="M113" i="10"/>
  <c r="L113" i="10"/>
  <c r="K113" i="10"/>
  <c r="K112" i="10" s="1"/>
  <c r="I113" i="10"/>
  <c r="I112" i="10" s="1"/>
  <c r="H113" i="10"/>
  <c r="G113" i="10"/>
  <c r="F113" i="10"/>
  <c r="F112" i="10" s="1"/>
  <c r="E113" i="10"/>
  <c r="U111" i="10"/>
  <c r="I86" i="17" s="1"/>
  <c r="O111" i="10"/>
  <c r="J111" i="10"/>
  <c r="G86" i="17" s="1"/>
  <c r="Z110" i="10"/>
  <c r="U110" i="10"/>
  <c r="O110" i="10"/>
  <c r="J110" i="10"/>
  <c r="U109" i="10"/>
  <c r="O109" i="10"/>
  <c r="J109" i="10"/>
  <c r="U108" i="10"/>
  <c r="O108" i="10"/>
  <c r="J108" i="10"/>
  <c r="AA108" i="10" s="1"/>
  <c r="Z107" i="10"/>
  <c r="U107" i="10"/>
  <c r="O107" i="10"/>
  <c r="J107" i="10"/>
  <c r="Z106" i="10"/>
  <c r="U106" i="10"/>
  <c r="O106" i="10"/>
  <c r="J106" i="10"/>
  <c r="Z105" i="10"/>
  <c r="U105" i="10"/>
  <c r="O105" i="10"/>
  <c r="J105" i="10"/>
  <c r="Y104" i="10"/>
  <c r="X104" i="10"/>
  <c r="W104" i="10"/>
  <c r="V104" i="10"/>
  <c r="T104" i="10"/>
  <c r="S104" i="10"/>
  <c r="R104" i="10"/>
  <c r="Q104" i="10"/>
  <c r="N104" i="10"/>
  <c r="M104" i="10"/>
  <c r="L104" i="10"/>
  <c r="K104" i="10"/>
  <c r="I104" i="10"/>
  <c r="H104" i="10"/>
  <c r="G104" i="10"/>
  <c r="F104" i="10"/>
  <c r="E104" i="10"/>
  <c r="Z103" i="10"/>
  <c r="U103" i="10"/>
  <c r="O103" i="10"/>
  <c r="J103" i="10"/>
  <c r="Z102" i="10"/>
  <c r="U102" i="10"/>
  <c r="O102" i="10"/>
  <c r="J102" i="10"/>
  <c r="Z101" i="10"/>
  <c r="U101" i="10"/>
  <c r="O101" i="10"/>
  <c r="J101" i="10"/>
  <c r="Z100" i="10"/>
  <c r="U100" i="10"/>
  <c r="O100" i="10"/>
  <c r="J100" i="10"/>
  <c r="Z99" i="10"/>
  <c r="U99" i="10"/>
  <c r="O99" i="10"/>
  <c r="J99" i="10"/>
  <c r="AA99" i="10"/>
  <c r="U98" i="10"/>
  <c r="O98" i="10"/>
  <c r="J98" i="10"/>
  <c r="U97" i="10"/>
  <c r="O97" i="10"/>
  <c r="J97" i="10"/>
  <c r="U96" i="10"/>
  <c r="O96" i="10"/>
  <c r="O94" i="10" s="1"/>
  <c r="J96" i="10"/>
  <c r="Z95" i="10"/>
  <c r="O95" i="10"/>
  <c r="J95" i="10"/>
  <c r="Y94" i="10"/>
  <c r="X94" i="10"/>
  <c r="W94" i="10"/>
  <c r="V94" i="10"/>
  <c r="T94" i="10"/>
  <c r="S94" i="10"/>
  <c r="R94" i="10"/>
  <c r="Q94" i="10"/>
  <c r="N94" i="10"/>
  <c r="M94" i="10"/>
  <c r="L94" i="10"/>
  <c r="K94" i="10"/>
  <c r="I94" i="10"/>
  <c r="H94" i="10"/>
  <c r="G94" i="10"/>
  <c r="F94" i="10"/>
  <c r="E94" i="10"/>
  <c r="U93" i="10"/>
  <c r="O93" i="10"/>
  <c r="J93" i="10"/>
  <c r="Z92" i="10"/>
  <c r="U92" i="10"/>
  <c r="O92" i="10"/>
  <c r="J92" i="10"/>
  <c r="Z91" i="10"/>
  <c r="U91" i="10"/>
  <c r="U90" i="10" s="1"/>
  <c r="O91" i="10"/>
  <c r="O90" i="10" s="1"/>
  <c r="J91" i="10"/>
  <c r="Y90" i="10"/>
  <c r="X90" i="10"/>
  <c r="W90" i="10"/>
  <c r="V90" i="10"/>
  <c r="T90" i="10"/>
  <c r="S90" i="10"/>
  <c r="R90" i="10"/>
  <c r="Q90" i="10"/>
  <c r="N90" i="10"/>
  <c r="M90" i="10"/>
  <c r="L90" i="10"/>
  <c r="K90" i="10"/>
  <c r="I90" i="10"/>
  <c r="H90" i="10"/>
  <c r="G90" i="10"/>
  <c r="F90" i="10"/>
  <c r="E90" i="10"/>
  <c r="Z89" i="10"/>
  <c r="U89" i="10"/>
  <c r="O89" i="10"/>
  <c r="J89" i="10"/>
  <c r="U88" i="10"/>
  <c r="O88" i="10"/>
  <c r="Z86" i="10"/>
  <c r="U86" i="10"/>
  <c r="O86" i="10"/>
  <c r="J86" i="10"/>
  <c r="U85" i="10"/>
  <c r="O85" i="10"/>
  <c r="J85" i="10"/>
  <c r="U84" i="10"/>
  <c r="O84" i="10"/>
  <c r="J84" i="10"/>
  <c r="Z83" i="10"/>
  <c r="U83" i="10"/>
  <c r="O83" i="10"/>
  <c r="J83" i="10"/>
  <c r="Z82" i="10"/>
  <c r="U82" i="10"/>
  <c r="O82" i="10"/>
  <c r="J82" i="10"/>
  <c r="Y81" i="10"/>
  <c r="X81" i="10"/>
  <c r="W81" i="10"/>
  <c r="V81" i="10"/>
  <c r="T81" i="10"/>
  <c r="S81" i="10"/>
  <c r="R81" i="10"/>
  <c r="Q81" i="10"/>
  <c r="N81" i="10"/>
  <c r="M81" i="10"/>
  <c r="L81" i="10"/>
  <c r="K81" i="10"/>
  <c r="I81" i="10"/>
  <c r="H81" i="10"/>
  <c r="G81" i="10"/>
  <c r="F81" i="10"/>
  <c r="Z80" i="10"/>
  <c r="U80" i="10"/>
  <c r="O80" i="10"/>
  <c r="J80" i="10"/>
  <c r="U79" i="10"/>
  <c r="O79" i="10"/>
  <c r="J79" i="10"/>
  <c r="Y78" i="10"/>
  <c r="Y77" i="10" s="1"/>
  <c r="X78" i="10"/>
  <c r="W78" i="10"/>
  <c r="V78" i="10"/>
  <c r="T78" i="10"/>
  <c r="S78" i="10"/>
  <c r="R78" i="10"/>
  <c r="Q78" i="10"/>
  <c r="N78" i="10"/>
  <c r="M78" i="10"/>
  <c r="L78" i="10"/>
  <c r="K78" i="10"/>
  <c r="I78" i="10"/>
  <c r="H78" i="10"/>
  <c r="G78" i="10"/>
  <c r="F78" i="10"/>
  <c r="E78" i="10"/>
  <c r="E77" i="10" s="1"/>
  <c r="Z76" i="10"/>
  <c r="U76" i="10"/>
  <c r="O76" i="10"/>
  <c r="J76" i="10"/>
  <c r="Z75" i="10"/>
  <c r="U75" i="10"/>
  <c r="O75" i="10"/>
  <c r="J75" i="10"/>
  <c r="Z74" i="10"/>
  <c r="U74" i="10"/>
  <c r="O74" i="10"/>
  <c r="J74" i="10"/>
  <c r="Z73" i="10"/>
  <c r="U73" i="10"/>
  <c r="O73" i="10"/>
  <c r="J73" i="10"/>
  <c r="Z72" i="10"/>
  <c r="U72" i="10"/>
  <c r="O72" i="10"/>
  <c r="J72" i="10"/>
  <c r="Z71" i="10"/>
  <c r="U71" i="10"/>
  <c r="O71" i="10"/>
  <c r="J71" i="10"/>
  <c r="AA71" i="10" s="1"/>
  <c r="Y70" i="10"/>
  <c r="X70" i="10"/>
  <c r="W70" i="10"/>
  <c r="V70" i="10"/>
  <c r="T70" i="10"/>
  <c r="S70" i="10"/>
  <c r="R70" i="10"/>
  <c r="Q70" i="10"/>
  <c r="N70" i="10"/>
  <c r="M70" i="10"/>
  <c r="L70" i="10"/>
  <c r="K70" i="10"/>
  <c r="I70" i="10"/>
  <c r="H70" i="10"/>
  <c r="G70" i="10"/>
  <c r="G66" i="10" s="1"/>
  <c r="F70" i="10"/>
  <c r="E70" i="10"/>
  <c r="E66" i="10" s="1"/>
  <c r="Z69" i="10"/>
  <c r="U69" i="10"/>
  <c r="O69" i="10"/>
  <c r="J69" i="10"/>
  <c r="Z68" i="10"/>
  <c r="Z67" i="10" s="1"/>
  <c r="U68" i="10"/>
  <c r="O68" i="10"/>
  <c r="J68" i="10"/>
  <c r="Y67" i="10"/>
  <c r="X67" i="10"/>
  <c r="W67" i="10"/>
  <c r="V67" i="10"/>
  <c r="V66" i="10"/>
  <c r="T67" i="10"/>
  <c r="S67" i="10"/>
  <c r="R67" i="10"/>
  <c r="Q67" i="10"/>
  <c r="N67" i="10"/>
  <c r="M67" i="10"/>
  <c r="M66" i="10" s="1"/>
  <c r="L67" i="10"/>
  <c r="L66" i="10" s="1"/>
  <c r="K67" i="10"/>
  <c r="K66" i="10" s="1"/>
  <c r="I67" i="10"/>
  <c r="H67" i="10"/>
  <c r="G67" i="10"/>
  <c r="F67" i="10"/>
  <c r="F66" i="10"/>
  <c r="Z64" i="10"/>
  <c r="Z63" i="10" s="1"/>
  <c r="Z62" i="10" s="1"/>
  <c r="Z61" i="10" s="1"/>
  <c r="U64" i="10"/>
  <c r="U63" i="10" s="1"/>
  <c r="U62" i="10" s="1"/>
  <c r="U61" i="10" s="1"/>
  <c r="O64" i="10"/>
  <c r="O63" i="10" s="1"/>
  <c r="O62" i="10" s="1"/>
  <c r="O61" i="10" s="1"/>
  <c r="J64" i="10"/>
  <c r="Y63" i="10"/>
  <c r="Y62" i="10" s="1"/>
  <c r="Y61" i="10" s="1"/>
  <c r="X63" i="10"/>
  <c r="X62" i="10" s="1"/>
  <c r="X61" i="10" s="1"/>
  <c r="W63" i="10"/>
  <c r="W62" i="10" s="1"/>
  <c r="W61" i="10" s="1"/>
  <c r="V63" i="10"/>
  <c r="V62" i="10" s="1"/>
  <c r="V61" i="10" s="1"/>
  <c r="T63" i="10"/>
  <c r="T62" i="10" s="1"/>
  <c r="T61" i="10" s="1"/>
  <c r="S63" i="10"/>
  <c r="S62" i="10" s="1"/>
  <c r="S61" i="10" s="1"/>
  <c r="R63" i="10"/>
  <c r="R62" i="10" s="1"/>
  <c r="R61" i="10" s="1"/>
  <c r="Q63" i="10"/>
  <c r="Q62" i="10" s="1"/>
  <c r="Q61" i="10" s="1"/>
  <c r="N63" i="10"/>
  <c r="N62" i="10" s="1"/>
  <c r="N61" i="10" s="1"/>
  <c r="M63" i="10"/>
  <c r="M62" i="10" s="1"/>
  <c r="M61" i="10" s="1"/>
  <c r="L63" i="10"/>
  <c r="L62" i="10" s="1"/>
  <c r="L61" i="10" s="1"/>
  <c r="K63" i="10"/>
  <c r="K62" i="10" s="1"/>
  <c r="K61" i="10" s="1"/>
  <c r="I63" i="10"/>
  <c r="I62" i="10" s="1"/>
  <c r="I61" i="10" s="1"/>
  <c r="H63" i="10"/>
  <c r="H62" i="10" s="1"/>
  <c r="H61" i="10" s="1"/>
  <c r="G63" i="10"/>
  <c r="G62" i="10" s="1"/>
  <c r="G61" i="10" s="1"/>
  <c r="F63" i="10"/>
  <c r="F62" i="10" s="1"/>
  <c r="F61" i="10" s="1"/>
  <c r="E63" i="10"/>
  <c r="E62" i="10" s="1"/>
  <c r="E61" i="10" s="1"/>
  <c r="Z59" i="10"/>
  <c r="Z58" i="10" s="1"/>
  <c r="U59" i="10"/>
  <c r="U58" i="10" s="1"/>
  <c r="O59" i="10"/>
  <c r="O58" i="10" s="1"/>
  <c r="J59" i="10"/>
  <c r="Y58" i="10"/>
  <c r="X58" i="10"/>
  <c r="W58" i="10"/>
  <c r="V58" i="10"/>
  <c r="T58" i="10"/>
  <c r="S58" i="10"/>
  <c r="R58" i="10"/>
  <c r="R54" i="10" s="1"/>
  <c r="Q58" i="10"/>
  <c r="Q54" i="10" s="1"/>
  <c r="N58" i="10"/>
  <c r="M58" i="10"/>
  <c r="L58" i="10"/>
  <c r="K58" i="10"/>
  <c r="I58" i="10"/>
  <c r="H58" i="10"/>
  <c r="G58" i="10"/>
  <c r="F58" i="10"/>
  <c r="E58" i="10"/>
  <c r="Z57" i="10"/>
  <c r="U57" i="10"/>
  <c r="O57" i="10"/>
  <c r="J57" i="10"/>
  <c r="Z56" i="10"/>
  <c r="U56" i="10"/>
  <c r="U55" i="10" s="1"/>
  <c r="U54" i="10" s="1"/>
  <c r="U53" i="10" s="1"/>
  <c r="O56" i="10"/>
  <c r="J56" i="10"/>
  <c r="Y55" i="10"/>
  <c r="X55" i="10"/>
  <c r="W55" i="10"/>
  <c r="V55" i="10"/>
  <c r="V54" i="10" s="1"/>
  <c r="T55" i="10"/>
  <c r="T54" i="10" s="1"/>
  <c r="S55" i="10"/>
  <c r="S54" i="10" s="1"/>
  <c r="R55" i="10"/>
  <c r="Q55" i="10"/>
  <c r="N55" i="10"/>
  <c r="M55" i="10"/>
  <c r="L55" i="10"/>
  <c r="K55" i="10"/>
  <c r="I55" i="10"/>
  <c r="H55" i="10"/>
  <c r="G55" i="10"/>
  <c r="F55" i="10"/>
  <c r="E55" i="10"/>
  <c r="Z52" i="10"/>
  <c r="U52" i="10"/>
  <c r="O52" i="10"/>
  <c r="J52" i="10"/>
  <c r="Z51" i="10"/>
  <c r="U51" i="10"/>
  <c r="O51" i="10"/>
  <c r="J51" i="10"/>
  <c r="Z50" i="10"/>
  <c r="U50" i="10"/>
  <c r="O50" i="10"/>
  <c r="J50" i="10"/>
  <c r="Z49" i="10"/>
  <c r="U49" i="10"/>
  <c r="O49" i="10"/>
  <c r="J49" i="10"/>
  <c r="Z48" i="10"/>
  <c r="U48" i="10"/>
  <c r="O48" i="10"/>
  <c r="J48" i="10"/>
  <c r="Z47" i="10"/>
  <c r="U47" i="10"/>
  <c r="O47" i="10"/>
  <c r="J47" i="10"/>
  <c r="Z46" i="10"/>
  <c r="U46" i="10"/>
  <c r="O46" i="10"/>
  <c r="J46" i="10"/>
  <c r="Y45" i="10"/>
  <c r="Y44" i="10" s="1"/>
  <c r="Y43" i="10" s="1"/>
  <c r="X45" i="10"/>
  <c r="X44" i="10" s="1"/>
  <c r="X43" i="10" s="1"/>
  <c r="W45" i="10"/>
  <c r="W44" i="10" s="1"/>
  <c r="W43" i="10" s="1"/>
  <c r="V45" i="10"/>
  <c r="V44" i="10" s="1"/>
  <c r="V43" i="10" s="1"/>
  <c r="T45" i="10"/>
  <c r="T44" i="10" s="1"/>
  <c r="T43" i="10" s="1"/>
  <c r="S45" i="10"/>
  <c r="S44" i="10"/>
  <c r="S43" i="10" s="1"/>
  <c r="R45" i="10"/>
  <c r="R44" i="10"/>
  <c r="R43" i="10" s="1"/>
  <c r="Q45" i="10"/>
  <c r="Q44" i="10" s="1"/>
  <c r="Q43" i="10" s="1"/>
  <c r="N45" i="10"/>
  <c r="N44" i="10"/>
  <c r="N43" i="10" s="1"/>
  <c r="M45" i="10"/>
  <c r="M44" i="10"/>
  <c r="M43" i="10" s="1"/>
  <c r="L45" i="10"/>
  <c r="L44" i="10" s="1"/>
  <c r="L43" i="10" s="1"/>
  <c r="K45" i="10"/>
  <c r="K44" i="10" s="1"/>
  <c r="K43" i="10" s="1"/>
  <c r="I45" i="10"/>
  <c r="I44" i="10" s="1"/>
  <c r="I43" i="10" s="1"/>
  <c r="H45" i="10"/>
  <c r="H44" i="10" s="1"/>
  <c r="H43" i="10" s="1"/>
  <c r="G45" i="10"/>
  <c r="G44" i="10"/>
  <c r="G43" i="10" s="1"/>
  <c r="F45" i="10"/>
  <c r="F44" i="10" s="1"/>
  <c r="F43" i="10" s="1"/>
  <c r="E45" i="10"/>
  <c r="E44" i="10" s="1"/>
  <c r="E43" i="10" s="1"/>
  <c r="Z42" i="10"/>
  <c r="U42" i="10"/>
  <c r="O42" i="10"/>
  <c r="J42" i="10"/>
  <c r="Z41" i="10"/>
  <c r="U41" i="10"/>
  <c r="U39" i="10" s="1"/>
  <c r="O41" i="10"/>
  <c r="J41" i="10"/>
  <c r="Z40" i="10"/>
  <c r="U40" i="10"/>
  <c r="O40" i="10"/>
  <c r="J40" i="10"/>
  <c r="Y39" i="10"/>
  <c r="X39" i="10"/>
  <c r="W39" i="10"/>
  <c r="V39" i="10"/>
  <c r="T39" i="10"/>
  <c r="S39" i="10"/>
  <c r="R39" i="10"/>
  <c r="Q39" i="10"/>
  <c r="N39" i="10"/>
  <c r="M39" i="10"/>
  <c r="M21" i="10" s="1"/>
  <c r="M20" i="10" s="1"/>
  <c r="L39" i="10"/>
  <c r="K39" i="10"/>
  <c r="I39" i="10"/>
  <c r="H39" i="10"/>
  <c r="G39" i="10"/>
  <c r="F39" i="10"/>
  <c r="E39" i="10"/>
  <c r="Z38" i="10"/>
  <c r="U38" i="10"/>
  <c r="O38" i="10"/>
  <c r="J38" i="10"/>
  <c r="Z37" i="10"/>
  <c r="U37" i="10"/>
  <c r="O37" i="10"/>
  <c r="J37" i="10"/>
  <c r="Z36" i="10"/>
  <c r="U36" i="10"/>
  <c r="O36" i="10"/>
  <c r="J36" i="10"/>
  <c r="Z35" i="10"/>
  <c r="U35" i="10"/>
  <c r="O35" i="10"/>
  <c r="J35" i="10"/>
  <c r="AA35" i="10" s="1"/>
  <c r="Z34" i="10"/>
  <c r="U34" i="10"/>
  <c r="U32" i="10" s="1"/>
  <c r="O34" i="10"/>
  <c r="J34" i="10"/>
  <c r="H21" i="10"/>
  <c r="H20" i="10" s="1"/>
  <c r="Z31" i="10"/>
  <c r="Z30" i="10" s="1"/>
  <c r="U31" i="10"/>
  <c r="U30" i="10" s="1"/>
  <c r="O31" i="10"/>
  <c r="O30" i="10" s="1"/>
  <c r="J31" i="10"/>
  <c r="Y30" i="10"/>
  <c r="X30" i="10"/>
  <c r="W30" i="10"/>
  <c r="V30" i="10"/>
  <c r="T30" i="10"/>
  <c r="T21" i="10" s="1"/>
  <c r="S30" i="10"/>
  <c r="R30" i="10"/>
  <c r="Q30" i="10"/>
  <c r="N30" i="10"/>
  <c r="M30" i="10"/>
  <c r="L30" i="10"/>
  <c r="K30" i="10"/>
  <c r="I30" i="10"/>
  <c r="I21" i="10" s="1"/>
  <c r="I20" i="10" s="1"/>
  <c r="H30" i="10"/>
  <c r="G30" i="10"/>
  <c r="F30" i="10"/>
  <c r="E30" i="10"/>
  <c r="Z29" i="10"/>
  <c r="U29" i="10"/>
  <c r="O29" i="10"/>
  <c r="J29" i="10"/>
  <c r="Z28" i="10"/>
  <c r="U28" i="10"/>
  <c r="O28" i="10"/>
  <c r="J28" i="10"/>
  <c r="Z27" i="10"/>
  <c r="U27" i="10"/>
  <c r="O27" i="10"/>
  <c r="J27" i="10"/>
  <c r="J25" i="10" s="1"/>
  <c r="Z26" i="10"/>
  <c r="U26" i="10"/>
  <c r="O26" i="10"/>
  <c r="J26" i="10"/>
  <c r="Y25" i="10"/>
  <c r="X25" i="10"/>
  <c r="W25" i="10"/>
  <c r="V25" i="10"/>
  <c r="V21" i="10" s="1"/>
  <c r="V20" i="10" s="1"/>
  <c r="T25" i="10"/>
  <c r="S25" i="10"/>
  <c r="R25" i="10"/>
  <c r="Q25" i="10"/>
  <c r="N25" i="10"/>
  <c r="M25" i="10"/>
  <c r="L25" i="10"/>
  <c r="K25" i="10"/>
  <c r="I25" i="10"/>
  <c r="H25" i="10"/>
  <c r="G25" i="10"/>
  <c r="F25" i="10"/>
  <c r="E25" i="10"/>
  <c r="Z24" i="10"/>
  <c r="U24" i="10"/>
  <c r="O24" i="10"/>
  <c r="O22" i="10" s="1"/>
  <c r="J24" i="10"/>
  <c r="J22" i="10" s="1"/>
  <c r="Z23" i="10"/>
  <c r="U23" i="10"/>
  <c r="O23" i="10"/>
  <c r="J23" i="10"/>
  <c r="Y22" i="10"/>
  <c r="X22" i="10"/>
  <c r="X21" i="10" s="1"/>
  <c r="X20" i="10" s="1"/>
  <c r="W22" i="10"/>
  <c r="V22" i="10"/>
  <c r="T22" i="10"/>
  <c r="S22" i="10"/>
  <c r="R22" i="10"/>
  <c r="Q22" i="10"/>
  <c r="Q21" i="10" s="1"/>
  <c r="Q20" i="10" s="1"/>
  <c r="N22" i="10"/>
  <c r="M22" i="10"/>
  <c r="L22" i="10"/>
  <c r="L21" i="10" s="1"/>
  <c r="L20" i="10" s="1"/>
  <c r="K22" i="10"/>
  <c r="I22" i="10"/>
  <c r="H22" i="10"/>
  <c r="G22" i="10"/>
  <c r="F22" i="10"/>
  <c r="E22" i="10"/>
  <c r="E21" i="10" s="1"/>
  <c r="E20" i="10" s="1"/>
  <c r="Q11" i="10"/>
  <c r="O11" i="10"/>
  <c r="M11" i="10"/>
  <c r="K11" i="10"/>
  <c r="A9" i="10"/>
  <c r="A5" i="10"/>
  <c r="A4" i="10"/>
  <c r="A3" i="10"/>
  <c r="A2" i="10"/>
  <c r="A1" i="10"/>
  <c r="D123" i="8"/>
  <c r="D122" i="8"/>
  <c r="U116" i="8"/>
  <c r="U115" i="8" s="1"/>
  <c r="O116" i="8"/>
  <c r="O115" i="8" s="1"/>
  <c r="J116" i="8"/>
  <c r="J115" i="8" s="1"/>
  <c r="R112" i="8"/>
  <c r="Z113" i="8"/>
  <c r="Z112" i="8" s="1"/>
  <c r="U114" i="8"/>
  <c r="U113" i="8" s="1"/>
  <c r="O114" i="8"/>
  <c r="O113" i="8" s="1"/>
  <c r="J114" i="8"/>
  <c r="J113" i="8" s="1"/>
  <c r="Y113" i="8"/>
  <c r="Y112" i="8" s="1"/>
  <c r="X113" i="8"/>
  <c r="W113" i="8"/>
  <c r="V113" i="8"/>
  <c r="V112" i="8" s="1"/>
  <c r="T113" i="8"/>
  <c r="T112" i="8" s="1"/>
  <c r="S113" i="8"/>
  <c r="R113" i="8"/>
  <c r="Q113" i="8"/>
  <c r="Q112" i="8" s="1"/>
  <c r="N113" i="8"/>
  <c r="M113" i="8"/>
  <c r="L113" i="8"/>
  <c r="K113" i="8"/>
  <c r="I113" i="8"/>
  <c r="I112" i="8" s="1"/>
  <c r="H113" i="8"/>
  <c r="H112" i="8" s="1"/>
  <c r="G113" i="8"/>
  <c r="F113" i="8"/>
  <c r="E113" i="8"/>
  <c r="U111" i="8"/>
  <c r="O111" i="8"/>
  <c r="J111" i="8"/>
  <c r="U110" i="8"/>
  <c r="I97" i="17" s="1"/>
  <c r="O110" i="8"/>
  <c r="J110" i="8"/>
  <c r="G97" i="17" s="1"/>
  <c r="U109" i="8"/>
  <c r="O109" i="8"/>
  <c r="J109" i="8"/>
  <c r="U108" i="8"/>
  <c r="O108" i="8"/>
  <c r="J108" i="8"/>
  <c r="J104" i="8" s="1"/>
  <c r="U107" i="8"/>
  <c r="O107" i="8"/>
  <c r="J107" i="8"/>
  <c r="U106" i="8"/>
  <c r="O106" i="8"/>
  <c r="J106" i="8"/>
  <c r="U105" i="8"/>
  <c r="O105" i="8"/>
  <c r="O104" i="8" s="1"/>
  <c r="J105" i="8"/>
  <c r="Y104" i="8"/>
  <c r="X104" i="8"/>
  <c r="W104" i="8"/>
  <c r="V104" i="8"/>
  <c r="T104" i="8"/>
  <c r="S104" i="8"/>
  <c r="R104" i="8"/>
  <c r="Q104" i="8"/>
  <c r="N104" i="8"/>
  <c r="M104" i="8"/>
  <c r="L104" i="8"/>
  <c r="K104" i="8"/>
  <c r="I104" i="8"/>
  <c r="H104" i="8"/>
  <c r="G104" i="8"/>
  <c r="F104" i="8"/>
  <c r="E104" i="8"/>
  <c r="U103" i="8"/>
  <c r="O103" i="8"/>
  <c r="J103" i="8"/>
  <c r="Z102" i="8"/>
  <c r="U102" i="8"/>
  <c r="O102" i="8"/>
  <c r="J102" i="8"/>
  <c r="U101" i="8"/>
  <c r="O101" i="8"/>
  <c r="J101" i="8"/>
  <c r="U100" i="8"/>
  <c r="O100" i="8"/>
  <c r="J100" i="8"/>
  <c r="U99" i="8"/>
  <c r="I96" i="17" s="1"/>
  <c r="O99" i="8"/>
  <c r="J99" i="8"/>
  <c r="G96" i="17" s="1"/>
  <c r="U98" i="8"/>
  <c r="O98" i="8"/>
  <c r="J98" i="8"/>
  <c r="U97" i="8"/>
  <c r="I95" i="17" s="1"/>
  <c r="O97" i="8"/>
  <c r="J97" i="8"/>
  <c r="U96" i="8"/>
  <c r="I92" i="17" s="1"/>
  <c r="O96" i="8"/>
  <c r="J96" i="8"/>
  <c r="G92" i="17" s="1"/>
  <c r="O95" i="8"/>
  <c r="J95" i="8"/>
  <c r="G91" i="17" s="1"/>
  <c r="Y94" i="8"/>
  <c r="X94" i="8"/>
  <c r="W94" i="8"/>
  <c r="V94" i="8"/>
  <c r="T94" i="8"/>
  <c r="S94" i="8"/>
  <c r="R94" i="8"/>
  <c r="Q94" i="8"/>
  <c r="N94" i="8"/>
  <c r="M94" i="8"/>
  <c r="L94" i="8"/>
  <c r="K94" i="8"/>
  <c r="I94" i="8"/>
  <c r="H94" i="8"/>
  <c r="G94" i="8"/>
  <c r="F94" i="8"/>
  <c r="E94" i="8"/>
  <c r="U93" i="8"/>
  <c r="I88" i="17" s="1"/>
  <c r="O93" i="8"/>
  <c r="J93" i="8"/>
  <c r="G88" i="17" s="1"/>
  <c r="U92" i="8"/>
  <c r="I94" i="17" s="1"/>
  <c r="O92" i="8"/>
  <c r="J92" i="8"/>
  <c r="G94" i="17" s="1"/>
  <c r="U91" i="8"/>
  <c r="O91" i="8"/>
  <c r="J91" i="8"/>
  <c r="Y90" i="8"/>
  <c r="X90" i="8"/>
  <c r="W90" i="8"/>
  <c r="V90" i="8"/>
  <c r="T90" i="8"/>
  <c r="S90" i="8"/>
  <c r="R90" i="8"/>
  <c r="Q90" i="8"/>
  <c r="N90" i="8"/>
  <c r="M90" i="8"/>
  <c r="L90" i="8"/>
  <c r="K90" i="8"/>
  <c r="I90" i="8"/>
  <c r="H90" i="8"/>
  <c r="G90" i="8"/>
  <c r="F90" i="8"/>
  <c r="F77" i="8" s="1"/>
  <c r="E90" i="8"/>
  <c r="E77" i="8" s="1"/>
  <c r="U89" i="8"/>
  <c r="O89" i="8"/>
  <c r="J89" i="8"/>
  <c r="U87" i="8"/>
  <c r="O87" i="8"/>
  <c r="J87" i="8"/>
  <c r="G105" i="17" s="1"/>
  <c r="U86" i="8"/>
  <c r="O86" i="8"/>
  <c r="J86" i="8"/>
  <c r="U85" i="8"/>
  <c r="O85" i="8"/>
  <c r="J85" i="8"/>
  <c r="U84" i="8"/>
  <c r="I93" i="17" s="1"/>
  <c r="O84" i="8"/>
  <c r="J84" i="8"/>
  <c r="G93" i="17" s="1"/>
  <c r="U83" i="8"/>
  <c r="I90" i="17" s="1"/>
  <c r="O83" i="8"/>
  <c r="J83" i="8"/>
  <c r="G90" i="17" s="1"/>
  <c r="U82" i="8"/>
  <c r="O82" i="8"/>
  <c r="J82" i="8"/>
  <c r="Y81" i="8"/>
  <c r="X81" i="8"/>
  <c r="W81" i="8"/>
  <c r="V81" i="8"/>
  <c r="T81" i="8"/>
  <c r="S81" i="8"/>
  <c r="R81" i="8"/>
  <c r="Q81" i="8"/>
  <c r="N81" i="8"/>
  <c r="M81" i="8"/>
  <c r="L81" i="8"/>
  <c r="L77" i="8" s="1"/>
  <c r="K81" i="8"/>
  <c r="I81" i="8"/>
  <c r="H81" i="8"/>
  <c r="G81" i="8"/>
  <c r="F81" i="8"/>
  <c r="U80" i="8"/>
  <c r="I99" i="17" s="1"/>
  <c r="O80" i="8"/>
  <c r="J80" i="8"/>
  <c r="G99" i="17" s="1"/>
  <c r="U79" i="8"/>
  <c r="I100" i="17" s="1"/>
  <c r="O79" i="8"/>
  <c r="J79" i="8"/>
  <c r="G100" i="17" s="1"/>
  <c r="Y78" i="8"/>
  <c r="X78" i="8"/>
  <c r="W78" i="8"/>
  <c r="V78" i="8"/>
  <c r="V77" i="8" s="1"/>
  <c r="V65" i="8" s="1"/>
  <c r="T78" i="8"/>
  <c r="S78" i="8"/>
  <c r="R78" i="8"/>
  <c r="Q78" i="8"/>
  <c r="N78" i="8"/>
  <c r="M78" i="8"/>
  <c r="L78" i="8"/>
  <c r="K78" i="8"/>
  <c r="I78" i="8"/>
  <c r="H78" i="8"/>
  <c r="H77" i="8" s="1"/>
  <c r="H65" i="8" s="1"/>
  <c r="G78" i="8"/>
  <c r="F78" i="8"/>
  <c r="E78" i="8"/>
  <c r="U76" i="8"/>
  <c r="O76" i="8"/>
  <c r="J76" i="8"/>
  <c r="U75" i="8"/>
  <c r="O75" i="8"/>
  <c r="J75" i="8"/>
  <c r="U74" i="8"/>
  <c r="O74" i="8"/>
  <c r="J74" i="8"/>
  <c r="U73" i="8"/>
  <c r="O73" i="8"/>
  <c r="J73" i="8"/>
  <c r="U72" i="8"/>
  <c r="O72" i="8"/>
  <c r="J72" i="8"/>
  <c r="AA72" i="8" s="1"/>
  <c r="U71" i="8"/>
  <c r="O71" i="8"/>
  <c r="J71" i="8"/>
  <c r="Y70" i="8"/>
  <c r="X70" i="8"/>
  <c r="X66" i="8" s="1"/>
  <c r="W70" i="8"/>
  <c r="V70" i="8"/>
  <c r="T70" i="8"/>
  <c r="S70" i="8"/>
  <c r="R70" i="8"/>
  <c r="Q70" i="8"/>
  <c r="N70" i="8"/>
  <c r="M70" i="8"/>
  <c r="M66" i="8" s="1"/>
  <c r="L70" i="8"/>
  <c r="K70" i="8"/>
  <c r="I70" i="8"/>
  <c r="H70" i="8"/>
  <c r="G70" i="8"/>
  <c r="F70" i="8"/>
  <c r="E70" i="8"/>
  <c r="E66" i="8" s="1"/>
  <c r="U69" i="8"/>
  <c r="U67" i="8" s="1"/>
  <c r="O69" i="8"/>
  <c r="J69" i="8"/>
  <c r="U68" i="8"/>
  <c r="O68" i="8"/>
  <c r="J68" i="8"/>
  <c r="Y67" i="8"/>
  <c r="X67" i="8"/>
  <c r="W67" i="8"/>
  <c r="W66" i="8" s="1"/>
  <c r="V67" i="8"/>
  <c r="T67" i="8"/>
  <c r="S67" i="8"/>
  <c r="R67" i="8"/>
  <c r="Q67" i="8"/>
  <c r="N67" i="8"/>
  <c r="M67" i="8"/>
  <c r="L67" i="8"/>
  <c r="L66" i="8" s="1"/>
  <c r="K67" i="8"/>
  <c r="I67" i="8"/>
  <c r="H67" i="8"/>
  <c r="H66" i="8" s="1"/>
  <c r="G67" i="8"/>
  <c r="F67" i="8"/>
  <c r="F66" i="8" s="1"/>
  <c r="U64" i="8"/>
  <c r="U63" i="8" s="1"/>
  <c r="U62" i="8" s="1"/>
  <c r="U61" i="8" s="1"/>
  <c r="O64" i="8"/>
  <c r="O63" i="8" s="1"/>
  <c r="O62" i="8" s="1"/>
  <c r="O61" i="8" s="1"/>
  <c r="J64" i="8"/>
  <c r="Y63" i="8"/>
  <c r="Y62" i="8" s="1"/>
  <c r="Y61" i="8" s="1"/>
  <c r="X63" i="8"/>
  <c r="X62" i="8" s="1"/>
  <c r="X61" i="8" s="1"/>
  <c r="W63" i="8"/>
  <c r="W62" i="8" s="1"/>
  <c r="W61" i="8" s="1"/>
  <c r="V63" i="8"/>
  <c r="V62" i="8"/>
  <c r="V61" i="8" s="1"/>
  <c r="T63" i="8"/>
  <c r="T62" i="8" s="1"/>
  <c r="T61" i="8" s="1"/>
  <c r="S63" i="8"/>
  <c r="S62" i="8" s="1"/>
  <c r="S61" i="8" s="1"/>
  <c r="S53" i="8" s="1"/>
  <c r="R63" i="8"/>
  <c r="R62" i="8" s="1"/>
  <c r="R61" i="8" s="1"/>
  <c r="Q63" i="8"/>
  <c r="Q62" i="8" s="1"/>
  <c r="Q61" i="8" s="1"/>
  <c r="N63" i="8"/>
  <c r="N62" i="8" s="1"/>
  <c r="N61" i="8" s="1"/>
  <c r="M63" i="8"/>
  <c r="M62" i="8" s="1"/>
  <c r="M61" i="8" s="1"/>
  <c r="L63" i="8"/>
  <c r="L62" i="8" s="1"/>
  <c r="L61" i="8" s="1"/>
  <c r="K63" i="8"/>
  <c r="K62" i="8" s="1"/>
  <c r="K61" i="8" s="1"/>
  <c r="I63" i="8"/>
  <c r="I62" i="8" s="1"/>
  <c r="I61" i="8" s="1"/>
  <c r="H63" i="8"/>
  <c r="H62" i="8" s="1"/>
  <c r="H61" i="8" s="1"/>
  <c r="G63" i="8"/>
  <c r="G62" i="8" s="1"/>
  <c r="G61" i="8" s="1"/>
  <c r="F63" i="8"/>
  <c r="F62" i="8" s="1"/>
  <c r="F61" i="8" s="1"/>
  <c r="E63" i="8"/>
  <c r="E62" i="8" s="1"/>
  <c r="E61" i="8" s="1"/>
  <c r="U60" i="8"/>
  <c r="O60" i="8"/>
  <c r="J60" i="8"/>
  <c r="J58" i="8" s="1"/>
  <c r="U59" i="8"/>
  <c r="O59" i="8"/>
  <c r="O58" i="8" s="1"/>
  <c r="J59" i="8"/>
  <c r="Y58" i="8"/>
  <c r="X58" i="8"/>
  <c r="W58" i="8"/>
  <c r="W54" i="8" s="1"/>
  <c r="V58" i="8"/>
  <c r="T58" i="8"/>
  <c r="S58" i="8"/>
  <c r="R58" i="8"/>
  <c r="Q58" i="8"/>
  <c r="N58" i="8"/>
  <c r="M58" i="8"/>
  <c r="L58" i="8"/>
  <c r="L54" i="8" s="1"/>
  <c r="K58" i="8"/>
  <c r="I58" i="8"/>
  <c r="H58" i="8"/>
  <c r="G58" i="8"/>
  <c r="F58" i="8"/>
  <c r="E58" i="8"/>
  <c r="E54" i="8" s="1"/>
  <c r="U57" i="8"/>
  <c r="O57" i="8"/>
  <c r="O55" i="8" s="1"/>
  <c r="J57" i="8"/>
  <c r="U56" i="8"/>
  <c r="O56" i="8"/>
  <c r="J56" i="8"/>
  <c r="Y55" i="8"/>
  <c r="X55" i="8"/>
  <c r="W55" i="8"/>
  <c r="V55" i="8"/>
  <c r="V54" i="8" s="1"/>
  <c r="T55" i="8"/>
  <c r="T54" i="8" s="1"/>
  <c r="T53" i="8" s="1"/>
  <c r="S55" i="8"/>
  <c r="R55" i="8"/>
  <c r="Q55" i="8"/>
  <c r="N55" i="8"/>
  <c r="M55" i="8"/>
  <c r="L55" i="8"/>
  <c r="K55" i="8"/>
  <c r="K54" i="8" s="1"/>
  <c r="I55" i="8"/>
  <c r="H55" i="8"/>
  <c r="G55" i="8"/>
  <c r="F55" i="8"/>
  <c r="F54" i="8" s="1"/>
  <c r="F53" i="8" s="1"/>
  <c r="E55" i="8"/>
  <c r="U52" i="8"/>
  <c r="O52" i="8"/>
  <c r="J52" i="8"/>
  <c r="U51" i="8"/>
  <c r="O51" i="8"/>
  <c r="J51" i="8"/>
  <c r="U50" i="8"/>
  <c r="O50" i="8"/>
  <c r="J50" i="8"/>
  <c r="U49" i="8"/>
  <c r="O49" i="8"/>
  <c r="J49" i="8"/>
  <c r="U48" i="8"/>
  <c r="O48" i="8"/>
  <c r="J48" i="8"/>
  <c r="U47" i="8"/>
  <c r="O47" i="8"/>
  <c r="J47" i="8"/>
  <c r="U46" i="8"/>
  <c r="O46" i="8"/>
  <c r="J46" i="8"/>
  <c r="Y45" i="8"/>
  <c r="Y44" i="8" s="1"/>
  <c r="Y43" i="8" s="1"/>
  <c r="X45" i="8"/>
  <c r="X44" i="8" s="1"/>
  <c r="X43" i="8" s="1"/>
  <c r="W45" i="8"/>
  <c r="W44" i="8"/>
  <c r="W43" i="8"/>
  <c r="V45" i="8"/>
  <c r="V44" i="8" s="1"/>
  <c r="V43" i="8" s="1"/>
  <c r="T45" i="8"/>
  <c r="T44" i="8" s="1"/>
  <c r="T43" i="8" s="1"/>
  <c r="S45" i="8"/>
  <c r="S44" i="8" s="1"/>
  <c r="S43" i="8" s="1"/>
  <c r="R45" i="8"/>
  <c r="R44" i="8"/>
  <c r="R43" i="8"/>
  <c r="Q45" i="8"/>
  <c r="Q44" i="8" s="1"/>
  <c r="Q43" i="8" s="1"/>
  <c r="N45" i="8"/>
  <c r="N44" i="8"/>
  <c r="N43" i="8" s="1"/>
  <c r="M45" i="8"/>
  <c r="M44" i="8"/>
  <c r="M43" i="8" s="1"/>
  <c r="L45" i="8"/>
  <c r="L44" i="8" s="1"/>
  <c r="L43" i="8" s="1"/>
  <c r="K45" i="8"/>
  <c r="K44" i="8"/>
  <c r="K43" i="8" s="1"/>
  <c r="I45" i="8"/>
  <c r="I44" i="8"/>
  <c r="I43" i="8"/>
  <c r="H45" i="8"/>
  <c r="H44" i="8" s="1"/>
  <c r="H43" i="8" s="1"/>
  <c r="G45" i="8"/>
  <c r="G44" i="8" s="1"/>
  <c r="G43" i="8" s="1"/>
  <c r="F45" i="8"/>
  <c r="F44" i="8"/>
  <c r="F43" i="8" s="1"/>
  <c r="E45" i="8"/>
  <c r="E44" i="8" s="1"/>
  <c r="E43" i="8" s="1"/>
  <c r="U42" i="8"/>
  <c r="O42" i="8"/>
  <c r="J42" i="8"/>
  <c r="U41" i="8"/>
  <c r="O41" i="8"/>
  <c r="J41" i="8"/>
  <c r="U40" i="8"/>
  <c r="O40" i="8"/>
  <c r="J40" i="8"/>
  <c r="Y39" i="8"/>
  <c r="X39" i="8"/>
  <c r="W39" i="8"/>
  <c r="V39" i="8"/>
  <c r="T39" i="8"/>
  <c r="S39" i="8"/>
  <c r="R39" i="8"/>
  <c r="Q39" i="8"/>
  <c r="N39" i="8"/>
  <c r="M39" i="8"/>
  <c r="L39" i="8"/>
  <c r="K39" i="8"/>
  <c r="I39" i="8"/>
  <c r="H39" i="8"/>
  <c r="G39" i="8"/>
  <c r="G21" i="8" s="1"/>
  <c r="G20" i="8" s="1"/>
  <c r="F39" i="8"/>
  <c r="E39" i="8"/>
  <c r="U38" i="8"/>
  <c r="O38" i="8"/>
  <c r="J38" i="8"/>
  <c r="U37" i="8"/>
  <c r="O37" i="8"/>
  <c r="J37" i="8"/>
  <c r="U36" i="8"/>
  <c r="O36" i="8"/>
  <c r="J36" i="8"/>
  <c r="U35" i="8"/>
  <c r="O35" i="8"/>
  <c r="J35" i="8"/>
  <c r="U34" i="8"/>
  <c r="O34" i="8"/>
  <c r="J34" i="8"/>
  <c r="Z30" i="8"/>
  <c r="U31" i="8"/>
  <c r="U30" i="8" s="1"/>
  <c r="O31" i="8"/>
  <c r="O30" i="8" s="1"/>
  <c r="J31" i="8"/>
  <c r="J30" i="8" s="1"/>
  <c r="Y30" i="8"/>
  <c r="X30" i="8"/>
  <c r="W30" i="8"/>
  <c r="V30" i="8"/>
  <c r="T30" i="8"/>
  <c r="S30" i="8"/>
  <c r="R30" i="8"/>
  <c r="Q30" i="8"/>
  <c r="N30" i="8"/>
  <c r="M30" i="8"/>
  <c r="M21" i="8" s="1"/>
  <c r="M20" i="8" s="1"/>
  <c r="L30" i="8"/>
  <c r="K30" i="8"/>
  <c r="I30" i="8"/>
  <c r="H30" i="8"/>
  <c r="G30" i="8"/>
  <c r="F30" i="8"/>
  <c r="E30" i="8"/>
  <c r="U29" i="8"/>
  <c r="U25" i="8" s="1"/>
  <c r="O29" i="8"/>
  <c r="J29" i="8"/>
  <c r="U28" i="8"/>
  <c r="O28" i="8"/>
  <c r="J28" i="8"/>
  <c r="U27" i="8"/>
  <c r="O27" i="8"/>
  <c r="J27" i="8"/>
  <c r="U26" i="8"/>
  <c r="O26" i="8"/>
  <c r="J26" i="8"/>
  <c r="Y25" i="8"/>
  <c r="X25" i="8"/>
  <c r="W25" i="8"/>
  <c r="V25" i="8"/>
  <c r="T25" i="8"/>
  <c r="S25" i="8"/>
  <c r="R25" i="8"/>
  <c r="Q25" i="8"/>
  <c r="N25" i="8"/>
  <c r="M25" i="8"/>
  <c r="L25" i="8"/>
  <c r="K25" i="8"/>
  <c r="K21" i="8" s="1"/>
  <c r="K20" i="8" s="1"/>
  <c r="I25" i="8"/>
  <c r="H25" i="8"/>
  <c r="G25" i="8"/>
  <c r="F25" i="8"/>
  <c r="E25" i="8"/>
  <c r="U24" i="8"/>
  <c r="O24" i="8"/>
  <c r="J24" i="8"/>
  <c r="U23" i="8"/>
  <c r="O23" i="8"/>
  <c r="J23" i="8"/>
  <c r="J22" i="8" s="1"/>
  <c r="Y22" i="8"/>
  <c r="X22" i="8"/>
  <c r="X21" i="8" s="1"/>
  <c r="X20" i="8" s="1"/>
  <c r="W22" i="8"/>
  <c r="V22" i="8"/>
  <c r="V21" i="8" s="1"/>
  <c r="V20" i="8" s="1"/>
  <c r="T22" i="8"/>
  <c r="S22" i="8"/>
  <c r="R22" i="8"/>
  <c r="Q22" i="8"/>
  <c r="Q21" i="8" s="1"/>
  <c r="Q20" i="8" s="1"/>
  <c r="N22" i="8"/>
  <c r="M22" i="8"/>
  <c r="L22" i="8"/>
  <c r="K22" i="8"/>
  <c r="I22" i="8"/>
  <c r="H22" i="8"/>
  <c r="H21" i="8" s="1"/>
  <c r="H20" i="8" s="1"/>
  <c r="G22" i="8"/>
  <c r="F22" i="8"/>
  <c r="E22" i="8"/>
  <c r="Q11" i="8"/>
  <c r="O11" i="8"/>
  <c r="M11" i="8"/>
  <c r="K11" i="8"/>
  <c r="A9" i="8"/>
  <c r="A5" i="8"/>
  <c r="A4" i="8"/>
  <c r="A3" i="8"/>
  <c r="A2" i="8"/>
  <c r="A1" i="8"/>
  <c r="P114" i="6"/>
  <c r="P107" i="6"/>
  <c r="P106" i="6"/>
  <c r="P105" i="6"/>
  <c r="P103" i="6"/>
  <c r="P102" i="6"/>
  <c r="P97" i="6"/>
  <c r="H59" i="17" s="1"/>
  <c r="P95" i="6"/>
  <c r="H55" i="17" s="1"/>
  <c r="P91" i="6"/>
  <c r="P85" i="6"/>
  <c r="P84" i="6"/>
  <c r="H57" i="17" s="1"/>
  <c r="P76" i="6"/>
  <c r="P75" i="6"/>
  <c r="P69" i="6"/>
  <c r="P68" i="6"/>
  <c r="P60" i="6"/>
  <c r="P52" i="6"/>
  <c r="P50" i="6"/>
  <c r="P41" i="6"/>
  <c r="P37" i="6"/>
  <c r="P31" i="6"/>
  <c r="P27" i="6"/>
  <c r="P26" i="6"/>
  <c r="P24" i="6"/>
  <c r="M66" i="14"/>
  <c r="N66" i="10"/>
  <c r="H66" i="12"/>
  <c r="M66" i="12"/>
  <c r="X66" i="12"/>
  <c r="W66" i="10"/>
  <c r="F66" i="12"/>
  <c r="V66" i="12"/>
  <c r="R66" i="14"/>
  <c r="J63" i="8"/>
  <c r="J62" i="8" s="1"/>
  <c r="J61" i="8" s="1"/>
  <c r="Z63" i="8"/>
  <c r="Z62" i="8" s="1"/>
  <c r="Z61" i="8" s="1"/>
  <c r="T66" i="8"/>
  <c r="S66" i="10"/>
  <c r="L66" i="12"/>
  <c r="S66" i="14"/>
  <c r="Q66" i="8"/>
  <c r="V66" i="8"/>
  <c r="J63" i="12"/>
  <c r="J62" i="12" s="1"/>
  <c r="J61" i="12" s="1"/>
  <c r="K66" i="14"/>
  <c r="N66" i="8"/>
  <c r="V112" i="12"/>
  <c r="I66" i="8"/>
  <c r="H66" i="10"/>
  <c r="X66" i="10"/>
  <c r="G66" i="14"/>
  <c r="K66" i="8"/>
  <c r="I66" i="10"/>
  <c r="H66" i="14"/>
  <c r="X66" i="14"/>
  <c r="Y66" i="10"/>
  <c r="T66" i="10"/>
  <c r="G66" i="8"/>
  <c r="R66" i="8"/>
  <c r="Z67" i="14"/>
  <c r="Z55" i="14"/>
  <c r="Z90" i="14"/>
  <c r="U58" i="8"/>
  <c r="W54" i="10"/>
  <c r="W53" i="10"/>
  <c r="R112" i="12"/>
  <c r="I54" i="14"/>
  <c r="Z25" i="14"/>
  <c r="U58" i="14"/>
  <c r="F54" i="14"/>
  <c r="F53" i="14" s="1"/>
  <c r="I77" i="14"/>
  <c r="V54" i="12"/>
  <c r="V54" i="14"/>
  <c r="V53" i="14" s="1"/>
  <c r="Y54" i="10"/>
  <c r="Y53" i="10" s="1"/>
  <c r="Y112" i="14"/>
  <c r="Z104" i="8"/>
  <c r="M54" i="12"/>
  <c r="W112" i="10"/>
  <c r="T53" i="10"/>
  <c r="Z22" i="10"/>
  <c r="U22" i="10"/>
  <c r="O55" i="10"/>
  <c r="Z25" i="8"/>
  <c r="Z55" i="8"/>
  <c r="Z54" i="8" s="1"/>
  <c r="Z53" i="8" s="1"/>
  <c r="R54" i="8"/>
  <c r="U90" i="8"/>
  <c r="N54" i="8"/>
  <c r="N53" i="8" s="1"/>
  <c r="G112" i="8"/>
  <c r="E54" i="14"/>
  <c r="V112" i="14"/>
  <c r="Y54" i="14"/>
  <c r="L112" i="14"/>
  <c r="Y21" i="14"/>
  <c r="Y20" i="14" s="1"/>
  <c r="Q54" i="14"/>
  <c r="Q53" i="14" s="1"/>
  <c r="I112" i="14"/>
  <c r="N112" i="14"/>
  <c r="L54" i="14"/>
  <c r="G112" i="14"/>
  <c r="M54" i="14"/>
  <c r="M112" i="14"/>
  <c r="W112" i="14"/>
  <c r="W53" i="14"/>
  <c r="O67" i="14"/>
  <c r="M21" i="14"/>
  <c r="M20" i="14" s="1"/>
  <c r="U25" i="14"/>
  <c r="Z45" i="14"/>
  <c r="Z44" i="14" s="1"/>
  <c r="Z43" i="14" s="1"/>
  <c r="X54" i="14"/>
  <c r="T54" i="14"/>
  <c r="T53" i="14" s="1"/>
  <c r="K112" i="14"/>
  <c r="L54" i="12"/>
  <c r="H54" i="12"/>
  <c r="N54" i="12"/>
  <c r="N53" i="12" s="1"/>
  <c r="W54" i="12"/>
  <c r="T112" i="12"/>
  <c r="R77" i="12"/>
  <c r="I77" i="12"/>
  <c r="Q112" i="12"/>
  <c r="Y112" i="12"/>
  <c r="T21" i="12"/>
  <c r="T20" i="12" s="1"/>
  <c r="Z22" i="12"/>
  <c r="T54" i="12"/>
  <c r="L112" i="12"/>
  <c r="L21" i="12"/>
  <c r="L20" i="12" s="1"/>
  <c r="X54" i="12"/>
  <c r="I112" i="12"/>
  <c r="S112" i="12"/>
  <c r="H21" i="12"/>
  <c r="H20" i="12" s="1"/>
  <c r="K112" i="12"/>
  <c r="M54" i="10"/>
  <c r="V112" i="10"/>
  <c r="T20" i="10"/>
  <c r="I54" i="10"/>
  <c r="I53" i="10" s="1"/>
  <c r="X54" i="10"/>
  <c r="L54" i="10"/>
  <c r="O112" i="10"/>
  <c r="Y112" i="10"/>
  <c r="M112" i="10"/>
  <c r="K54" i="10"/>
  <c r="X112" i="10"/>
  <c r="O39" i="10"/>
  <c r="U78" i="10"/>
  <c r="L112" i="10"/>
  <c r="O67" i="10"/>
  <c r="R77" i="10"/>
  <c r="T77" i="10"/>
  <c r="T65" i="10" s="1"/>
  <c r="T112" i="10"/>
  <c r="Z22" i="8"/>
  <c r="S77" i="8"/>
  <c r="Y54" i="8"/>
  <c r="Y53" i="8" s="1"/>
  <c r="O67" i="8"/>
  <c r="H54" i="8"/>
  <c r="X112" i="8"/>
  <c r="K77" i="8"/>
  <c r="I54" i="8"/>
  <c r="I53" i="8" s="1"/>
  <c r="X54" i="8"/>
  <c r="N112" i="8"/>
  <c r="M112" i="8"/>
  <c r="W112" i="8"/>
  <c r="Z39" i="8"/>
  <c r="S54" i="8"/>
  <c r="U78" i="8"/>
  <c r="Q77" i="8"/>
  <c r="Q65" i="8" s="1"/>
  <c r="F112" i="8"/>
  <c r="K112" i="8"/>
  <c r="Q54" i="8"/>
  <c r="Q53" i="8" s="1"/>
  <c r="M54" i="8"/>
  <c r="M53" i="8" s="1"/>
  <c r="Z58" i="8"/>
  <c r="J30" i="10"/>
  <c r="E53" i="12"/>
  <c r="J22" i="14"/>
  <c r="J112" i="10"/>
  <c r="E112" i="8"/>
  <c r="E112" i="14"/>
  <c r="E112" i="12"/>
  <c r="E112" i="10"/>
  <c r="E77" i="14"/>
  <c r="J78" i="12"/>
  <c r="J63" i="10"/>
  <c r="J62" i="10" s="1"/>
  <c r="J61" i="10" s="1"/>
  <c r="J58" i="12"/>
  <c r="E54" i="10"/>
  <c r="E53" i="10" s="1"/>
  <c r="J58" i="14"/>
  <c r="R112" i="14"/>
  <c r="Z112" i="14"/>
  <c r="T112" i="14"/>
  <c r="U70" i="14"/>
  <c r="AA95" i="14"/>
  <c r="N21" i="12"/>
  <c r="N20" i="12" s="1"/>
  <c r="O78" i="12"/>
  <c r="Z112" i="12"/>
  <c r="Q21" i="12"/>
  <c r="Q20" i="12" s="1"/>
  <c r="AA80" i="12"/>
  <c r="Z90" i="12"/>
  <c r="J45" i="10"/>
  <c r="N112" i="10"/>
  <c r="J55" i="10"/>
  <c r="U67" i="10"/>
  <c r="G112" i="10"/>
  <c r="F21" i="10"/>
  <c r="F20" i="10" s="1"/>
  <c r="AA114" i="10"/>
  <c r="AA113" i="10" s="1"/>
  <c r="F21" i="8"/>
  <c r="F20" i="8" s="1"/>
  <c r="O22" i="8"/>
  <c r="S112" i="8"/>
  <c r="N21" i="8"/>
  <c r="N20" i="8" s="1"/>
  <c r="Z94" i="8"/>
  <c r="L112" i="8"/>
  <c r="D123" i="6"/>
  <c r="D122" i="6"/>
  <c r="U116" i="6"/>
  <c r="U115" i="6" s="1"/>
  <c r="O116" i="6"/>
  <c r="O115" i="6" s="1"/>
  <c r="J116" i="6"/>
  <c r="J115" i="6" s="1"/>
  <c r="U114" i="6"/>
  <c r="U113" i="6" s="1"/>
  <c r="O114" i="6"/>
  <c r="O113" i="6" s="1"/>
  <c r="J114" i="6"/>
  <c r="Y113" i="6"/>
  <c r="Y112" i="6" s="1"/>
  <c r="X113" i="6"/>
  <c r="X112" i="6" s="1"/>
  <c r="W113" i="6"/>
  <c r="V113" i="6"/>
  <c r="T113" i="6"/>
  <c r="T112" i="6" s="1"/>
  <c r="S113" i="6"/>
  <c r="S112" i="6" s="1"/>
  <c r="R113" i="6"/>
  <c r="R112" i="6" s="1"/>
  <c r="Q113" i="6"/>
  <c r="Q112" i="6" s="1"/>
  <c r="N113" i="6"/>
  <c r="M113" i="6"/>
  <c r="L113" i="6"/>
  <c r="L112" i="6" s="1"/>
  <c r="K113" i="6"/>
  <c r="K112" i="6" s="1"/>
  <c r="I113" i="6"/>
  <c r="I112" i="6" s="1"/>
  <c r="H113" i="6"/>
  <c r="H112" i="6" s="1"/>
  <c r="G113" i="6"/>
  <c r="F113" i="6"/>
  <c r="E113" i="6"/>
  <c r="E112" i="6" s="1"/>
  <c r="U111" i="6"/>
  <c r="O111" i="6"/>
  <c r="J111" i="6"/>
  <c r="U110" i="6"/>
  <c r="I61" i="17" s="1"/>
  <c r="O110" i="6"/>
  <c r="J110" i="6"/>
  <c r="G61" i="17" s="1"/>
  <c r="U109" i="6"/>
  <c r="O109" i="6"/>
  <c r="J109" i="6"/>
  <c r="U108" i="6"/>
  <c r="O108" i="6"/>
  <c r="J108" i="6"/>
  <c r="U107" i="6"/>
  <c r="O107" i="6"/>
  <c r="J107" i="6"/>
  <c r="U106" i="6"/>
  <c r="O106" i="6"/>
  <c r="J106" i="6"/>
  <c r="U105" i="6"/>
  <c r="O105" i="6"/>
  <c r="J105" i="6"/>
  <c r="Y104" i="6"/>
  <c r="X104" i="6"/>
  <c r="W104" i="6"/>
  <c r="V104" i="6"/>
  <c r="T104" i="6"/>
  <c r="S104" i="6"/>
  <c r="R104" i="6"/>
  <c r="Q104" i="6"/>
  <c r="N104" i="6"/>
  <c r="M104" i="6"/>
  <c r="L104" i="6"/>
  <c r="K104" i="6"/>
  <c r="I104" i="6"/>
  <c r="H104" i="6"/>
  <c r="G104" i="6"/>
  <c r="F104" i="6"/>
  <c r="E104" i="6"/>
  <c r="U103" i="6"/>
  <c r="O103" i="6"/>
  <c r="J103" i="6"/>
  <c r="Z102" i="6"/>
  <c r="U102" i="6"/>
  <c r="O102" i="6"/>
  <c r="J102" i="6"/>
  <c r="U101" i="6"/>
  <c r="O101" i="6"/>
  <c r="J101" i="6"/>
  <c r="U100" i="6"/>
  <c r="O100" i="6"/>
  <c r="J100" i="6"/>
  <c r="U99" i="6"/>
  <c r="I60" i="17" s="1"/>
  <c r="O99" i="6"/>
  <c r="J99" i="6"/>
  <c r="G60" i="17" s="1"/>
  <c r="U98" i="6"/>
  <c r="O98" i="6"/>
  <c r="J98" i="6"/>
  <c r="U97" i="6"/>
  <c r="I59" i="17" s="1"/>
  <c r="O97" i="6"/>
  <c r="J97" i="6"/>
  <c r="U96" i="6"/>
  <c r="I56" i="17" s="1"/>
  <c r="O96" i="6"/>
  <c r="J96" i="6"/>
  <c r="G56" i="17" s="1"/>
  <c r="O95" i="6"/>
  <c r="J95" i="6"/>
  <c r="G55" i="17" s="1"/>
  <c r="Y94" i="6"/>
  <c r="X94" i="6"/>
  <c r="W94" i="6"/>
  <c r="V94" i="6"/>
  <c r="T94" i="6"/>
  <c r="S94" i="6"/>
  <c r="R94" i="6"/>
  <c r="Q94" i="6"/>
  <c r="N94" i="6"/>
  <c r="M94" i="6"/>
  <c r="L94" i="6"/>
  <c r="K94" i="6"/>
  <c r="I94" i="6"/>
  <c r="H94" i="6"/>
  <c r="G94" i="6"/>
  <c r="F94" i="6"/>
  <c r="E94" i="6"/>
  <c r="U93" i="6"/>
  <c r="I52" i="17" s="1"/>
  <c r="O93" i="6"/>
  <c r="J93" i="6"/>
  <c r="G52" i="17" s="1"/>
  <c r="U92" i="6"/>
  <c r="I58" i="17" s="1"/>
  <c r="O92" i="6"/>
  <c r="J92" i="6"/>
  <c r="G58" i="17" s="1"/>
  <c r="U91" i="6"/>
  <c r="O91" i="6"/>
  <c r="J91" i="6"/>
  <c r="Y90" i="6"/>
  <c r="X90" i="6"/>
  <c r="W90" i="6"/>
  <c r="V90" i="6"/>
  <c r="T90" i="6"/>
  <c r="S90" i="6"/>
  <c r="R90" i="6"/>
  <c r="Q90" i="6"/>
  <c r="N90" i="6"/>
  <c r="M90" i="6"/>
  <c r="L90" i="6"/>
  <c r="K90" i="6"/>
  <c r="I90" i="6"/>
  <c r="H90" i="6"/>
  <c r="G90" i="6"/>
  <c r="F90" i="6"/>
  <c r="E90" i="6"/>
  <c r="U89" i="6"/>
  <c r="O89" i="6"/>
  <c r="J89" i="6"/>
  <c r="U87" i="6"/>
  <c r="I69" i="17" s="1"/>
  <c r="O87" i="6"/>
  <c r="J87" i="6"/>
  <c r="G69" i="17" s="1"/>
  <c r="U86" i="6"/>
  <c r="O86" i="6"/>
  <c r="J86" i="6"/>
  <c r="U85" i="6"/>
  <c r="O85" i="6"/>
  <c r="J85" i="6"/>
  <c r="U84" i="6"/>
  <c r="I57" i="17" s="1"/>
  <c r="O84" i="6"/>
  <c r="J84" i="6"/>
  <c r="G57" i="17" s="1"/>
  <c r="U83" i="6"/>
  <c r="I54" i="17" s="1"/>
  <c r="O83" i="6"/>
  <c r="J83" i="6"/>
  <c r="G54" i="17" s="1"/>
  <c r="U82" i="6"/>
  <c r="O82" i="6"/>
  <c r="J82" i="6"/>
  <c r="Y81" i="6"/>
  <c r="X81" i="6"/>
  <c r="W81" i="6"/>
  <c r="V81" i="6"/>
  <c r="T81" i="6"/>
  <c r="S81" i="6"/>
  <c r="R81" i="6"/>
  <c r="Q81" i="6"/>
  <c r="N81" i="6"/>
  <c r="M81" i="6"/>
  <c r="L81" i="6"/>
  <c r="K81" i="6"/>
  <c r="I81" i="6"/>
  <c r="H81" i="6"/>
  <c r="G81" i="6"/>
  <c r="U80" i="6"/>
  <c r="I63" i="17" s="1"/>
  <c r="O80" i="6"/>
  <c r="O78" i="6" s="1"/>
  <c r="J80" i="6"/>
  <c r="G63" i="17" s="1"/>
  <c r="U79" i="6"/>
  <c r="I64" i="17" s="1"/>
  <c r="O79" i="6"/>
  <c r="J79" i="6"/>
  <c r="G64" i="17" s="1"/>
  <c r="Y78" i="6"/>
  <c r="X78" i="6"/>
  <c r="W78" i="6"/>
  <c r="V78" i="6"/>
  <c r="T78" i="6"/>
  <c r="S78" i="6"/>
  <c r="R78" i="6"/>
  <c r="Q78" i="6"/>
  <c r="N78" i="6"/>
  <c r="M78" i="6"/>
  <c r="L78" i="6"/>
  <c r="K78" i="6"/>
  <c r="I78" i="6"/>
  <c r="H78" i="6"/>
  <c r="G78" i="6"/>
  <c r="F78" i="6"/>
  <c r="E78" i="6"/>
  <c r="U76" i="6"/>
  <c r="O76" i="6"/>
  <c r="J76" i="6"/>
  <c r="U75" i="6"/>
  <c r="O75" i="6"/>
  <c r="J75" i="6"/>
  <c r="U74" i="6"/>
  <c r="O74" i="6"/>
  <c r="J74" i="6"/>
  <c r="U73" i="6"/>
  <c r="O73" i="6"/>
  <c r="J73" i="6"/>
  <c r="U72" i="6"/>
  <c r="O72" i="6"/>
  <c r="J72" i="6"/>
  <c r="U71" i="6"/>
  <c r="O71" i="6"/>
  <c r="J71" i="6"/>
  <c r="Y70" i="6"/>
  <c r="X70" i="6"/>
  <c r="W70" i="6"/>
  <c r="V70" i="6"/>
  <c r="T70" i="6"/>
  <c r="S70" i="6"/>
  <c r="R70" i="6"/>
  <c r="Q70" i="6"/>
  <c r="N70" i="6"/>
  <c r="M70" i="6"/>
  <c r="L70" i="6"/>
  <c r="K70" i="6"/>
  <c r="I70" i="6"/>
  <c r="H70" i="6"/>
  <c r="H66" i="6" s="1"/>
  <c r="G70" i="6"/>
  <c r="F70" i="6"/>
  <c r="E70" i="6"/>
  <c r="U69" i="6"/>
  <c r="O69" i="6"/>
  <c r="J69" i="6"/>
  <c r="U68" i="6"/>
  <c r="O68" i="6"/>
  <c r="J68" i="6"/>
  <c r="Y67" i="6"/>
  <c r="X67" i="6"/>
  <c r="W67" i="6"/>
  <c r="V67" i="6"/>
  <c r="T67" i="6"/>
  <c r="S67" i="6"/>
  <c r="R67" i="6"/>
  <c r="Q67" i="6"/>
  <c r="N67" i="6"/>
  <c r="M67" i="6"/>
  <c r="L67" i="6"/>
  <c r="L66" i="6" s="1"/>
  <c r="K67" i="6"/>
  <c r="K66" i="6" s="1"/>
  <c r="I67" i="6"/>
  <c r="H67" i="6"/>
  <c r="G67" i="6"/>
  <c r="G66" i="6" s="1"/>
  <c r="F67" i="6"/>
  <c r="E67" i="6"/>
  <c r="U64" i="6"/>
  <c r="O64" i="6"/>
  <c r="O63" i="6" s="1"/>
  <c r="O62" i="6" s="1"/>
  <c r="O61" i="6" s="1"/>
  <c r="J64" i="6"/>
  <c r="J63" i="6" s="1"/>
  <c r="J62" i="6" s="1"/>
  <c r="J61" i="6" s="1"/>
  <c r="Y62" i="6"/>
  <c r="Y61" i="6" s="1"/>
  <c r="X63" i="6"/>
  <c r="X62" i="6" s="1"/>
  <c r="X61" i="6" s="1"/>
  <c r="W63" i="6"/>
  <c r="W62" i="6" s="1"/>
  <c r="W61" i="6" s="1"/>
  <c r="V63" i="6"/>
  <c r="V62" i="6" s="1"/>
  <c r="V61" i="6" s="1"/>
  <c r="T63" i="6"/>
  <c r="T62" i="6"/>
  <c r="T61" i="6" s="1"/>
  <c r="S63" i="6"/>
  <c r="S62" i="6" s="1"/>
  <c r="S61" i="6" s="1"/>
  <c r="R63" i="6"/>
  <c r="R62" i="6" s="1"/>
  <c r="R61" i="6" s="1"/>
  <c r="Q63" i="6"/>
  <c r="Q62" i="6" s="1"/>
  <c r="Q61" i="6" s="1"/>
  <c r="N63" i="6"/>
  <c r="N62" i="6"/>
  <c r="N61" i="6" s="1"/>
  <c r="M63" i="6"/>
  <c r="M62" i="6" s="1"/>
  <c r="M61" i="6" s="1"/>
  <c r="L63" i="6"/>
  <c r="L62" i="6" s="1"/>
  <c r="L61" i="6" s="1"/>
  <c r="K63" i="6"/>
  <c r="K62" i="6"/>
  <c r="K61" i="6" s="1"/>
  <c r="I63" i="6"/>
  <c r="I62" i="6" s="1"/>
  <c r="I61" i="6" s="1"/>
  <c r="H63" i="6"/>
  <c r="H62" i="6" s="1"/>
  <c r="H61" i="6" s="1"/>
  <c r="G63" i="6"/>
  <c r="G62" i="6" s="1"/>
  <c r="G61" i="6" s="1"/>
  <c r="F63" i="6"/>
  <c r="F62" i="6" s="1"/>
  <c r="F61" i="6" s="1"/>
  <c r="E63" i="6"/>
  <c r="E62" i="6" s="1"/>
  <c r="E61" i="6" s="1"/>
  <c r="U60" i="6"/>
  <c r="O60" i="6"/>
  <c r="J60" i="6"/>
  <c r="U59" i="6"/>
  <c r="U58" i="6" s="1"/>
  <c r="O59" i="6"/>
  <c r="J59" i="6"/>
  <c r="Y58" i="6"/>
  <c r="X58" i="6"/>
  <c r="W58" i="6"/>
  <c r="V58" i="6"/>
  <c r="T58" i="6"/>
  <c r="S58" i="6"/>
  <c r="R58" i="6"/>
  <c r="Q58" i="6"/>
  <c r="N58" i="6"/>
  <c r="M58" i="6"/>
  <c r="L58" i="6"/>
  <c r="K58" i="6"/>
  <c r="I58" i="6"/>
  <c r="H58" i="6"/>
  <c r="G58" i="6"/>
  <c r="F58" i="6"/>
  <c r="E58" i="6"/>
  <c r="U57" i="6"/>
  <c r="O57" i="6"/>
  <c r="J57" i="6"/>
  <c r="U56" i="6"/>
  <c r="I68" i="17" s="1"/>
  <c r="O56" i="6"/>
  <c r="J56" i="6"/>
  <c r="Y55" i="6"/>
  <c r="X55" i="6"/>
  <c r="X54" i="6" s="1"/>
  <c r="W55" i="6"/>
  <c r="V55" i="6"/>
  <c r="T55" i="6"/>
  <c r="S55" i="6"/>
  <c r="S54" i="6" s="1"/>
  <c r="R55" i="6"/>
  <c r="R54" i="6" s="1"/>
  <c r="Q55" i="6"/>
  <c r="N55" i="6"/>
  <c r="M55" i="6"/>
  <c r="M54" i="6" s="1"/>
  <c r="L55" i="6"/>
  <c r="K55" i="6"/>
  <c r="I55" i="6"/>
  <c r="H55" i="6"/>
  <c r="H54" i="6" s="1"/>
  <c r="G55" i="6"/>
  <c r="F55" i="6"/>
  <c r="F54" i="6" s="1"/>
  <c r="E55" i="6"/>
  <c r="U52" i="6"/>
  <c r="O52" i="6"/>
  <c r="J52" i="6"/>
  <c r="U51" i="6"/>
  <c r="I66" i="17" s="1"/>
  <c r="O51" i="6"/>
  <c r="J51" i="6"/>
  <c r="U50" i="6"/>
  <c r="O50" i="6"/>
  <c r="J50" i="6"/>
  <c r="U49" i="6"/>
  <c r="O49" i="6"/>
  <c r="J49" i="6"/>
  <c r="U48" i="6"/>
  <c r="O48" i="6"/>
  <c r="K48" i="2" s="1"/>
  <c r="J48" i="6"/>
  <c r="U47" i="6"/>
  <c r="O47" i="6"/>
  <c r="J47" i="6"/>
  <c r="U46" i="6"/>
  <c r="O46" i="6"/>
  <c r="J46" i="6"/>
  <c r="Y45" i="6"/>
  <c r="Y44" i="6" s="1"/>
  <c r="Y43" i="6" s="1"/>
  <c r="X45" i="6"/>
  <c r="X44" i="6" s="1"/>
  <c r="X43" i="6" s="1"/>
  <c r="W45" i="6"/>
  <c r="W44" i="6" s="1"/>
  <c r="W43" i="6" s="1"/>
  <c r="V45" i="6"/>
  <c r="V44" i="6" s="1"/>
  <c r="V43" i="6" s="1"/>
  <c r="T45" i="6"/>
  <c r="T44" i="6" s="1"/>
  <c r="T43" i="6" s="1"/>
  <c r="S45" i="6"/>
  <c r="S44" i="6" s="1"/>
  <c r="S43" i="6" s="1"/>
  <c r="R45" i="6"/>
  <c r="R44" i="6" s="1"/>
  <c r="R43" i="6" s="1"/>
  <c r="Q45" i="6"/>
  <c r="Q44" i="6" s="1"/>
  <c r="Q43" i="6" s="1"/>
  <c r="N45" i="6"/>
  <c r="N44" i="6" s="1"/>
  <c r="N43" i="6" s="1"/>
  <c r="M45" i="6"/>
  <c r="M44" i="6" s="1"/>
  <c r="M43" i="6" s="1"/>
  <c r="L45" i="6"/>
  <c r="L44" i="6" s="1"/>
  <c r="L43" i="6" s="1"/>
  <c r="K45" i="6"/>
  <c r="K44" i="6" s="1"/>
  <c r="K43" i="6" s="1"/>
  <c r="I45" i="6"/>
  <c r="I44" i="6"/>
  <c r="I43" i="6" s="1"/>
  <c r="H45" i="6"/>
  <c r="H44" i="6" s="1"/>
  <c r="H43" i="6" s="1"/>
  <c r="G45" i="6"/>
  <c r="G44" i="6" s="1"/>
  <c r="G43" i="6" s="1"/>
  <c r="F45" i="6"/>
  <c r="F44" i="6"/>
  <c r="F43" i="6" s="1"/>
  <c r="E45" i="6"/>
  <c r="E44" i="6" s="1"/>
  <c r="E43" i="6" s="1"/>
  <c r="U42" i="6"/>
  <c r="O42" i="6"/>
  <c r="J42" i="6"/>
  <c r="U41" i="6"/>
  <c r="O41" i="6"/>
  <c r="J41" i="6"/>
  <c r="U40" i="6"/>
  <c r="O40" i="6"/>
  <c r="J40" i="6"/>
  <c r="Y39" i="6"/>
  <c r="X39" i="6"/>
  <c r="W39" i="6"/>
  <c r="V39" i="6"/>
  <c r="T39" i="6"/>
  <c r="S39" i="6"/>
  <c r="R39" i="6"/>
  <c r="Q39" i="6"/>
  <c r="N39" i="6"/>
  <c r="M39" i="6"/>
  <c r="L39" i="6"/>
  <c r="K39" i="6"/>
  <c r="I39" i="6"/>
  <c r="H39" i="6"/>
  <c r="G39" i="6"/>
  <c r="F39" i="6"/>
  <c r="E39" i="6"/>
  <c r="U38" i="6"/>
  <c r="O38" i="6"/>
  <c r="J38" i="6"/>
  <c r="U37" i="6"/>
  <c r="O37" i="6"/>
  <c r="J37" i="6"/>
  <c r="U36" i="6"/>
  <c r="O36" i="6"/>
  <c r="J36" i="6"/>
  <c r="U35" i="6"/>
  <c r="O35" i="6"/>
  <c r="J35" i="6"/>
  <c r="U34" i="6"/>
  <c r="O34" i="6"/>
  <c r="J34" i="6"/>
  <c r="W21" i="6"/>
  <c r="W20" i="6" s="1"/>
  <c r="U31" i="6"/>
  <c r="U30" i="6" s="1"/>
  <c r="O31" i="6"/>
  <c r="O30" i="6" s="1"/>
  <c r="J31" i="6"/>
  <c r="J30" i="6" s="1"/>
  <c r="Y30" i="6"/>
  <c r="X30" i="6"/>
  <c r="W30" i="6"/>
  <c r="V30" i="6"/>
  <c r="T30" i="6"/>
  <c r="S30" i="6"/>
  <c r="R30" i="6"/>
  <c r="Q30" i="6"/>
  <c r="N30" i="6"/>
  <c r="M30" i="6"/>
  <c r="L30" i="6"/>
  <c r="K30" i="6"/>
  <c r="I30" i="6"/>
  <c r="H30" i="6"/>
  <c r="G30" i="6"/>
  <c r="F30" i="6"/>
  <c r="E30" i="6"/>
  <c r="U29" i="6"/>
  <c r="O29" i="6"/>
  <c r="J29" i="6"/>
  <c r="U28" i="6"/>
  <c r="O28" i="6"/>
  <c r="J28" i="6"/>
  <c r="U27" i="6"/>
  <c r="O27" i="6"/>
  <c r="J27" i="6"/>
  <c r="U26" i="6"/>
  <c r="O26" i="6"/>
  <c r="J26" i="6"/>
  <c r="Y25" i="6"/>
  <c r="X25" i="6"/>
  <c r="W25" i="6"/>
  <c r="V25" i="6"/>
  <c r="T25" i="6"/>
  <c r="S25" i="6"/>
  <c r="R25" i="6"/>
  <c r="Q25" i="6"/>
  <c r="N25" i="6"/>
  <c r="M25" i="6"/>
  <c r="L25" i="6"/>
  <c r="K25" i="6"/>
  <c r="I25" i="6"/>
  <c r="H25" i="6"/>
  <c r="G25" i="6"/>
  <c r="F25" i="6"/>
  <c r="E25" i="6"/>
  <c r="U24" i="6"/>
  <c r="O24" i="6"/>
  <c r="J24" i="6"/>
  <c r="U23" i="6"/>
  <c r="O23" i="6"/>
  <c r="J23" i="6"/>
  <c r="Y22" i="6"/>
  <c r="X22" i="6"/>
  <c r="W22" i="6"/>
  <c r="V22" i="6"/>
  <c r="T22" i="6"/>
  <c r="S22" i="6"/>
  <c r="R22" i="6"/>
  <c r="Q22" i="6"/>
  <c r="N22" i="6"/>
  <c r="N21" i="6" s="1"/>
  <c r="N20" i="6" s="1"/>
  <c r="M22" i="6"/>
  <c r="L22" i="6"/>
  <c r="K22" i="6"/>
  <c r="I22" i="6"/>
  <c r="H22" i="6"/>
  <c r="G22" i="6"/>
  <c r="F22" i="6"/>
  <c r="E22" i="6"/>
  <c r="Q11" i="6"/>
  <c r="O11" i="6"/>
  <c r="M11" i="6"/>
  <c r="K11" i="6"/>
  <c r="A9" i="6"/>
  <c r="A5" i="6"/>
  <c r="A4" i="6"/>
  <c r="A3" i="6"/>
  <c r="A2" i="6"/>
  <c r="A1" i="6"/>
  <c r="V66" i="6"/>
  <c r="Q54" i="6"/>
  <c r="N54" i="6"/>
  <c r="Z58" i="6"/>
  <c r="V54" i="6"/>
  <c r="G54" i="6"/>
  <c r="W54" i="6"/>
  <c r="O70" i="6"/>
  <c r="AA64" i="6"/>
  <c r="AA63" i="6" s="1"/>
  <c r="AA62" i="6" s="1"/>
  <c r="AA61" i="6" s="1"/>
  <c r="J113" i="6"/>
  <c r="J67" i="6"/>
  <c r="AI592" i="3"/>
  <c r="AH592" i="3"/>
  <c r="AG592" i="3"/>
  <c r="AF592" i="3"/>
  <c r="AE592" i="3"/>
  <c r="AD592" i="3"/>
  <c r="AC592" i="3"/>
  <c r="AB592" i="3"/>
  <c r="AA592" i="3"/>
  <c r="Z592" i="3"/>
  <c r="Y592" i="3"/>
  <c r="X592" i="3"/>
  <c r="W592" i="3"/>
  <c r="V592" i="3"/>
  <c r="U592" i="3"/>
  <c r="T592" i="3"/>
  <c r="S592" i="3"/>
  <c r="R592" i="3"/>
  <c r="Q592" i="3"/>
  <c r="P592" i="3"/>
  <c r="O592" i="3"/>
  <c r="N592" i="3"/>
  <c r="M592" i="3"/>
  <c r="L592" i="3"/>
  <c r="J592" i="3"/>
  <c r="I592" i="3"/>
  <c r="H592" i="3"/>
  <c r="G592" i="3"/>
  <c r="F592" i="3"/>
  <c r="AJ591" i="3"/>
  <c r="AJ590" i="3"/>
  <c r="AJ589" i="3"/>
  <c r="AJ588" i="3"/>
  <c r="AJ587" i="3"/>
  <c r="AJ586" i="3"/>
  <c r="AJ585" i="3"/>
  <c r="AJ584" i="3"/>
  <c r="AJ583" i="3"/>
  <c r="AJ582" i="3"/>
  <c r="AJ581" i="3"/>
  <c r="AJ580" i="3"/>
  <c r="AJ579" i="3"/>
  <c r="AJ578" i="3"/>
  <c r="AJ577" i="3"/>
  <c r="AJ576" i="3"/>
  <c r="AJ575" i="3"/>
  <c r="AJ574" i="3"/>
  <c r="AJ573" i="3"/>
  <c r="AJ572" i="3"/>
  <c r="AJ571" i="3"/>
  <c r="AJ570" i="3"/>
  <c r="AJ569" i="3"/>
  <c r="AJ568" i="3"/>
  <c r="AJ567" i="3"/>
  <c r="AJ566" i="3"/>
  <c r="AJ565" i="3"/>
  <c r="AJ564" i="3"/>
  <c r="AJ563" i="3"/>
  <c r="AJ562" i="3"/>
  <c r="AJ561" i="3"/>
  <c r="AJ560" i="3"/>
  <c r="AJ559" i="3"/>
  <c r="AJ558" i="3"/>
  <c r="AJ557" i="3"/>
  <c r="AJ556" i="3"/>
  <c r="AJ555" i="3"/>
  <c r="AJ554" i="3"/>
  <c r="AJ553" i="3"/>
  <c r="AJ552" i="3"/>
  <c r="AJ551" i="3"/>
  <c r="AJ550" i="3"/>
  <c r="AJ549" i="3"/>
  <c r="AJ548" i="3"/>
  <c r="AJ547" i="3"/>
  <c r="AJ546" i="3"/>
  <c r="AJ545" i="3"/>
  <c r="AJ544" i="3"/>
  <c r="AJ543" i="3"/>
  <c r="AJ542" i="3"/>
  <c r="AJ541" i="3"/>
  <c r="AJ540" i="3"/>
  <c r="AJ539" i="3"/>
  <c r="AJ538" i="3"/>
  <c r="AJ537" i="3"/>
  <c r="AJ536" i="3"/>
  <c r="AJ535" i="3"/>
  <c r="AJ534" i="3"/>
  <c r="AJ533" i="3"/>
  <c r="AJ532" i="3"/>
  <c r="AJ531" i="3"/>
  <c r="AJ530" i="3"/>
  <c r="AJ529" i="3"/>
  <c r="AJ528" i="3"/>
  <c r="AJ527" i="3"/>
  <c r="AJ526" i="3"/>
  <c r="AJ525" i="3"/>
  <c r="AJ524" i="3"/>
  <c r="AJ523" i="3"/>
  <c r="AJ522" i="3"/>
  <c r="AJ521" i="3"/>
  <c r="AJ520" i="3"/>
  <c r="AJ519" i="3"/>
  <c r="AJ518" i="3"/>
  <c r="AJ517" i="3"/>
  <c r="AJ516" i="3"/>
  <c r="AJ515" i="3"/>
  <c r="AJ514" i="3"/>
  <c r="AJ513" i="3"/>
  <c r="AJ512" i="3"/>
  <c r="AJ511" i="3"/>
  <c r="AJ510" i="3"/>
  <c r="AJ509" i="3"/>
  <c r="AJ508" i="3"/>
  <c r="AJ507" i="3"/>
  <c r="AJ506" i="3"/>
  <c r="AJ505" i="3"/>
  <c r="AJ504" i="3"/>
  <c r="AJ503" i="3"/>
  <c r="AJ502" i="3"/>
  <c r="AJ501" i="3"/>
  <c r="AJ500" i="3"/>
  <c r="AJ499" i="3"/>
  <c r="AJ498" i="3"/>
  <c r="AJ497" i="3"/>
  <c r="AJ496" i="3"/>
  <c r="AJ495" i="3"/>
  <c r="AJ494" i="3"/>
  <c r="AJ493" i="3"/>
  <c r="AJ492" i="3"/>
  <c r="AJ491" i="3"/>
  <c r="AJ490" i="3"/>
  <c r="AJ489" i="3"/>
  <c r="AJ488" i="3"/>
  <c r="AJ487" i="3"/>
  <c r="AJ486" i="3"/>
  <c r="AJ485" i="3"/>
  <c r="AJ484" i="3"/>
  <c r="AJ483" i="3"/>
  <c r="AJ482" i="3"/>
  <c r="AJ481" i="3"/>
  <c r="AJ480" i="3"/>
  <c r="AJ479" i="3"/>
  <c r="AJ478" i="3"/>
  <c r="AJ477" i="3"/>
  <c r="AJ476" i="3"/>
  <c r="AJ475" i="3"/>
  <c r="AJ474" i="3"/>
  <c r="AJ473" i="3"/>
  <c r="AJ472" i="3"/>
  <c r="AJ471" i="3"/>
  <c r="AJ470" i="3"/>
  <c r="AJ469" i="3"/>
  <c r="AJ468" i="3"/>
  <c r="AJ467" i="3"/>
  <c r="AJ466" i="3"/>
  <c r="AJ465" i="3"/>
  <c r="AJ464" i="3"/>
  <c r="AJ463" i="3"/>
  <c r="AJ462" i="3"/>
  <c r="AJ461" i="3"/>
  <c r="AJ460" i="3"/>
  <c r="AJ459" i="3"/>
  <c r="AJ458" i="3"/>
  <c r="AJ457" i="3"/>
  <c r="AJ456" i="3"/>
  <c r="AJ455" i="3"/>
  <c r="AJ454" i="3"/>
  <c r="AJ453" i="3"/>
  <c r="AJ452" i="3"/>
  <c r="AJ451" i="3"/>
  <c r="AJ450" i="3"/>
  <c r="AJ449" i="3"/>
  <c r="AJ448" i="3"/>
  <c r="AJ447" i="3"/>
  <c r="AJ446" i="3"/>
  <c r="AJ445" i="3"/>
  <c r="AJ444" i="3"/>
  <c r="AJ443" i="3"/>
  <c r="AJ442" i="3"/>
  <c r="AJ441" i="3"/>
  <c r="AJ440" i="3"/>
  <c r="AJ439" i="3"/>
  <c r="AJ438" i="3"/>
  <c r="AJ437" i="3"/>
  <c r="AJ436" i="3"/>
  <c r="AJ435" i="3"/>
  <c r="AJ434" i="3"/>
  <c r="AJ433" i="3"/>
  <c r="AJ432" i="3"/>
  <c r="AJ431" i="3"/>
  <c r="AJ430" i="3"/>
  <c r="AJ429" i="3"/>
  <c r="AJ428" i="3"/>
  <c r="AJ427" i="3"/>
  <c r="AJ426" i="3"/>
  <c r="AJ425" i="3"/>
  <c r="AJ424" i="3"/>
  <c r="AJ423" i="3"/>
  <c r="AJ422" i="3"/>
  <c r="AJ421" i="3"/>
  <c r="AJ420" i="3"/>
  <c r="AJ419" i="3"/>
  <c r="AJ418" i="3"/>
  <c r="AJ417" i="3"/>
  <c r="AJ416" i="3"/>
  <c r="AJ415" i="3"/>
  <c r="AJ414" i="3"/>
  <c r="AJ413" i="3"/>
  <c r="AJ412" i="3"/>
  <c r="AJ411" i="3"/>
  <c r="AJ410" i="3"/>
  <c r="AJ409" i="3"/>
  <c r="AJ408" i="3"/>
  <c r="AJ407" i="3"/>
  <c r="AJ406" i="3"/>
  <c r="AJ405" i="3"/>
  <c r="AJ404" i="3"/>
  <c r="AJ403" i="3"/>
  <c r="AJ402" i="3"/>
  <c r="AJ401" i="3"/>
  <c r="AJ400" i="3"/>
  <c r="AJ399" i="3"/>
  <c r="AJ398" i="3"/>
  <c r="AJ397" i="3"/>
  <c r="AJ396" i="3"/>
  <c r="AJ395" i="3"/>
  <c r="AJ394" i="3"/>
  <c r="AJ393" i="3"/>
  <c r="AJ392" i="3"/>
  <c r="AJ391" i="3"/>
  <c r="AJ390" i="3"/>
  <c r="AJ389" i="3"/>
  <c r="AJ388" i="3"/>
  <c r="AJ387" i="3"/>
  <c r="AJ386" i="3"/>
  <c r="AJ385" i="3"/>
  <c r="AJ384" i="3"/>
  <c r="AJ383" i="3"/>
  <c r="AJ382" i="3"/>
  <c r="AJ381" i="3"/>
  <c r="AJ380" i="3"/>
  <c r="AJ379" i="3"/>
  <c r="AJ378" i="3"/>
  <c r="AJ377" i="3"/>
  <c r="AJ376" i="3"/>
  <c r="AJ375" i="3"/>
  <c r="AJ374" i="3"/>
  <c r="AJ373" i="3"/>
  <c r="AJ372" i="3"/>
  <c r="AJ371" i="3"/>
  <c r="AJ370" i="3"/>
  <c r="AJ369" i="3"/>
  <c r="AJ368" i="3"/>
  <c r="AJ367" i="3"/>
  <c r="AJ366" i="3"/>
  <c r="AJ365" i="3"/>
  <c r="AJ364" i="3"/>
  <c r="AJ363" i="3"/>
  <c r="AJ362" i="3"/>
  <c r="AJ361" i="3"/>
  <c r="AJ360" i="3"/>
  <c r="AJ359" i="3"/>
  <c r="AJ358" i="3"/>
  <c r="AJ357" i="3"/>
  <c r="AJ356" i="3"/>
  <c r="AJ355" i="3"/>
  <c r="AJ354" i="3"/>
  <c r="AJ353" i="3"/>
  <c r="AJ352" i="3"/>
  <c r="AJ351" i="3"/>
  <c r="AJ350" i="3"/>
  <c r="AJ349" i="3"/>
  <c r="AJ348" i="3"/>
  <c r="AJ347" i="3"/>
  <c r="AJ346" i="3"/>
  <c r="AJ345" i="3"/>
  <c r="AJ344" i="3"/>
  <c r="AJ343" i="3"/>
  <c r="AJ342" i="3"/>
  <c r="AJ341" i="3"/>
  <c r="AJ340" i="3"/>
  <c r="AJ339" i="3"/>
  <c r="AJ338" i="3"/>
  <c r="AJ337" i="3"/>
  <c r="AJ336" i="3"/>
  <c r="AJ335" i="3"/>
  <c r="AJ334" i="3"/>
  <c r="AJ333" i="3"/>
  <c r="AJ332" i="3"/>
  <c r="AJ331" i="3"/>
  <c r="AJ330" i="3"/>
  <c r="AJ329" i="3"/>
  <c r="AJ328" i="3"/>
  <c r="AJ327" i="3"/>
  <c r="AJ326" i="3"/>
  <c r="AJ325" i="3"/>
  <c r="AJ324" i="3"/>
  <c r="AJ323" i="3"/>
  <c r="AJ322" i="3"/>
  <c r="AJ321" i="3"/>
  <c r="AJ320" i="3"/>
  <c r="AJ319" i="3"/>
  <c r="AJ318" i="3"/>
  <c r="AJ317" i="3"/>
  <c r="AJ316" i="3"/>
  <c r="AJ315" i="3"/>
  <c r="AJ314" i="3"/>
  <c r="AJ313" i="3"/>
  <c r="AJ312" i="3"/>
  <c r="AJ311" i="3"/>
  <c r="AJ310" i="3"/>
  <c r="AJ309" i="3"/>
  <c r="AJ308" i="3"/>
  <c r="AJ307" i="3"/>
  <c r="AJ306" i="3"/>
  <c r="AJ305" i="3"/>
  <c r="AJ304" i="3"/>
  <c r="AJ303" i="3"/>
  <c r="AJ302" i="3"/>
  <c r="AJ301" i="3"/>
  <c r="AJ300" i="3"/>
  <c r="AJ299" i="3"/>
  <c r="AJ298" i="3"/>
  <c r="AJ297" i="3"/>
  <c r="AJ296" i="3"/>
  <c r="AJ295" i="3"/>
  <c r="AJ294" i="3"/>
  <c r="AJ293" i="3"/>
  <c r="AJ292" i="3"/>
  <c r="AJ291" i="3"/>
  <c r="AJ290" i="3"/>
  <c r="AJ289" i="3"/>
  <c r="AJ288" i="3"/>
  <c r="AJ287" i="3"/>
  <c r="AJ286" i="3"/>
  <c r="AJ285" i="3"/>
  <c r="AJ284" i="3"/>
  <c r="AJ283" i="3"/>
  <c r="AJ282" i="3"/>
  <c r="AJ281" i="3"/>
  <c r="AJ280" i="3"/>
  <c r="AJ279" i="3"/>
  <c r="AJ278" i="3"/>
  <c r="AJ277" i="3"/>
  <c r="AJ276" i="3"/>
  <c r="AJ275" i="3"/>
  <c r="AJ274" i="3"/>
  <c r="AJ273" i="3"/>
  <c r="AJ272" i="3"/>
  <c r="AJ271" i="3"/>
  <c r="AJ270" i="3"/>
  <c r="AJ269" i="3"/>
  <c r="AJ268" i="3"/>
  <c r="AJ267" i="3"/>
  <c r="AJ266" i="3"/>
  <c r="AJ265" i="3"/>
  <c r="AJ264" i="3"/>
  <c r="AJ263" i="3"/>
  <c r="AJ262" i="3"/>
  <c r="AJ261" i="3"/>
  <c r="AJ260" i="3"/>
  <c r="AJ259" i="3"/>
  <c r="AJ258" i="3"/>
  <c r="AJ257" i="3"/>
  <c r="AJ256" i="3"/>
  <c r="AJ255" i="3"/>
  <c r="AJ254" i="3"/>
  <c r="AJ253" i="3"/>
  <c r="AJ252" i="3"/>
  <c r="AJ251" i="3"/>
  <c r="AJ250" i="3"/>
  <c r="AJ249" i="3"/>
  <c r="AJ248" i="3"/>
  <c r="AJ247" i="3"/>
  <c r="AJ246" i="3"/>
  <c r="AJ245" i="3"/>
  <c r="AJ244" i="3"/>
  <c r="AJ243" i="3"/>
  <c r="AJ242" i="3"/>
  <c r="AJ241" i="3"/>
  <c r="AJ240" i="3"/>
  <c r="AJ239" i="3"/>
  <c r="AJ238" i="3"/>
  <c r="AJ237" i="3"/>
  <c r="AJ236" i="3"/>
  <c r="AJ235" i="3"/>
  <c r="AJ234" i="3"/>
  <c r="AJ233" i="3"/>
  <c r="AJ232" i="3"/>
  <c r="AJ231" i="3"/>
  <c r="AJ230" i="3"/>
  <c r="AJ229" i="3"/>
  <c r="AJ228" i="3"/>
  <c r="AJ227" i="3"/>
  <c r="AJ226" i="3"/>
  <c r="AJ225" i="3"/>
  <c r="AJ224" i="3"/>
  <c r="AJ223" i="3"/>
  <c r="AJ222" i="3"/>
  <c r="AJ221" i="3"/>
  <c r="AJ220" i="3"/>
  <c r="AJ219" i="3"/>
  <c r="AJ218" i="3"/>
  <c r="AJ217" i="3"/>
  <c r="AJ216" i="3"/>
  <c r="AJ215" i="3"/>
  <c r="AJ214" i="3"/>
  <c r="AJ213" i="3"/>
  <c r="AJ212" i="3"/>
  <c r="AJ211" i="3"/>
  <c r="AJ210" i="3"/>
  <c r="AJ209" i="3"/>
  <c r="AJ208" i="3"/>
  <c r="AJ207" i="3"/>
  <c r="AJ206" i="3"/>
  <c r="AJ205" i="3"/>
  <c r="AJ204" i="3"/>
  <c r="AJ203" i="3"/>
  <c r="AJ202" i="3"/>
  <c r="AJ201" i="3"/>
  <c r="AJ200" i="3"/>
  <c r="AJ199" i="3"/>
  <c r="AJ198" i="3"/>
  <c r="AJ197" i="3"/>
  <c r="AJ196" i="3"/>
  <c r="AJ195" i="3"/>
  <c r="AJ194" i="3"/>
  <c r="AJ193" i="3"/>
  <c r="AJ192" i="3"/>
  <c r="AJ191" i="3"/>
  <c r="AJ190" i="3"/>
  <c r="AJ189" i="3"/>
  <c r="AJ188" i="3"/>
  <c r="AJ187" i="3"/>
  <c r="AJ186" i="3"/>
  <c r="AJ185" i="3"/>
  <c r="AJ184" i="3"/>
  <c r="AJ183" i="3"/>
  <c r="AJ182" i="3"/>
  <c r="AJ181" i="3"/>
  <c r="AJ180" i="3"/>
  <c r="AJ179" i="3"/>
  <c r="AJ178" i="3"/>
  <c r="AJ177" i="3"/>
  <c r="AJ176" i="3"/>
  <c r="AJ175" i="3"/>
  <c r="AJ174" i="3"/>
  <c r="AJ173" i="3"/>
  <c r="AJ172" i="3"/>
  <c r="AJ171" i="3"/>
  <c r="AJ170" i="3"/>
  <c r="AJ169" i="3"/>
  <c r="AJ168" i="3"/>
  <c r="AJ167" i="3"/>
  <c r="AJ166" i="3"/>
  <c r="AJ165" i="3"/>
  <c r="AJ164" i="3"/>
  <c r="AJ163" i="3"/>
  <c r="AJ162" i="3"/>
  <c r="AJ161" i="3"/>
  <c r="AJ160" i="3"/>
  <c r="AJ159" i="3"/>
  <c r="AJ158" i="3"/>
  <c r="AJ157" i="3"/>
  <c r="AJ156" i="3"/>
  <c r="AJ155" i="3"/>
  <c r="AJ154" i="3"/>
  <c r="AJ153" i="3"/>
  <c r="AJ152" i="3"/>
  <c r="AJ151" i="3"/>
  <c r="AJ150" i="3"/>
  <c r="AJ149" i="3"/>
  <c r="AJ148" i="3"/>
  <c r="AJ147" i="3"/>
  <c r="AJ146" i="3"/>
  <c r="AJ145" i="3"/>
  <c r="AJ144" i="3"/>
  <c r="AJ143" i="3"/>
  <c r="AJ142" i="3"/>
  <c r="AJ141" i="3"/>
  <c r="AJ140" i="3"/>
  <c r="AJ139" i="3"/>
  <c r="AJ138" i="3"/>
  <c r="AJ137" i="3"/>
  <c r="AJ136" i="3"/>
  <c r="AJ135" i="3"/>
  <c r="AJ134" i="3"/>
  <c r="AJ133" i="3"/>
  <c r="AJ132" i="3"/>
  <c r="AJ131" i="3"/>
  <c r="AJ130" i="3"/>
  <c r="AJ129" i="3"/>
  <c r="AJ128" i="3"/>
  <c r="AJ127" i="3"/>
  <c r="AJ126" i="3"/>
  <c r="AJ125" i="3"/>
  <c r="AJ124" i="3"/>
  <c r="AJ123" i="3"/>
  <c r="AJ122" i="3"/>
  <c r="AJ121" i="3"/>
  <c r="AJ120" i="3"/>
  <c r="AJ119" i="3"/>
  <c r="AJ118" i="3"/>
  <c r="AJ117" i="3"/>
  <c r="AJ116" i="3"/>
  <c r="AJ115" i="3"/>
  <c r="AJ114" i="3"/>
  <c r="AJ113" i="3"/>
  <c r="AJ112" i="3"/>
  <c r="AJ111" i="3"/>
  <c r="AJ110" i="3"/>
  <c r="AJ109" i="3"/>
  <c r="AJ108" i="3"/>
  <c r="AJ107" i="3"/>
  <c r="AJ106" i="3"/>
  <c r="AJ105" i="3"/>
  <c r="AJ104" i="3"/>
  <c r="AJ103" i="3"/>
  <c r="AJ102" i="3"/>
  <c r="AJ101" i="3"/>
  <c r="AJ100" i="3"/>
  <c r="AJ99" i="3"/>
  <c r="AJ98" i="3"/>
  <c r="AJ97" i="3"/>
  <c r="AJ96" i="3"/>
  <c r="AJ95" i="3"/>
  <c r="AJ94" i="3"/>
  <c r="AJ93" i="3"/>
  <c r="AJ92" i="3"/>
  <c r="AJ91" i="3"/>
  <c r="AJ90" i="3"/>
  <c r="AJ89" i="3"/>
  <c r="AJ88" i="3"/>
  <c r="AJ87" i="3"/>
  <c r="AJ86" i="3"/>
  <c r="AJ85" i="3"/>
  <c r="AJ84" i="3"/>
  <c r="AJ83" i="3"/>
  <c r="AJ82" i="3"/>
  <c r="AJ81" i="3"/>
  <c r="AJ80" i="3"/>
  <c r="AJ79" i="3"/>
  <c r="AJ78" i="3"/>
  <c r="AJ77" i="3"/>
  <c r="AJ76" i="3"/>
  <c r="AJ75" i="3"/>
  <c r="AJ74" i="3"/>
  <c r="AJ73" i="3"/>
  <c r="AJ72" i="3"/>
  <c r="AJ71" i="3"/>
  <c r="AJ70" i="3"/>
  <c r="AJ69" i="3"/>
  <c r="AJ68" i="3"/>
  <c r="AJ67" i="3"/>
  <c r="AJ66" i="3"/>
  <c r="AJ65" i="3"/>
  <c r="AJ64" i="3"/>
  <c r="AJ63" i="3"/>
  <c r="AJ62" i="3"/>
  <c r="AJ61" i="3"/>
  <c r="AJ60" i="3"/>
  <c r="AJ59" i="3"/>
  <c r="AJ58" i="3"/>
  <c r="AJ57" i="3"/>
  <c r="AJ56" i="3"/>
  <c r="AJ55" i="3"/>
  <c r="AJ54" i="3"/>
  <c r="AJ53" i="3"/>
  <c r="AJ52" i="3"/>
  <c r="AJ51" i="3"/>
  <c r="AJ50" i="3"/>
  <c r="AJ49" i="3"/>
  <c r="AJ48" i="3"/>
  <c r="AJ47" i="3"/>
  <c r="AJ46" i="3"/>
  <c r="AJ45" i="3"/>
  <c r="AJ44" i="3"/>
  <c r="AJ43" i="3"/>
  <c r="AJ42" i="3"/>
  <c r="AJ41" i="3"/>
  <c r="AJ40" i="3"/>
  <c r="AJ39" i="3"/>
  <c r="AJ38" i="3"/>
  <c r="AJ37" i="3"/>
  <c r="AJ36" i="3"/>
  <c r="AJ35" i="3"/>
  <c r="AJ34" i="3"/>
  <c r="AJ33" i="3"/>
  <c r="AJ32" i="3"/>
  <c r="AJ31" i="3"/>
  <c r="AJ30" i="3"/>
  <c r="AJ29" i="3"/>
  <c r="AJ28" i="3"/>
  <c r="AJ27" i="3"/>
  <c r="AJ26" i="3"/>
  <c r="AJ25" i="3"/>
  <c r="AJ24" i="3"/>
  <c r="AJ23" i="3"/>
  <c r="AJ22" i="3"/>
  <c r="AJ21" i="3"/>
  <c r="AJ20" i="3"/>
  <c r="AJ19" i="3"/>
  <c r="N116" i="2"/>
  <c r="N115" i="2" s="1"/>
  <c r="Z102" i="4"/>
  <c r="N102" i="2" s="1"/>
  <c r="N59" i="2"/>
  <c r="U116" i="4"/>
  <c r="U115" i="4" s="1"/>
  <c r="U114" i="4"/>
  <c r="M114" i="2" s="1"/>
  <c r="M113" i="2" s="1"/>
  <c r="U111" i="4"/>
  <c r="U110" i="4"/>
  <c r="I37" i="17" s="1"/>
  <c r="U109" i="4"/>
  <c r="U108" i="4"/>
  <c r="U107" i="4"/>
  <c r="U106" i="4"/>
  <c r="U105" i="4"/>
  <c r="U103" i="4"/>
  <c r="M103" i="2" s="1"/>
  <c r="U102" i="4"/>
  <c r="U101" i="4"/>
  <c r="U100" i="4"/>
  <c r="U99" i="4"/>
  <c r="I36" i="17" s="1"/>
  <c r="U97" i="4"/>
  <c r="M97" i="2" s="1"/>
  <c r="U96" i="4"/>
  <c r="I32" i="17" s="1"/>
  <c r="U93" i="4"/>
  <c r="I28" i="17" s="1"/>
  <c r="U92" i="4"/>
  <c r="I34" i="17" s="1"/>
  <c r="U91" i="4"/>
  <c r="U89" i="4"/>
  <c r="U86" i="4"/>
  <c r="U85" i="4"/>
  <c r="I46" i="17" s="1"/>
  <c r="U84" i="4"/>
  <c r="I33" i="17" s="1"/>
  <c r="U83" i="4"/>
  <c r="I30" i="17" s="1"/>
  <c r="U82" i="4"/>
  <c r="U80" i="4"/>
  <c r="I39" i="17" s="1"/>
  <c r="U79" i="4"/>
  <c r="I40" i="17" s="1"/>
  <c r="U76" i="4"/>
  <c r="U75" i="4"/>
  <c r="U74" i="4"/>
  <c r="U73" i="4"/>
  <c r="U72" i="4"/>
  <c r="U71" i="4"/>
  <c r="M71" i="2" s="1"/>
  <c r="U69" i="4"/>
  <c r="U68" i="4"/>
  <c r="U64" i="4"/>
  <c r="U60" i="4"/>
  <c r="U59" i="4"/>
  <c r="U57" i="4"/>
  <c r="U56" i="4"/>
  <c r="U52" i="4"/>
  <c r="U51" i="4"/>
  <c r="U50" i="4"/>
  <c r="U49" i="4"/>
  <c r="U48" i="4"/>
  <c r="U47" i="4"/>
  <c r="U46" i="4"/>
  <c r="U42" i="4"/>
  <c r="U41" i="4"/>
  <c r="U40" i="4"/>
  <c r="U38" i="4"/>
  <c r="U37" i="4"/>
  <c r="U36" i="4"/>
  <c r="U35" i="4"/>
  <c r="U34" i="4"/>
  <c r="U31" i="4"/>
  <c r="U29" i="4"/>
  <c r="U28" i="4"/>
  <c r="U27" i="4"/>
  <c r="U26" i="4"/>
  <c r="U24" i="4"/>
  <c r="U23" i="4"/>
  <c r="P116" i="4"/>
  <c r="P114" i="4"/>
  <c r="P111" i="4"/>
  <c r="P110" i="4"/>
  <c r="H37" i="17" s="1"/>
  <c r="P109" i="4"/>
  <c r="P108" i="4"/>
  <c r="P107" i="4"/>
  <c r="P106" i="4"/>
  <c r="P105" i="4"/>
  <c r="P103" i="4"/>
  <c r="P102" i="4"/>
  <c r="P101" i="4"/>
  <c r="P100" i="4"/>
  <c r="P99" i="4"/>
  <c r="H36" i="17" s="1"/>
  <c r="P98" i="4"/>
  <c r="P97" i="4"/>
  <c r="P96" i="4"/>
  <c r="H32" i="17" s="1"/>
  <c r="P95" i="4"/>
  <c r="H31" i="17" s="1"/>
  <c r="P93" i="4"/>
  <c r="H28" i="17" s="1"/>
  <c r="P92" i="4"/>
  <c r="H34" i="17" s="1"/>
  <c r="P91" i="4"/>
  <c r="P88" i="4"/>
  <c r="P86" i="4"/>
  <c r="P85" i="4"/>
  <c r="P84" i="4"/>
  <c r="H33" i="17" s="1"/>
  <c r="P82" i="4"/>
  <c r="P80" i="4"/>
  <c r="H39" i="17" s="1"/>
  <c r="P79" i="4"/>
  <c r="H40" i="17" s="1"/>
  <c r="P76" i="4"/>
  <c r="P75" i="4"/>
  <c r="P74" i="4"/>
  <c r="P73" i="4"/>
  <c r="P72" i="4"/>
  <c r="P69" i="4"/>
  <c r="P68" i="4"/>
  <c r="P64" i="4"/>
  <c r="P60" i="4"/>
  <c r="P59" i="4"/>
  <c r="P57" i="4"/>
  <c r="P56" i="4"/>
  <c r="P52" i="4"/>
  <c r="P51" i="4"/>
  <c r="P50" i="4"/>
  <c r="P49" i="4"/>
  <c r="P48" i="4"/>
  <c r="P47" i="4"/>
  <c r="P46" i="4"/>
  <c r="P42" i="4"/>
  <c r="P41" i="4"/>
  <c r="P40" i="4"/>
  <c r="P38" i="4"/>
  <c r="P37" i="4"/>
  <c r="P36" i="4"/>
  <c r="P35" i="4"/>
  <c r="P31" i="4"/>
  <c r="P29" i="4"/>
  <c r="P28" i="4"/>
  <c r="P27" i="4"/>
  <c r="P26" i="4"/>
  <c r="P24" i="4"/>
  <c r="O116" i="4"/>
  <c r="O115" i="4" s="1"/>
  <c r="O114" i="4"/>
  <c r="O111" i="4"/>
  <c r="O110" i="4"/>
  <c r="O109" i="4"/>
  <c r="O108" i="4"/>
  <c r="O107" i="4"/>
  <c r="O106" i="4"/>
  <c r="O105" i="4"/>
  <c r="O103" i="4"/>
  <c r="O102" i="4"/>
  <c r="O101" i="4"/>
  <c r="K101" i="2" s="1"/>
  <c r="O100" i="4"/>
  <c r="O99" i="4"/>
  <c r="K99" i="2" s="1"/>
  <c r="O98" i="4"/>
  <c r="O97" i="4"/>
  <c r="O96" i="4"/>
  <c r="O95" i="4"/>
  <c r="O93" i="4"/>
  <c r="O92" i="4"/>
  <c r="O91" i="4"/>
  <c r="O89" i="4"/>
  <c r="O87" i="4"/>
  <c r="O86" i="4"/>
  <c r="O85" i="4"/>
  <c r="O84" i="4"/>
  <c r="O83" i="4"/>
  <c r="O82" i="4"/>
  <c r="O80" i="4"/>
  <c r="O79" i="4"/>
  <c r="K79" i="2" s="1"/>
  <c r="O76" i="4"/>
  <c r="O75" i="4"/>
  <c r="O74" i="4"/>
  <c r="K74" i="2" s="1"/>
  <c r="O73" i="4"/>
  <c r="O72" i="4"/>
  <c r="O71" i="4"/>
  <c r="O69" i="4"/>
  <c r="O68" i="4"/>
  <c r="K68" i="2" s="1"/>
  <c r="O64" i="4"/>
  <c r="O60" i="4"/>
  <c r="O59" i="4"/>
  <c r="O38" i="4"/>
  <c r="O37" i="4"/>
  <c r="O36" i="4"/>
  <c r="O35" i="4"/>
  <c r="O34" i="4"/>
  <c r="O31" i="4"/>
  <c r="O29" i="4"/>
  <c r="O28" i="4"/>
  <c r="O27" i="4"/>
  <c r="O26" i="4"/>
  <c r="J116" i="4"/>
  <c r="J115" i="4" s="1"/>
  <c r="J114" i="4"/>
  <c r="J111" i="4"/>
  <c r="J110" i="4"/>
  <c r="G37" i="17" s="1"/>
  <c r="J109" i="4"/>
  <c r="J108" i="4"/>
  <c r="J107" i="4"/>
  <c r="J106" i="4"/>
  <c r="J105" i="4"/>
  <c r="J103" i="4"/>
  <c r="J102" i="4"/>
  <c r="J101" i="4"/>
  <c r="J100" i="4"/>
  <c r="J99" i="4"/>
  <c r="G36" i="17" s="1"/>
  <c r="J98" i="4"/>
  <c r="J97" i="4"/>
  <c r="G35" i="17" s="1"/>
  <c r="J96" i="4"/>
  <c r="G32" i="17" s="1"/>
  <c r="J95" i="4"/>
  <c r="G31" i="17" s="1"/>
  <c r="J93" i="4"/>
  <c r="G28" i="17" s="1"/>
  <c r="J92" i="4"/>
  <c r="G34" i="17" s="1"/>
  <c r="J91" i="4"/>
  <c r="J89" i="4"/>
  <c r="J87" i="4"/>
  <c r="J86" i="4"/>
  <c r="J86" i="2" s="1"/>
  <c r="J85" i="4"/>
  <c r="J84" i="4"/>
  <c r="G33" i="17" s="1"/>
  <c r="J83" i="4"/>
  <c r="G30" i="17" s="1"/>
  <c r="J82" i="4"/>
  <c r="J80" i="4"/>
  <c r="J79" i="4"/>
  <c r="G40" i="17" s="1"/>
  <c r="J76" i="4"/>
  <c r="J75" i="4"/>
  <c r="J74" i="4"/>
  <c r="J74" i="2" s="1"/>
  <c r="J73" i="4"/>
  <c r="G42" i="17" s="1"/>
  <c r="J72" i="4"/>
  <c r="J71" i="4"/>
  <c r="J69" i="4"/>
  <c r="J68" i="4"/>
  <c r="J64" i="4"/>
  <c r="J60" i="4"/>
  <c r="J59" i="4"/>
  <c r="J58" i="4" s="1"/>
  <c r="J57" i="4"/>
  <c r="J56" i="4"/>
  <c r="J50" i="4"/>
  <c r="J49" i="4"/>
  <c r="J48" i="4"/>
  <c r="J47" i="4"/>
  <c r="J46" i="4"/>
  <c r="J42" i="4"/>
  <c r="J42" i="2" s="1"/>
  <c r="J41" i="4"/>
  <c r="J40" i="4"/>
  <c r="J38" i="4"/>
  <c r="J37" i="4"/>
  <c r="J36" i="4"/>
  <c r="J35" i="4"/>
  <c r="J31" i="4"/>
  <c r="J30" i="4" s="1"/>
  <c r="J29" i="4"/>
  <c r="J28" i="4"/>
  <c r="J27" i="4"/>
  <c r="J26" i="4"/>
  <c r="J24" i="4"/>
  <c r="J23" i="4"/>
  <c r="P71" i="4"/>
  <c r="P34" i="4"/>
  <c r="R87" i="1"/>
  <c r="Q87" i="1"/>
  <c r="P87" i="1"/>
  <c r="O87" i="1"/>
  <c r="M87" i="1"/>
  <c r="L87" i="1"/>
  <c r="J87" i="1"/>
  <c r="I87" i="1"/>
  <c r="H87" i="1"/>
  <c r="H81" i="1" s="1"/>
  <c r="G87" i="1"/>
  <c r="F87" i="1"/>
  <c r="R82" i="1"/>
  <c r="Q82" i="1"/>
  <c r="Q81" i="1" s="1"/>
  <c r="P82" i="1"/>
  <c r="O82" i="1"/>
  <c r="M82" i="1"/>
  <c r="L82" i="1"/>
  <c r="J82" i="1"/>
  <c r="I82" i="1"/>
  <c r="I81" i="1" s="1"/>
  <c r="H82" i="1"/>
  <c r="G82" i="1"/>
  <c r="F82" i="1"/>
  <c r="F81" i="1" s="1"/>
  <c r="R76" i="1"/>
  <c r="R75" i="1" s="1"/>
  <c r="Q76" i="1"/>
  <c r="Q75" i="1" s="1"/>
  <c r="P76" i="1"/>
  <c r="P75" i="1" s="1"/>
  <c r="O76" i="1"/>
  <c r="O75" i="1" s="1"/>
  <c r="M76" i="1"/>
  <c r="M75" i="1" s="1"/>
  <c r="L76" i="1"/>
  <c r="L75" i="1" s="1"/>
  <c r="J76" i="1"/>
  <c r="J75" i="1" s="1"/>
  <c r="I76" i="1"/>
  <c r="I75" i="1" s="1"/>
  <c r="H76" i="1"/>
  <c r="H75" i="1" s="1"/>
  <c r="G76" i="1"/>
  <c r="G75" i="1" s="1"/>
  <c r="F76" i="1"/>
  <c r="F75" i="1" s="1"/>
  <c r="R73" i="1"/>
  <c r="Q73" i="1"/>
  <c r="P73" i="1"/>
  <c r="O73" i="1"/>
  <c r="M73" i="1"/>
  <c r="L73" i="1"/>
  <c r="J73" i="1"/>
  <c r="I73" i="1"/>
  <c r="H73" i="1"/>
  <c r="G73" i="1"/>
  <c r="F73" i="1"/>
  <c r="R71" i="1"/>
  <c r="Q71" i="1"/>
  <c r="P71" i="1"/>
  <c r="O71" i="1"/>
  <c r="M71" i="1"/>
  <c r="L71" i="1"/>
  <c r="J71" i="1"/>
  <c r="I71" i="1"/>
  <c r="H71" i="1"/>
  <c r="G71" i="1"/>
  <c r="F71" i="1"/>
  <c r="R69" i="1"/>
  <c r="R68" i="1" s="1"/>
  <c r="Q69" i="1"/>
  <c r="Q68" i="1" s="1"/>
  <c r="P69" i="1"/>
  <c r="P68" i="1" s="1"/>
  <c r="O69" i="1"/>
  <c r="O68" i="1" s="1"/>
  <c r="M69" i="1"/>
  <c r="M68" i="1" s="1"/>
  <c r="L69" i="1"/>
  <c r="L68" i="1" s="1"/>
  <c r="J69" i="1"/>
  <c r="J68" i="1" s="1"/>
  <c r="I69" i="1"/>
  <c r="I68" i="1" s="1"/>
  <c r="I67" i="1" s="1"/>
  <c r="H69" i="1"/>
  <c r="H68" i="1" s="1"/>
  <c r="G69" i="1"/>
  <c r="G68" i="1" s="1"/>
  <c r="F69" i="1"/>
  <c r="F68" i="1" s="1"/>
  <c r="R62" i="1"/>
  <c r="R61" i="1" s="1"/>
  <c r="Q62" i="1"/>
  <c r="Q61" i="1" s="1"/>
  <c r="O62" i="1"/>
  <c r="O61" i="1" s="1"/>
  <c r="M62" i="1"/>
  <c r="M61" i="1" s="1"/>
  <c r="L62" i="1"/>
  <c r="L61" i="1" s="1"/>
  <c r="R59" i="1"/>
  <c r="R58" i="1" s="1"/>
  <c r="Q59" i="1"/>
  <c r="Q58" i="1"/>
  <c r="P59" i="1"/>
  <c r="P58" i="1" s="1"/>
  <c r="O59" i="1"/>
  <c r="O58" i="1" s="1"/>
  <c r="M59" i="1"/>
  <c r="M58" i="1" s="1"/>
  <c r="L59" i="1"/>
  <c r="L58" i="1" s="1"/>
  <c r="J59" i="1"/>
  <c r="J58" i="1" s="1"/>
  <c r="I59" i="1"/>
  <c r="I58" i="1" s="1"/>
  <c r="H59" i="1"/>
  <c r="H58" i="1" s="1"/>
  <c r="G59" i="1"/>
  <c r="G58" i="1" s="1"/>
  <c r="F59" i="1"/>
  <c r="F58" i="1"/>
  <c r="R54" i="1"/>
  <c r="Q54" i="1"/>
  <c r="P54" i="1"/>
  <c r="O54" i="1"/>
  <c r="M54" i="1"/>
  <c r="L54" i="1"/>
  <c r="J54" i="1"/>
  <c r="I54" i="1"/>
  <c r="I20" i="1" s="1"/>
  <c r="I19" i="1" s="1"/>
  <c r="H54" i="1"/>
  <c r="H49" i="1" s="1"/>
  <c r="G54" i="1"/>
  <c r="G49" i="1" s="1"/>
  <c r="F54" i="1"/>
  <c r="F49" i="1" s="1"/>
  <c r="R50" i="1"/>
  <c r="Q50" i="1"/>
  <c r="Q49" i="1" s="1"/>
  <c r="P50" i="1"/>
  <c r="O50" i="1"/>
  <c r="M50" i="1"/>
  <c r="M49" i="1" s="1"/>
  <c r="L50" i="1"/>
  <c r="J50" i="1"/>
  <c r="I50" i="1"/>
  <c r="G20" i="1"/>
  <c r="G19" i="1" s="1"/>
  <c r="R47" i="1"/>
  <c r="Q47" i="1"/>
  <c r="P47" i="1"/>
  <c r="O47" i="1"/>
  <c r="M47" i="1"/>
  <c r="L47" i="1"/>
  <c r="J47" i="1"/>
  <c r="I47" i="1"/>
  <c r="H47" i="1"/>
  <c r="G47" i="1"/>
  <c r="F47" i="1"/>
  <c r="F20" i="1" s="1"/>
  <c r="F19" i="1" s="1"/>
  <c r="R34" i="1"/>
  <c r="R33" i="1" s="1"/>
  <c r="Q34" i="1"/>
  <c r="Q33" i="1" s="1"/>
  <c r="P34" i="1"/>
  <c r="P33" i="1" s="1"/>
  <c r="O34" i="1"/>
  <c r="M34" i="1"/>
  <c r="M33" i="1" s="1"/>
  <c r="L33" i="1"/>
  <c r="J34" i="1"/>
  <c r="J33" i="1" s="1"/>
  <c r="I34" i="1"/>
  <c r="I33" i="1" s="1"/>
  <c r="H34" i="1"/>
  <c r="H33" i="1" s="1"/>
  <c r="G34" i="1"/>
  <c r="G33" i="1" s="1"/>
  <c r="F34" i="1"/>
  <c r="F33" i="1" s="1"/>
  <c r="R27" i="1"/>
  <c r="Q27" i="1"/>
  <c r="P27" i="1"/>
  <c r="O27" i="1"/>
  <c r="M27" i="1"/>
  <c r="L27" i="1"/>
  <c r="J27" i="1"/>
  <c r="I27" i="1"/>
  <c r="H27" i="1"/>
  <c r="G27" i="1"/>
  <c r="F27" i="1"/>
  <c r="R23" i="1"/>
  <c r="Q23" i="1"/>
  <c r="P23" i="1"/>
  <c r="O23" i="1"/>
  <c r="M23" i="1"/>
  <c r="L23" i="1"/>
  <c r="J23" i="1"/>
  <c r="I23" i="1"/>
  <c r="H23" i="1"/>
  <c r="G23" i="1"/>
  <c r="F23" i="1"/>
  <c r="E87" i="1"/>
  <c r="E47" i="1"/>
  <c r="E34" i="1"/>
  <c r="E33" i="1" s="1"/>
  <c r="K90" i="1"/>
  <c r="N90" i="1" s="1"/>
  <c r="K89" i="1"/>
  <c r="K86" i="1"/>
  <c r="N86" i="1" s="1"/>
  <c r="K85" i="1"/>
  <c r="E17" i="16" s="1"/>
  <c r="K84" i="1"/>
  <c r="E13" i="16" s="1"/>
  <c r="K83" i="1"/>
  <c r="E12" i="16" s="1"/>
  <c r="K80" i="1"/>
  <c r="N80" i="1" s="1"/>
  <c r="K79" i="1"/>
  <c r="E15" i="16" s="1"/>
  <c r="K78" i="1"/>
  <c r="E9" i="16" s="1"/>
  <c r="K77" i="1"/>
  <c r="K74" i="1"/>
  <c r="K73" i="1" s="1"/>
  <c r="K72" i="1"/>
  <c r="K71" i="1" s="1"/>
  <c r="K70" i="1"/>
  <c r="K69" i="1" s="1"/>
  <c r="K68" i="1" s="1"/>
  <c r="K66" i="1"/>
  <c r="K65" i="1"/>
  <c r="E16" i="16" s="1"/>
  <c r="K64" i="1"/>
  <c r="E11" i="16" s="1"/>
  <c r="K63" i="1"/>
  <c r="K60" i="1"/>
  <c r="K56" i="1"/>
  <c r="N56" i="1" s="1"/>
  <c r="K55" i="1"/>
  <c r="E7" i="16" s="1"/>
  <c r="K53" i="1"/>
  <c r="N53" i="1" s="1"/>
  <c r="K52" i="1"/>
  <c r="N52" i="1" s="1"/>
  <c r="K51" i="1"/>
  <c r="K48" i="1"/>
  <c r="K47" i="1" s="1"/>
  <c r="K41" i="1"/>
  <c r="N41" i="1" s="1"/>
  <c r="K40" i="1"/>
  <c r="N40" i="1" s="1"/>
  <c r="K39" i="1"/>
  <c r="N39" i="1" s="1"/>
  <c r="K38" i="1"/>
  <c r="N38" i="1" s="1"/>
  <c r="K37" i="1"/>
  <c r="N37" i="1" s="1"/>
  <c r="K36" i="1"/>
  <c r="K35" i="1"/>
  <c r="N35" i="1" s="1"/>
  <c r="K28" i="1"/>
  <c r="K26" i="1"/>
  <c r="K88" i="1"/>
  <c r="D122" i="4"/>
  <c r="Y113" i="4"/>
  <c r="X113" i="4"/>
  <c r="W113" i="4"/>
  <c r="V113" i="4"/>
  <c r="T113" i="4"/>
  <c r="S113" i="4"/>
  <c r="R113" i="4"/>
  <c r="Q113" i="4"/>
  <c r="O113" i="4"/>
  <c r="N113" i="4"/>
  <c r="M113" i="4"/>
  <c r="L113" i="4"/>
  <c r="K113" i="4"/>
  <c r="Y104" i="4"/>
  <c r="X104" i="4"/>
  <c r="W104" i="4"/>
  <c r="V104" i="4"/>
  <c r="T104" i="4"/>
  <c r="S104" i="4"/>
  <c r="R104" i="4"/>
  <c r="Q104" i="4"/>
  <c r="N104" i="4"/>
  <c r="M104" i="4"/>
  <c r="L104" i="4"/>
  <c r="K104" i="4"/>
  <c r="Y94" i="4"/>
  <c r="X94" i="4"/>
  <c r="W94" i="4"/>
  <c r="V94" i="4"/>
  <c r="T94" i="4"/>
  <c r="R94" i="4"/>
  <c r="Q94" i="4"/>
  <c r="N94" i="4"/>
  <c r="M94" i="4"/>
  <c r="L94" i="4"/>
  <c r="K94" i="4"/>
  <c r="Y90" i="4"/>
  <c r="X90" i="4"/>
  <c r="W90" i="4"/>
  <c r="V90" i="4"/>
  <c r="T90" i="4"/>
  <c r="S90" i="4"/>
  <c r="R90" i="4"/>
  <c r="Q90" i="4"/>
  <c r="N90" i="4"/>
  <c r="M90" i="4"/>
  <c r="L90" i="4"/>
  <c r="K90" i="4"/>
  <c r="Y81" i="4"/>
  <c r="X81" i="4"/>
  <c r="W81" i="4"/>
  <c r="V81" i="4"/>
  <c r="T81" i="4"/>
  <c r="S81" i="4"/>
  <c r="R81" i="4"/>
  <c r="Q81" i="4"/>
  <c r="N81" i="4"/>
  <c r="M81" i="4"/>
  <c r="L81" i="4"/>
  <c r="K81" i="4"/>
  <c r="Y78" i="4"/>
  <c r="X78" i="4"/>
  <c r="W78" i="4"/>
  <c r="V78" i="4"/>
  <c r="T78" i="4"/>
  <c r="S78" i="4"/>
  <c r="R78" i="4"/>
  <c r="Q78" i="4"/>
  <c r="N78" i="4"/>
  <c r="M78" i="4"/>
  <c r="L78" i="4"/>
  <c r="K78" i="4"/>
  <c r="Y70" i="4"/>
  <c r="X70" i="4"/>
  <c r="W70" i="4"/>
  <c r="V70" i="4"/>
  <c r="T70" i="4"/>
  <c r="S70" i="4"/>
  <c r="R70" i="4"/>
  <c r="Q70" i="4"/>
  <c r="N70" i="4"/>
  <c r="M70" i="4"/>
  <c r="L70" i="4"/>
  <c r="K70" i="4"/>
  <c r="Y67" i="4"/>
  <c r="X67" i="4"/>
  <c r="W67" i="4"/>
  <c r="V67" i="4"/>
  <c r="T67" i="4"/>
  <c r="S67" i="4"/>
  <c r="R67" i="4"/>
  <c r="Q67" i="4"/>
  <c r="N67" i="4"/>
  <c r="M67" i="4"/>
  <c r="L67" i="4"/>
  <c r="K67" i="4"/>
  <c r="Z63" i="4"/>
  <c r="Z62" i="4" s="1"/>
  <c r="Z61" i="4" s="1"/>
  <c r="Y63" i="4"/>
  <c r="Y62" i="4" s="1"/>
  <c r="Y61" i="4" s="1"/>
  <c r="X63" i="4"/>
  <c r="X62" i="4" s="1"/>
  <c r="X61" i="4" s="1"/>
  <c r="W63" i="4"/>
  <c r="W62" i="4" s="1"/>
  <c r="W61" i="4" s="1"/>
  <c r="V63" i="4"/>
  <c r="V62" i="4" s="1"/>
  <c r="V61" i="4" s="1"/>
  <c r="T63" i="4"/>
  <c r="T62" i="4" s="1"/>
  <c r="T61" i="4" s="1"/>
  <c r="S63" i="4"/>
  <c r="S62" i="4" s="1"/>
  <c r="S61" i="4" s="1"/>
  <c r="R63" i="4"/>
  <c r="R62" i="4" s="1"/>
  <c r="R61" i="4" s="1"/>
  <c r="Q63" i="4"/>
  <c r="Q62" i="4" s="1"/>
  <c r="Q61" i="4" s="1"/>
  <c r="N63" i="4"/>
  <c r="N62" i="4" s="1"/>
  <c r="N61" i="4" s="1"/>
  <c r="M63" i="4"/>
  <c r="M62" i="4" s="1"/>
  <c r="M61" i="4" s="1"/>
  <c r="L63" i="4"/>
  <c r="L62" i="4" s="1"/>
  <c r="L61" i="4" s="1"/>
  <c r="K63" i="4"/>
  <c r="K62" i="4" s="1"/>
  <c r="K61" i="4" s="1"/>
  <c r="Y58" i="4"/>
  <c r="X58" i="4"/>
  <c r="W58" i="4"/>
  <c r="W54" i="4" s="1"/>
  <c r="V58" i="4"/>
  <c r="T58" i="4"/>
  <c r="S58" i="4"/>
  <c r="R58" i="4"/>
  <c r="Q58" i="4"/>
  <c r="N58" i="4"/>
  <c r="M58" i="4"/>
  <c r="L58" i="4"/>
  <c r="K58" i="4"/>
  <c r="Z55" i="4"/>
  <c r="Y55" i="4"/>
  <c r="X55" i="4"/>
  <c r="W55" i="4"/>
  <c r="V55" i="4"/>
  <c r="T55" i="4"/>
  <c r="S55" i="4"/>
  <c r="R55" i="4"/>
  <c r="Q55" i="4"/>
  <c r="N55" i="4"/>
  <c r="M55" i="4"/>
  <c r="L55" i="4"/>
  <c r="K55" i="4"/>
  <c r="K45" i="4"/>
  <c r="K44" i="4" s="1"/>
  <c r="K43" i="4" s="1"/>
  <c r="Y45" i="4"/>
  <c r="Y44" i="4" s="1"/>
  <c r="Y43" i="4" s="1"/>
  <c r="X45" i="4"/>
  <c r="X44" i="4" s="1"/>
  <c r="X43" i="4" s="1"/>
  <c r="W45" i="4"/>
  <c r="W44" i="4" s="1"/>
  <c r="W43" i="4" s="1"/>
  <c r="V45" i="4"/>
  <c r="V44" i="4" s="1"/>
  <c r="V43" i="4" s="1"/>
  <c r="T45" i="4"/>
  <c r="T44" i="4" s="1"/>
  <c r="T43" i="4" s="1"/>
  <c r="S45" i="4"/>
  <c r="S44" i="4" s="1"/>
  <c r="S43" i="4" s="1"/>
  <c r="R45" i="4"/>
  <c r="R44" i="4" s="1"/>
  <c r="R43" i="4" s="1"/>
  <c r="Q45" i="4"/>
  <c r="Q44" i="4" s="1"/>
  <c r="Q43" i="4" s="1"/>
  <c r="N45" i="4"/>
  <c r="N44" i="4" s="1"/>
  <c r="N43" i="4" s="1"/>
  <c r="M45" i="4"/>
  <c r="M44" i="4" s="1"/>
  <c r="M43" i="4" s="1"/>
  <c r="L45" i="4"/>
  <c r="L44" i="4" s="1"/>
  <c r="L43" i="4" s="1"/>
  <c r="Y39" i="4"/>
  <c r="X39" i="4"/>
  <c r="W39" i="4"/>
  <c r="V39" i="4"/>
  <c r="T39" i="4"/>
  <c r="S39" i="4"/>
  <c r="R39" i="4"/>
  <c r="Q39" i="4"/>
  <c r="N39" i="4"/>
  <c r="M39" i="4"/>
  <c r="L39" i="4"/>
  <c r="K39" i="4"/>
  <c r="Z30" i="4"/>
  <c r="Y30" i="4"/>
  <c r="X30" i="4"/>
  <c r="W30" i="4"/>
  <c r="V30" i="4"/>
  <c r="T30" i="4"/>
  <c r="S30" i="4"/>
  <c r="R30" i="4"/>
  <c r="Q30" i="4"/>
  <c r="N30" i="4"/>
  <c r="M30" i="4"/>
  <c r="L30" i="4"/>
  <c r="K30" i="4"/>
  <c r="Y25" i="4"/>
  <c r="X25" i="4"/>
  <c r="W25" i="4"/>
  <c r="V25" i="4"/>
  <c r="T25" i="4"/>
  <c r="S25" i="4"/>
  <c r="R25" i="4"/>
  <c r="Q25" i="4"/>
  <c r="N25" i="4"/>
  <c r="M25" i="4"/>
  <c r="L25" i="4"/>
  <c r="K25" i="4"/>
  <c r="T54" i="4"/>
  <c r="Z22" i="4"/>
  <c r="Y22" i="4"/>
  <c r="X22" i="4"/>
  <c r="W22" i="4"/>
  <c r="V22" i="4"/>
  <c r="T22" i="4"/>
  <c r="S22" i="4"/>
  <c r="R22" i="4"/>
  <c r="Q22" i="4"/>
  <c r="N22" i="4"/>
  <c r="M22" i="4"/>
  <c r="L22" i="4"/>
  <c r="K22" i="4"/>
  <c r="I113" i="4"/>
  <c r="H113" i="4"/>
  <c r="G113" i="4"/>
  <c r="F113" i="4"/>
  <c r="E113" i="4"/>
  <c r="E112" i="4" s="1"/>
  <c r="I104" i="4"/>
  <c r="H104" i="4"/>
  <c r="G104" i="4"/>
  <c r="F104" i="4"/>
  <c r="I94" i="4"/>
  <c r="H94" i="4"/>
  <c r="G94" i="4"/>
  <c r="F94" i="4"/>
  <c r="E94" i="4"/>
  <c r="I90" i="4"/>
  <c r="H90" i="4"/>
  <c r="G90" i="4"/>
  <c r="F90" i="4"/>
  <c r="E90" i="4"/>
  <c r="I81" i="4"/>
  <c r="H81" i="4"/>
  <c r="G81" i="4"/>
  <c r="F81" i="4"/>
  <c r="E81" i="4"/>
  <c r="I78" i="4"/>
  <c r="H78" i="4"/>
  <c r="G78" i="4"/>
  <c r="F78" i="4"/>
  <c r="E78" i="4"/>
  <c r="I70" i="4"/>
  <c r="H70" i="4"/>
  <c r="G70" i="4"/>
  <c r="F70" i="4"/>
  <c r="I67" i="4"/>
  <c r="H67" i="4"/>
  <c r="G67" i="4"/>
  <c r="F67" i="4"/>
  <c r="I63" i="4"/>
  <c r="I62" i="4" s="1"/>
  <c r="I61" i="4" s="1"/>
  <c r="H63" i="4"/>
  <c r="H62" i="4" s="1"/>
  <c r="H61" i="4" s="1"/>
  <c r="G63" i="4"/>
  <c r="G62" i="4" s="1"/>
  <c r="G61" i="4" s="1"/>
  <c r="F63" i="4"/>
  <c r="F62" i="4" s="1"/>
  <c r="F61" i="4" s="1"/>
  <c r="E63" i="4"/>
  <c r="E62" i="4" s="1"/>
  <c r="E61" i="4" s="1"/>
  <c r="I58" i="4"/>
  <c r="H58" i="4"/>
  <c r="G58" i="4"/>
  <c r="F58" i="4"/>
  <c r="E58" i="4"/>
  <c r="I55" i="4"/>
  <c r="H55" i="4"/>
  <c r="G55" i="4"/>
  <c r="F55" i="4"/>
  <c r="F54" i="4" s="1"/>
  <c r="F53" i="4" s="1"/>
  <c r="E55" i="4"/>
  <c r="I45" i="4"/>
  <c r="I44" i="4" s="1"/>
  <c r="I43" i="4" s="1"/>
  <c r="H45" i="4"/>
  <c r="H44" i="4" s="1"/>
  <c r="H43" i="4" s="1"/>
  <c r="G45" i="4"/>
  <c r="G44" i="4" s="1"/>
  <c r="G43" i="4" s="1"/>
  <c r="F45" i="4"/>
  <c r="F44" i="4" s="1"/>
  <c r="F43" i="4" s="1"/>
  <c r="I39" i="4"/>
  <c r="H39" i="4"/>
  <c r="G39" i="4"/>
  <c r="F39" i="4"/>
  <c r="E39" i="4"/>
  <c r="I32" i="2"/>
  <c r="I30" i="4"/>
  <c r="H30" i="4"/>
  <c r="G30" i="4"/>
  <c r="F30" i="4"/>
  <c r="E30" i="4"/>
  <c r="I25" i="4"/>
  <c r="H25" i="4"/>
  <c r="G25" i="4"/>
  <c r="F25" i="4"/>
  <c r="I22" i="4"/>
  <c r="H22" i="4"/>
  <c r="G22" i="4"/>
  <c r="F22" i="4"/>
  <c r="E22" i="4"/>
  <c r="I30" i="2"/>
  <c r="E69" i="1"/>
  <c r="E68" i="1" s="1"/>
  <c r="E73" i="1"/>
  <c r="E71" i="1"/>
  <c r="E76" i="1"/>
  <c r="E75" i="1" s="1"/>
  <c r="E82" i="1"/>
  <c r="S90" i="1"/>
  <c r="S89" i="1"/>
  <c r="S86" i="1"/>
  <c r="S85" i="1"/>
  <c r="G17" i="16" s="1"/>
  <c r="S84" i="1"/>
  <c r="G13" i="16" s="1"/>
  <c r="S83" i="1"/>
  <c r="G12" i="16" s="1"/>
  <c r="S80" i="1"/>
  <c r="S79" i="1"/>
  <c r="G15" i="16" s="1"/>
  <c r="S78" i="1"/>
  <c r="S77" i="1"/>
  <c r="G8" i="16" s="1"/>
  <c r="S74" i="1"/>
  <c r="S73" i="1" s="1"/>
  <c r="S72" i="1"/>
  <c r="S71" i="1" s="1"/>
  <c r="S70" i="1"/>
  <c r="S69" i="1" s="1"/>
  <c r="S68" i="1" s="1"/>
  <c r="S65" i="1"/>
  <c r="G16" i="16" s="1"/>
  <c r="S60" i="1"/>
  <c r="E59" i="1"/>
  <c r="E58" i="1" s="1"/>
  <c r="S26" i="1"/>
  <c r="S25" i="1"/>
  <c r="S24" i="1"/>
  <c r="S28" i="1"/>
  <c r="S27" i="1" s="1"/>
  <c r="S30" i="1"/>
  <c r="S29" i="1" s="1"/>
  <c r="S41" i="1"/>
  <c r="S40" i="1"/>
  <c r="S39" i="1"/>
  <c r="S38" i="1"/>
  <c r="S37" i="1"/>
  <c r="S36" i="1"/>
  <c r="S35" i="1"/>
  <c r="N79" i="1"/>
  <c r="F15" i="16" s="1"/>
  <c r="N36" i="1"/>
  <c r="N89" i="1"/>
  <c r="S88" i="1"/>
  <c r="S51" i="1"/>
  <c r="S52" i="1"/>
  <c r="S53" i="1"/>
  <c r="S55" i="1"/>
  <c r="G7" i="16" s="1"/>
  <c r="S56" i="1"/>
  <c r="C890" i="5"/>
  <c r="C889" i="5"/>
  <c r="C888" i="5"/>
  <c r="C601" i="3"/>
  <c r="S11" i="3"/>
  <c r="Q11" i="3"/>
  <c r="Q11" i="4"/>
  <c r="O11" i="4"/>
  <c r="M11" i="4"/>
  <c r="K11" i="4"/>
  <c r="I11" i="2"/>
  <c r="O11" i="3"/>
  <c r="M11" i="2"/>
  <c r="K11" i="2"/>
  <c r="G11" i="2"/>
  <c r="A9" i="5"/>
  <c r="A9" i="4"/>
  <c r="A9" i="3"/>
  <c r="A9" i="2"/>
  <c r="A5" i="5"/>
  <c r="A4" i="5"/>
  <c r="A3" i="5"/>
  <c r="A2" i="5"/>
  <c r="A1" i="5"/>
  <c r="A5" i="4"/>
  <c r="A4" i="4"/>
  <c r="A3" i="4"/>
  <c r="A2" i="4"/>
  <c r="A1" i="4"/>
  <c r="A5" i="3"/>
  <c r="A4" i="3"/>
  <c r="A3" i="3"/>
  <c r="A2" i="3"/>
  <c r="A1" i="3"/>
  <c r="A5" i="2"/>
  <c r="A4" i="2"/>
  <c r="A3" i="2"/>
  <c r="A2" i="2"/>
  <c r="A1" i="2"/>
  <c r="M65" i="10" l="1"/>
  <c r="M28" i="2"/>
  <c r="I53" i="17"/>
  <c r="U45" i="8"/>
  <c r="R77" i="8"/>
  <c r="R65" i="8" s="1"/>
  <c r="G106" i="17"/>
  <c r="Z45" i="10"/>
  <c r="Z44" i="10" s="1"/>
  <c r="Z43" i="10" s="1"/>
  <c r="Q53" i="10"/>
  <c r="Q66" i="10"/>
  <c r="K77" i="10"/>
  <c r="K65" i="10" s="1"/>
  <c r="O78" i="10"/>
  <c r="U55" i="14"/>
  <c r="Z70" i="14"/>
  <c r="U78" i="14"/>
  <c r="H66" i="17"/>
  <c r="N103" i="2"/>
  <c r="L53" i="8"/>
  <c r="L65" i="8"/>
  <c r="T41" i="1"/>
  <c r="P81" i="1"/>
  <c r="K106" i="2"/>
  <c r="N85" i="1"/>
  <c r="F17" i="16" s="1"/>
  <c r="U113" i="4"/>
  <c r="G29" i="17"/>
  <c r="K64" i="2"/>
  <c r="K63" i="2" s="1"/>
  <c r="K62" i="2" s="1"/>
  <c r="K61" i="2" s="1"/>
  <c r="I29" i="17"/>
  <c r="M105" i="2"/>
  <c r="U25" i="6"/>
  <c r="J39" i="6"/>
  <c r="S66" i="6"/>
  <c r="I70" i="17"/>
  <c r="O112" i="6"/>
  <c r="I21" i="8"/>
  <c r="I20" i="8" s="1"/>
  <c r="W21" i="8"/>
  <c r="W20" i="8" s="1"/>
  <c r="G102" i="17"/>
  <c r="G54" i="8"/>
  <c r="G53" i="8" s="1"/>
  <c r="G19" i="8" s="1"/>
  <c r="G98" i="17"/>
  <c r="S66" i="8"/>
  <c r="I89" i="17"/>
  <c r="S21" i="10"/>
  <c r="S20" i="10" s="1"/>
  <c r="G21" i="10"/>
  <c r="G20" i="10" s="1"/>
  <c r="N54" i="10"/>
  <c r="N53" i="10" s="1"/>
  <c r="Z55" i="10"/>
  <c r="G53" i="10"/>
  <c r="R53" i="10"/>
  <c r="R66" i="10"/>
  <c r="J67" i="10"/>
  <c r="L77" i="10"/>
  <c r="L65" i="10" s="1"/>
  <c r="X77" i="10"/>
  <c r="W66" i="12"/>
  <c r="G11" i="17"/>
  <c r="E21" i="14"/>
  <c r="E20" i="14" s="1"/>
  <c r="E19" i="14" s="1"/>
  <c r="E18" i="14" s="1"/>
  <c r="E17" i="14" s="1"/>
  <c r="E16" i="14" s="1"/>
  <c r="N21" i="14"/>
  <c r="N20" i="14" s="1"/>
  <c r="L66" i="14"/>
  <c r="H18" i="17"/>
  <c r="AA40" i="10"/>
  <c r="H53" i="12"/>
  <c r="N84" i="1"/>
  <c r="F13" i="16" s="1"/>
  <c r="H21" i="4"/>
  <c r="H20" i="4" s="1"/>
  <c r="O32" i="4"/>
  <c r="O58" i="6"/>
  <c r="Q53" i="6"/>
  <c r="I106" i="17"/>
  <c r="O112" i="8"/>
  <c r="U25" i="10"/>
  <c r="O32" i="10"/>
  <c r="O45" i="10"/>
  <c r="O44" i="10" s="1"/>
  <c r="O43" i="10" s="1"/>
  <c r="F54" i="10"/>
  <c r="F53" i="10" s="1"/>
  <c r="F19" i="10" s="1"/>
  <c r="F18" i="10" s="1"/>
  <c r="F17" i="10" s="1"/>
  <c r="F16" i="10" s="1"/>
  <c r="S53" i="10"/>
  <c r="X53" i="14"/>
  <c r="X19" i="14" s="1"/>
  <c r="Z78" i="10"/>
  <c r="S53" i="14"/>
  <c r="N74" i="1"/>
  <c r="N73" i="1" s="1"/>
  <c r="K34" i="1"/>
  <c r="E6" i="16" s="1"/>
  <c r="M81" i="1"/>
  <c r="G66" i="17"/>
  <c r="W66" i="6"/>
  <c r="O54" i="10"/>
  <c r="S21" i="8"/>
  <c r="S20" i="8" s="1"/>
  <c r="S19" i="8" s="1"/>
  <c r="I102" i="17"/>
  <c r="K21" i="10"/>
  <c r="K20" i="10" s="1"/>
  <c r="G54" i="10"/>
  <c r="Q77" i="10"/>
  <c r="U94" i="10"/>
  <c r="G21" i="14"/>
  <c r="G20" i="14" s="1"/>
  <c r="R54" i="14"/>
  <c r="R53" i="14" s="1"/>
  <c r="R19" i="14" s="1"/>
  <c r="R18" i="14" s="1"/>
  <c r="R17" i="14" s="1"/>
  <c r="R16" i="14" s="1"/>
  <c r="AA85" i="10"/>
  <c r="AA73" i="14"/>
  <c r="AA109" i="10"/>
  <c r="Z90" i="8"/>
  <c r="Z70" i="8"/>
  <c r="Z45" i="8"/>
  <c r="J29" i="17"/>
  <c r="M100" i="2"/>
  <c r="G51" i="17"/>
  <c r="I54" i="6"/>
  <c r="M66" i="6"/>
  <c r="X66" i="6"/>
  <c r="J78" i="8"/>
  <c r="J70" i="8"/>
  <c r="W21" i="10"/>
  <c r="W20" i="10" s="1"/>
  <c r="H54" i="10"/>
  <c r="H53" i="10" s="1"/>
  <c r="H19" i="10" s="1"/>
  <c r="H18" i="10" s="1"/>
  <c r="H17" i="10" s="1"/>
  <c r="H16" i="10" s="1"/>
  <c r="H77" i="10"/>
  <c r="H65" i="10" s="1"/>
  <c r="S66" i="12"/>
  <c r="G5" i="17"/>
  <c r="T21" i="14"/>
  <c r="T20" i="14" s="1"/>
  <c r="S21" i="14"/>
  <c r="S20" i="14" s="1"/>
  <c r="S19" i="14" s="1"/>
  <c r="N89" i="2"/>
  <c r="N107" i="2"/>
  <c r="O112" i="14"/>
  <c r="AA26" i="10"/>
  <c r="AA85" i="14"/>
  <c r="AA24" i="14"/>
  <c r="AA108" i="14"/>
  <c r="T39" i="1"/>
  <c r="M99" i="2"/>
  <c r="R21" i="6"/>
  <c r="R20" i="6" s="1"/>
  <c r="K54" i="6"/>
  <c r="N66" i="6"/>
  <c r="K87" i="2"/>
  <c r="AA114" i="14"/>
  <c r="AA113" i="14" s="1"/>
  <c r="W53" i="8"/>
  <c r="Y66" i="8"/>
  <c r="U70" i="8"/>
  <c r="V53" i="10"/>
  <c r="S77" i="10"/>
  <c r="M77" i="10"/>
  <c r="G22" i="17"/>
  <c r="U32" i="14"/>
  <c r="J45" i="14"/>
  <c r="J44" i="14" s="1"/>
  <c r="J43" i="14" s="1"/>
  <c r="K53" i="14"/>
  <c r="Z58" i="14"/>
  <c r="Z54" i="14" s="1"/>
  <c r="Z53" i="14" s="1"/>
  <c r="G53" i="14"/>
  <c r="G19" i="14" s="1"/>
  <c r="AA42" i="14"/>
  <c r="K42" i="2"/>
  <c r="K56" i="2"/>
  <c r="K53" i="6"/>
  <c r="Z32" i="10"/>
  <c r="K84" i="2"/>
  <c r="T40" i="1"/>
  <c r="N60" i="1"/>
  <c r="E14" i="16"/>
  <c r="N77" i="1"/>
  <c r="F8" i="16" s="1"/>
  <c r="E8" i="16"/>
  <c r="H21" i="6"/>
  <c r="H20" i="6" s="1"/>
  <c r="O32" i="6"/>
  <c r="K52" i="2"/>
  <c r="L54" i="6"/>
  <c r="F66" i="6"/>
  <c r="Q66" i="6"/>
  <c r="Y53" i="14"/>
  <c r="I53" i="14"/>
  <c r="I19" i="14" s="1"/>
  <c r="L21" i="8"/>
  <c r="L20" i="8" s="1"/>
  <c r="L19" i="8" s="1"/>
  <c r="R21" i="8"/>
  <c r="R20" i="8" s="1"/>
  <c r="J39" i="8"/>
  <c r="G89" i="17"/>
  <c r="N21" i="10"/>
  <c r="N20" i="10" s="1"/>
  <c r="N19" i="10" s="1"/>
  <c r="O81" i="10"/>
  <c r="R21" i="12"/>
  <c r="R20" i="12" s="1"/>
  <c r="G14" i="17"/>
  <c r="I5" i="17"/>
  <c r="O112" i="12"/>
  <c r="L21" i="14"/>
  <c r="L20" i="14" s="1"/>
  <c r="L19" i="14" s="1"/>
  <c r="W21" i="14"/>
  <c r="W20" i="14" s="1"/>
  <c r="K21" i="14"/>
  <c r="K20" i="14" s="1"/>
  <c r="K19" i="14" s="1"/>
  <c r="K18" i="14" s="1"/>
  <c r="K17" i="14" s="1"/>
  <c r="K16" i="14" s="1"/>
  <c r="Z32" i="14"/>
  <c r="T66" i="14"/>
  <c r="G77" i="14"/>
  <c r="AA60" i="14"/>
  <c r="N77" i="14"/>
  <c r="S77" i="14"/>
  <c r="M77" i="14"/>
  <c r="X77" i="8"/>
  <c r="X65" i="8" s="1"/>
  <c r="I42" i="17"/>
  <c r="W66" i="4"/>
  <c r="N63" i="1"/>
  <c r="F10" i="16" s="1"/>
  <c r="E10" i="16"/>
  <c r="J32" i="10"/>
  <c r="AA36" i="14"/>
  <c r="J32" i="14"/>
  <c r="G87" i="17"/>
  <c r="H32" i="2"/>
  <c r="G32" i="2"/>
  <c r="J102" i="17"/>
  <c r="J46" i="17"/>
  <c r="J38" i="17"/>
  <c r="J44" i="17"/>
  <c r="Z39" i="4"/>
  <c r="J27" i="17"/>
  <c r="H53" i="17"/>
  <c r="H62" i="17"/>
  <c r="H70" i="17"/>
  <c r="H68" i="17"/>
  <c r="H51" i="17"/>
  <c r="G46" i="17"/>
  <c r="J80" i="2"/>
  <c r="G39" i="17"/>
  <c r="J63" i="4"/>
  <c r="J62" i="4" s="1"/>
  <c r="J61" i="4" s="1"/>
  <c r="G38" i="17"/>
  <c r="J32" i="4"/>
  <c r="G27" i="17"/>
  <c r="U63" i="4"/>
  <c r="U62" i="4" s="1"/>
  <c r="U61" i="4" s="1"/>
  <c r="I38" i="17"/>
  <c r="I44" i="17"/>
  <c r="I27" i="17"/>
  <c r="H45" i="17"/>
  <c r="L88" i="2"/>
  <c r="G53" i="17"/>
  <c r="G62" i="17"/>
  <c r="G59" i="17"/>
  <c r="E66" i="6"/>
  <c r="AA69" i="6"/>
  <c r="G68" i="17"/>
  <c r="U63" i="6"/>
  <c r="U62" i="6" s="1"/>
  <c r="U61" i="6" s="1"/>
  <c r="I62" i="17"/>
  <c r="I51" i="17"/>
  <c r="J70" i="17"/>
  <c r="J53" i="17"/>
  <c r="J59" i="17"/>
  <c r="Z63" i="6"/>
  <c r="Z62" i="6" s="1"/>
  <c r="Z61" i="6" s="1"/>
  <c r="J62" i="17"/>
  <c r="J68" i="17"/>
  <c r="J51" i="17"/>
  <c r="G95" i="17"/>
  <c r="G104" i="17"/>
  <c r="I98" i="17"/>
  <c r="T77" i="8"/>
  <c r="I105" i="17"/>
  <c r="M87" i="2"/>
  <c r="I104" i="17"/>
  <c r="U66" i="8"/>
  <c r="U22" i="8"/>
  <c r="I87" i="17"/>
  <c r="J106" i="17"/>
  <c r="J89" i="17"/>
  <c r="J98" i="17"/>
  <c r="J105" i="17"/>
  <c r="N87" i="2"/>
  <c r="Z78" i="8"/>
  <c r="J100" i="17"/>
  <c r="J104" i="17"/>
  <c r="Z32" i="8"/>
  <c r="Z21" i="8" s="1"/>
  <c r="Z20" i="8" s="1"/>
  <c r="Z19" i="8" s="1"/>
  <c r="J87" i="17"/>
  <c r="H106" i="17"/>
  <c r="H89" i="17"/>
  <c r="H95" i="17"/>
  <c r="H98" i="17"/>
  <c r="H104" i="17"/>
  <c r="H102" i="17"/>
  <c r="U112" i="12"/>
  <c r="I11" i="17"/>
  <c r="Y66" i="12"/>
  <c r="M89" i="2"/>
  <c r="M88" i="2"/>
  <c r="K89" i="2"/>
  <c r="K88" i="2"/>
  <c r="Y77" i="14"/>
  <c r="T77" i="14"/>
  <c r="T65" i="14" s="1"/>
  <c r="K77" i="14"/>
  <c r="K65" i="14" s="1"/>
  <c r="G45" i="17"/>
  <c r="J87" i="2"/>
  <c r="O87" i="2" s="1"/>
  <c r="G21" i="17"/>
  <c r="J88" i="2"/>
  <c r="J81" i="6"/>
  <c r="G44" i="17"/>
  <c r="J89" i="2"/>
  <c r="I77" i="10"/>
  <c r="I65" i="10" s="1"/>
  <c r="F77" i="10"/>
  <c r="F65" i="10" s="1"/>
  <c r="H77" i="6"/>
  <c r="I77" i="6"/>
  <c r="G14" i="16"/>
  <c r="N51" i="1"/>
  <c r="E5" i="16"/>
  <c r="N46" i="1"/>
  <c r="F4" i="16" s="1"/>
  <c r="E4" i="16"/>
  <c r="T25" i="1"/>
  <c r="O33" i="1"/>
  <c r="O22" i="1" s="1"/>
  <c r="O21" i="1" s="1"/>
  <c r="G6" i="16"/>
  <c r="AA111" i="10"/>
  <c r="G70" i="17"/>
  <c r="S47" i="1"/>
  <c r="G5" i="16"/>
  <c r="H46" i="17"/>
  <c r="H38" i="17"/>
  <c r="H42" i="17"/>
  <c r="H29" i="17"/>
  <c r="H35" i="17"/>
  <c r="Z81" i="8"/>
  <c r="Y77" i="8"/>
  <c r="Y65" i="8" s="1"/>
  <c r="Z67" i="8"/>
  <c r="Z66" i="8" s="1"/>
  <c r="Z44" i="8"/>
  <c r="Z43" i="8" s="1"/>
  <c r="Y21" i="8"/>
  <c r="Y20" i="8" s="1"/>
  <c r="U112" i="8"/>
  <c r="T65" i="8"/>
  <c r="U44" i="8"/>
  <c r="U43" i="8" s="1"/>
  <c r="T21" i="8"/>
  <c r="T20" i="8" s="1"/>
  <c r="J112" i="8"/>
  <c r="AA116" i="8"/>
  <c r="AA115" i="8" s="1"/>
  <c r="AA114" i="8"/>
  <c r="AA113" i="8" s="1"/>
  <c r="J94" i="8"/>
  <c r="AA80" i="8"/>
  <c r="AA71" i="8"/>
  <c r="J69" i="2"/>
  <c r="J67" i="2" s="1"/>
  <c r="J55" i="8"/>
  <c r="J54" i="8" s="1"/>
  <c r="E53" i="8"/>
  <c r="E21" i="8"/>
  <c r="E20" i="8" s="1"/>
  <c r="U112" i="6"/>
  <c r="Y54" i="6"/>
  <c r="Z32" i="6"/>
  <c r="T66" i="6"/>
  <c r="T54" i="6"/>
  <c r="T53" i="6" s="1"/>
  <c r="M57" i="2"/>
  <c r="U55" i="6"/>
  <c r="U32" i="6"/>
  <c r="U22" i="6"/>
  <c r="AA114" i="6"/>
  <c r="AA113" i="6" s="1"/>
  <c r="AA103" i="6"/>
  <c r="AA84" i="6"/>
  <c r="E54" i="6"/>
  <c r="J50" i="2"/>
  <c r="AA42" i="6"/>
  <c r="J32" i="6"/>
  <c r="Z22" i="6"/>
  <c r="N40" i="2"/>
  <c r="U32" i="4"/>
  <c r="AA87" i="4"/>
  <c r="J64" i="2"/>
  <c r="E54" i="4"/>
  <c r="J40" i="2"/>
  <c r="J22" i="4"/>
  <c r="L53" i="12"/>
  <c r="G3" i="17"/>
  <c r="J32" i="12"/>
  <c r="F21" i="12"/>
  <c r="F20" i="12" s="1"/>
  <c r="E66" i="12"/>
  <c r="E65" i="12" s="1"/>
  <c r="E18" i="12" s="1"/>
  <c r="E17" i="12" s="1"/>
  <c r="E16" i="12" s="1"/>
  <c r="L77" i="12"/>
  <c r="L65" i="12" s="1"/>
  <c r="F53" i="12"/>
  <c r="O22" i="12"/>
  <c r="W21" i="12"/>
  <c r="W20" i="12" s="1"/>
  <c r="O32" i="12"/>
  <c r="J14" i="17"/>
  <c r="I21" i="12"/>
  <c r="I20" i="12" s="1"/>
  <c r="E77" i="12"/>
  <c r="AA96" i="12"/>
  <c r="H8" i="17"/>
  <c r="J22" i="17"/>
  <c r="J20" i="17"/>
  <c r="M53" i="12"/>
  <c r="Q77" i="12"/>
  <c r="Q65" i="12" s="1"/>
  <c r="G21" i="12"/>
  <c r="G20" i="12" s="1"/>
  <c r="G19" i="12" s="1"/>
  <c r="G18" i="17"/>
  <c r="K66" i="12"/>
  <c r="S77" i="12"/>
  <c r="J11" i="17"/>
  <c r="R53" i="12"/>
  <c r="S53" i="12"/>
  <c r="I20" i="17"/>
  <c r="I54" i="12"/>
  <c r="I53" i="12" s="1"/>
  <c r="I22" i="17"/>
  <c r="H20" i="17"/>
  <c r="H22" i="17"/>
  <c r="J18" i="17"/>
  <c r="E21" i="12"/>
  <c r="E20" i="12" s="1"/>
  <c r="E19" i="12" s="1"/>
  <c r="O45" i="12"/>
  <c r="O44" i="12" s="1"/>
  <c r="O43" i="12" s="1"/>
  <c r="I18" i="17"/>
  <c r="V53" i="12"/>
  <c r="I14" i="17"/>
  <c r="U104" i="12"/>
  <c r="H14" i="17"/>
  <c r="AA89" i="12"/>
  <c r="I65" i="12"/>
  <c r="H77" i="12"/>
  <c r="M77" i="12"/>
  <c r="M65" i="12" s="1"/>
  <c r="Z104" i="12"/>
  <c r="J5" i="17"/>
  <c r="Y77" i="12"/>
  <c r="Y65" i="12" s="1"/>
  <c r="Z67" i="12"/>
  <c r="Z55" i="12"/>
  <c r="Z32" i="12"/>
  <c r="J3" i="17"/>
  <c r="Y21" i="12"/>
  <c r="Y20" i="12" s="1"/>
  <c r="M92" i="2"/>
  <c r="U90" i="12"/>
  <c r="I4" i="17"/>
  <c r="T77" i="12"/>
  <c r="U70" i="12"/>
  <c r="T66" i="12"/>
  <c r="U67" i="12"/>
  <c r="T53" i="12"/>
  <c r="T19" i="12" s="1"/>
  <c r="U58" i="12"/>
  <c r="M47" i="2"/>
  <c r="U39" i="12"/>
  <c r="U32" i="12"/>
  <c r="I3" i="17"/>
  <c r="G9" i="16"/>
  <c r="L49" i="1"/>
  <c r="L42" i="1" s="1"/>
  <c r="S45" i="1"/>
  <c r="S44" i="1" s="1"/>
  <c r="S43" i="1" s="1"/>
  <c r="G4" i="16"/>
  <c r="T32" i="1"/>
  <c r="T31" i="1"/>
  <c r="P67" i="12"/>
  <c r="AA41" i="10"/>
  <c r="AA50" i="10"/>
  <c r="AA35" i="6"/>
  <c r="P23" i="4"/>
  <c r="H27" i="17" s="1"/>
  <c r="AA98" i="6"/>
  <c r="P32" i="6"/>
  <c r="P32" i="4"/>
  <c r="P87" i="14"/>
  <c r="I882" i="15"/>
  <c r="P87" i="12"/>
  <c r="H21" i="17" s="1"/>
  <c r="I882" i="13"/>
  <c r="P81" i="6"/>
  <c r="I882" i="7"/>
  <c r="AA88" i="4"/>
  <c r="AA47" i="8"/>
  <c r="AA35" i="14"/>
  <c r="AA38" i="14"/>
  <c r="AA86" i="14"/>
  <c r="AA96" i="14"/>
  <c r="AA101" i="14"/>
  <c r="AA75" i="14"/>
  <c r="AA29" i="14"/>
  <c r="P32" i="14"/>
  <c r="AA50" i="12"/>
  <c r="AA102" i="12"/>
  <c r="AA71" i="12"/>
  <c r="AA29" i="12"/>
  <c r="AA26" i="12"/>
  <c r="P32" i="12"/>
  <c r="P28" i="10"/>
  <c r="AA28" i="10" s="1"/>
  <c r="I882" i="11"/>
  <c r="AA57" i="10"/>
  <c r="P55" i="10"/>
  <c r="AA98" i="10"/>
  <c r="AA75" i="10"/>
  <c r="AA27" i="10"/>
  <c r="AA69" i="10"/>
  <c r="AA102" i="10"/>
  <c r="AA29" i="10"/>
  <c r="AA88" i="10"/>
  <c r="AA93" i="10"/>
  <c r="P22" i="10"/>
  <c r="P39" i="10"/>
  <c r="P32" i="10"/>
  <c r="E65" i="10"/>
  <c r="T19" i="14"/>
  <c r="T18" i="14" s="1"/>
  <c r="T17" i="14" s="1"/>
  <c r="T16" i="14" s="1"/>
  <c r="U94" i="14"/>
  <c r="AA93" i="14"/>
  <c r="AA72" i="14"/>
  <c r="AA83" i="14"/>
  <c r="J57" i="2"/>
  <c r="AA79" i="14"/>
  <c r="U45" i="14"/>
  <c r="U44" i="14" s="1"/>
  <c r="U43" i="14" s="1"/>
  <c r="U54" i="14"/>
  <c r="U53" i="14" s="1"/>
  <c r="O58" i="14"/>
  <c r="O54" i="14" s="1"/>
  <c r="O53" i="14" s="1"/>
  <c r="Z66" i="14"/>
  <c r="K71" i="2"/>
  <c r="AA48" i="14"/>
  <c r="AA97" i="14"/>
  <c r="AA47" i="14"/>
  <c r="AA92" i="14"/>
  <c r="AA98" i="14"/>
  <c r="AA107" i="14"/>
  <c r="AA31" i="14"/>
  <c r="AA30" i="14" s="1"/>
  <c r="O25" i="14"/>
  <c r="U67" i="14"/>
  <c r="U66" i="14" s="1"/>
  <c r="AA49" i="14"/>
  <c r="AA99" i="14"/>
  <c r="AA52" i="14"/>
  <c r="J101" i="2"/>
  <c r="AA103" i="14"/>
  <c r="AA100" i="14"/>
  <c r="AA109" i="14"/>
  <c r="Z104" i="14"/>
  <c r="J90" i="14"/>
  <c r="AA71" i="14"/>
  <c r="AA46" i="14"/>
  <c r="AA91" i="14"/>
  <c r="AA82" i="14"/>
  <c r="AA80" i="14"/>
  <c r="AA102" i="14"/>
  <c r="M59" i="2"/>
  <c r="AA47" i="12"/>
  <c r="J84" i="2"/>
  <c r="O84" i="2" s="1"/>
  <c r="M86" i="2"/>
  <c r="AA35" i="12"/>
  <c r="U45" i="12"/>
  <c r="U44" i="12" s="1"/>
  <c r="U43" i="12" s="1"/>
  <c r="O58" i="12"/>
  <c r="O54" i="12" s="1"/>
  <c r="O53" i="12" s="1"/>
  <c r="O70" i="12"/>
  <c r="O66" i="12" s="1"/>
  <c r="AA95" i="12"/>
  <c r="AA97" i="12"/>
  <c r="N19" i="12"/>
  <c r="O55" i="12"/>
  <c r="R19" i="12"/>
  <c r="O81" i="12"/>
  <c r="U94" i="12"/>
  <c r="AA108" i="12"/>
  <c r="AA46" i="12"/>
  <c r="AA91" i="12"/>
  <c r="Z94" i="12"/>
  <c r="O104" i="12"/>
  <c r="AA69" i="12"/>
  <c r="AA106" i="12"/>
  <c r="Z45" i="12"/>
  <c r="Z44" i="12" s="1"/>
  <c r="Z43" i="12" s="1"/>
  <c r="AA86" i="12"/>
  <c r="AA107" i="12"/>
  <c r="U81" i="12"/>
  <c r="AA88" i="12"/>
  <c r="AA85" i="12"/>
  <c r="J90" i="10"/>
  <c r="U70" i="10"/>
  <c r="U66" i="10" s="1"/>
  <c r="K76" i="2"/>
  <c r="G19" i="10"/>
  <c r="I19" i="10"/>
  <c r="AA49" i="10"/>
  <c r="AA91" i="10"/>
  <c r="Z39" i="10"/>
  <c r="AA46" i="10"/>
  <c r="AA52" i="10"/>
  <c r="AA47" i="10"/>
  <c r="AA59" i="10"/>
  <c r="AA58" i="10" s="1"/>
  <c r="K91" i="2"/>
  <c r="M109" i="2"/>
  <c r="O70" i="10"/>
  <c r="O66" i="10" s="1"/>
  <c r="AA74" i="10"/>
  <c r="U45" i="10"/>
  <c r="U44" i="10" s="1"/>
  <c r="U43" i="10" s="1"/>
  <c r="Z54" i="10"/>
  <c r="Z53" i="10" s="1"/>
  <c r="U104" i="10"/>
  <c r="AA100" i="10"/>
  <c r="J58" i="10"/>
  <c r="J54" i="10" s="1"/>
  <c r="J53" i="10" s="1"/>
  <c r="K72" i="2"/>
  <c r="M102" i="2"/>
  <c r="O25" i="10"/>
  <c r="U81" i="10"/>
  <c r="U77" i="10" s="1"/>
  <c r="Z90" i="10"/>
  <c r="Z94" i="10"/>
  <c r="AA95" i="10"/>
  <c r="Z104" i="10"/>
  <c r="O53" i="10"/>
  <c r="O19" i="10" s="1"/>
  <c r="K38" i="2"/>
  <c r="AA79" i="10"/>
  <c r="AA105" i="10"/>
  <c r="P30" i="14"/>
  <c r="Z39" i="14"/>
  <c r="AA27" i="14"/>
  <c r="O39" i="14"/>
  <c r="O21" i="14" s="1"/>
  <c r="O20" i="14" s="1"/>
  <c r="M38" i="2"/>
  <c r="J25" i="14"/>
  <c r="J39" i="14"/>
  <c r="AA38" i="12"/>
  <c r="AA34" i="12"/>
  <c r="AA31" i="12"/>
  <c r="AA30" i="12" s="1"/>
  <c r="O25" i="12"/>
  <c r="AA28" i="12"/>
  <c r="Z39" i="12"/>
  <c r="O39" i="12"/>
  <c r="O21" i="10"/>
  <c r="O20" i="10" s="1"/>
  <c r="J39" i="10"/>
  <c r="AA82" i="10"/>
  <c r="AA107" i="10"/>
  <c r="AA38" i="10"/>
  <c r="K35" i="2"/>
  <c r="J21" i="10"/>
  <c r="J20" i="10" s="1"/>
  <c r="U21" i="10"/>
  <c r="U20" i="10" s="1"/>
  <c r="P89" i="4"/>
  <c r="L89" i="2" s="1"/>
  <c r="I882" i="5"/>
  <c r="AA48" i="8"/>
  <c r="P32" i="8"/>
  <c r="P113" i="8"/>
  <c r="P112" i="8" s="1"/>
  <c r="O32" i="8"/>
  <c r="O94" i="8"/>
  <c r="AA106" i="8"/>
  <c r="AA49" i="8"/>
  <c r="AA28" i="8"/>
  <c r="AA41" i="8"/>
  <c r="AA52" i="8"/>
  <c r="AA87" i="8"/>
  <c r="J97" i="2"/>
  <c r="U32" i="8"/>
  <c r="U39" i="8"/>
  <c r="O81" i="8"/>
  <c r="AA107" i="8"/>
  <c r="AA59" i="8"/>
  <c r="AA76" i="8"/>
  <c r="AA84" i="8"/>
  <c r="N91" i="2"/>
  <c r="V19" i="8"/>
  <c r="J48" i="2"/>
  <c r="J108" i="2"/>
  <c r="AA79" i="8"/>
  <c r="AA69" i="8"/>
  <c r="N97" i="2"/>
  <c r="AA97" i="8"/>
  <c r="K86" i="2"/>
  <c r="O45" i="8"/>
  <c r="O44" i="8" s="1"/>
  <c r="O43" i="8" s="1"/>
  <c r="O90" i="8"/>
  <c r="AA85" i="8"/>
  <c r="M19" i="8"/>
  <c r="H53" i="8"/>
  <c r="Q19" i="8"/>
  <c r="Q18" i="8" s="1"/>
  <c r="Q17" i="8" s="1"/>
  <c r="Q16" i="8" s="1"/>
  <c r="V53" i="8"/>
  <c r="AA99" i="8"/>
  <c r="O54" i="8"/>
  <c r="O53" i="8" s="1"/>
  <c r="J41" i="2"/>
  <c r="J39" i="2" s="1"/>
  <c r="X53" i="8"/>
  <c r="X19" i="8" s="1"/>
  <c r="J32" i="8"/>
  <c r="O70" i="8"/>
  <c r="O66" i="8" s="1"/>
  <c r="O78" i="8"/>
  <c r="AA74" i="8"/>
  <c r="K34" i="2"/>
  <c r="AA34" i="8"/>
  <c r="AA37" i="8"/>
  <c r="AA27" i="8"/>
  <c r="O25" i="8"/>
  <c r="O39" i="8"/>
  <c r="AA101" i="8"/>
  <c r="AA38" i="8"/>
  <c r="J37" i="2"/>
  <c r="AA92" i="6"/>
  <c r="AA50" i="6"/>
  <c r="AA57" i="6"/>
  <c r="J78" i="6"/>
  <c r="AA80" i="6"/>
  <c r="AA48" i="6"/>
  <c r="J58" i="6"/>
  <c r="AA68" i="6"/>
  <c r="AA67" i="6" s="1"/>
  <c r="AA110" i="6"/>
  <c r="AA72" i="6"/>
  <c r="M48" i="2"/>
  <c r="AA97" i="6"/>
  <c r="AA82" i="6"/>
  <c r="K82" i="2"/>
  <c r="AA86" i="6"/>
  <c r="Z67" i="6"/>
  <c r="AA41" i="6"/>
  <c r="AA40" i="6"/>
  <c r="J29" i="2"/>
  <c r="AA27" i="6"/>
  <c r="AA34" i="6"/>
  <c r="G54" i="4"/>
  <c r="G53" i="4" s="1"/>
  <c r="J23" i="2"/>
  <c r="M29" i="2"/>
  <c r="N83" i="2"/>
  <c r="V66" i="4"/>
  <c r="Z78" i="4"/>
  <c r="E32" i="2"/>
  <c r="N48" i="1"/>
  <c r="T48" i="1" s="1"/>
  <c r="T47" i="1" s="1"/>
  <c r="J95" i="2"/>
  <c r="P78" i="14"/>
  <c r="AA64" i="12"/>
  <c r="AA63" i="12" s="1"/>
  <c r="AA62" i="12" s="1"/>
  <c r="AA61" i="12" s="1"/>
  <c r="P63" i="12"/>
  <c r="P62" i="12" s="1"/>
  <c r="P61" i="12" s="1"/>
  <c r="AA86" i="8"/>
  <c r="P112" i="12"/>
  <c r="AA98" i="12"/>
  <c r="P94" i="12"/>
  <c r="P78" i="12"/>
  <c r="P58" i="12"/>
  <c r="AA100" i="8"/>
  <c r="AA40" i="8"/>
  <c r="AA91" i="4"/>
  <c r="AA109" i="6"/>
  <c r="AA73" i="6"/>
  <c r="AA49" i="6"/>
  <c r="AA23" i="6"/>
  <c r="P22" i="6"/>
  <c r="P49" i="1"/>
  <c r="P42" i="1" s="1"/>
  <c r="P20" i="1" s="1"/>
  <c r="P19" i="1" s="1"/>
  <c r="R49" i="1"/>
  <c r="R42" i="1" s="1"/>
  <c r="I49" i="1"/>
  <c r="I42" i="1" s="1"/>
  <c r="G42" i="1"/>
  <c r="W65" i="14"/>
  <c r="U104" i="14"/>
  <c r="S65" i="14"/>
  <c r="R77" i="14"/>
  <c r="R65" i="14" s="1"/>
  <c r="U81" i="14"/>
  <c r="O104" i="14"/>
  <c r="J94" i="14"/>
  <c r="E65" i="14"/>
  <c r="F77" i="14"/>
  <c r="F65" i="14" s="1"/>
  <c r="F18" i="14" s="1"/>
  <c r="F17" i="14" s="1"/>
  <c r="F16" i="14" s="1"/>
  <c r="R65" i="12"/>
  <c r="O90" i="12"/>
  <c r="N65" i="12"/>
  <c r="N18" i="12" s="1"/>
  <c r="G77" i="12"/>
  <c r="G65" i="12" s="1"/>
  <c r="AA84" i="12"/>
  <c r="F77" i="12"/>
  <c r="F65" i="12" s="1"/>
  <c r="U94" i="8"/>
  <c r="V18" i="8"/>
  <c r="V17" i="8" s="1"/>
  <c r="V16" i="8" s="1"/>
  <c r="W77" i="8"/>
  <c r="W65" i="8" s="1"/>
  <c r="S65" i="8"/>
  <c r="S18" i="8" s="1"/>
  <c r="S17" i="8" s="1"/>
  <c r="S16" i="8" s="1"/>
  <c r="U81" i="8"/>
  <c r="M77" i="8"/>
  <c r="M65" i="8" s="1"/>
  <c r="I77" i="8"/>
  <c r="I65" i="8" s="1"/>
  <c r="AA95" i="8"/>
  <c r="AA96" i="8"/>
  <c r="K65" i="8"/>
  <c r="N77" i="8"/>
  <c r="N65" i="8" s="1"/>
  <c r="L18" i="8"/>
  <c r="L17" i="8" s="1"/>
  <c r="L16" i="8" s="1"/>
  <c r="F65" i="8"/>
  <c r="E65" i="8"/>
  <c r="G77" i="8"/>
  <c r="G65" i="8" s="1"/>
  <c r="AA83" i="6"/>
  <c r="T77" i="6"/>
  <c r="M111" i="2"/>
  <c r="U104" i="6"/>
  <c r="K83" i="2"/>
  <c r="K81" i="2" s="1"/>
  <c r="N72" i="2"/>
  <c r="AA108" i="4"/>
  <c r="P58" i="8"/>
  <c r="AA60" i="8"/>
  <c r="AA82" i="8"/>
  <c r="AA102" i="8"/>
  <c r="P23" i="8"/>
  <c r="P70" i="8"/>
  <c r="AA31" i="8"/>
  <c r="AA30" i="8" s="1"/>
  <c r="AA93" i="8"/>
  <c r="P25" i="8"/>
  <c r="AA73" i="8"/>
  <c r="P67" i="8"/>
  <c r="P58" i="6"/>
  <c r="P113" i="6"/>
  <c r="P112" i="6" s="1"/>
  <c r="AA36" i="6"/>
  <c r="P63" i="14"/>
  <c r="P62" i="14" s="1"/>
  <c r="P61" i="14" s="1"/>
  <c r="AA64" i="14"/>
  <c r="AA63" i="14" s="1"/>
  <c r="AA62" i="14" s="1"/>
  <c r="AA61" i="14" s="1"/>
  <c r="AA40" i="14"/>
  <c r="P39" i="14"/>
  <c r="P58" i="14"/>
  <c r="AA59" i="14"/>
  <c r="AA58" i="14" s="1"/>
  <c r="P55" i="14"/>
  <c r="AA56" i="14"/>
  <c r="AA69" i="14"/>
  <c r="P67" i="14"/>
  <c r="P81" i="14"/>
  <c r="AA84" i="14"/>
  <c r="AA51" i="14"/>
  <c r="AA37" i="14"/>
  <c r="P112" i="14"/>
  <c r="L35" i="2"/>
  <c r="L109" i="2"/>
  <c r="AA50" i="14"/>
  <c r="AA111" i="14"/>
  <c r="AA76" i="14"/>
  <c r="P28" i="14"/>
  <c r="AA28" i="14" s="1"/>
  <c r="AA89" i="14"/>
  <c r="AA110" i="14"/>
  <c r="AA116" i="14"/>
  <c r="K47" i="2"/>
  <c r="O45" i="14"/>
  <c r="O44" i="14" s="1"/>
  <c r="O43" i="14" s="1"/>
  <c r="O95" i="14"/>
  <c r="O94" i="14" s="1"/>
  <c r="O77" i="14" s="1"/>
  <c r="L94" i="14"/>
  <c r="L77" i="14" s="1"/>
  <c r="L65" i="14" s="1"/>
  <c r="L18" i="14" s="1"/>
  <c r="L17" i="14" s="1"/>
  <c r="L16" i="14" s="1"/>
  <c r="P70" i="14"/>
  <c r="AA74" i="14"/>
  <c r="M53" i="14"/>
  <c r="M19" i="14" s="1"/>
  <c r="G65" i="14"/>
  <c r="V65" i="14"/>
  <c r="AA88" i="14"/>
  <c r="J81" i="14"/>
  <c r="U90" i="14"/>
  <c r="P45" i="14"/>
  <c r="P44" i="14" s="1"/>
  <c r="P43" i="14" s="1"/>
  <c r="H19" i="14"/>
  <c r="N65" i="14"/>
  <c r="Q77" i="14"/>
  <c r="Q65" i="14" s="1"/>
  <c r="Q18" i="14" s="1"/>
  <c r="Q17" i="14" s="1"/>
  <c r="Q16" i="14" s="1"/>
  <c r="H77" i="14"/>
  <c r="H65" i="14" s="1"/>
  <c r="Z81" i="14"/>
  <c r="Z94" i="14"/>
  <c r="AA23" i="14"/>
  <c r="AA22" i="14" s="1"/>
  <c r="P22" i="14"/>
  <c r="S18" i="14"/>
  <c r="S17" i="14" s="1"/>
  <c r="S16" i="14" s="1"/>
  <c r="M79" i="2"/>
  <c r="AA26" i="14"/>
  <c r="M65" i="14"/>
  <c r="Z22" i="14"/>
  <c r="Z21" i="14" s="1"/>
  <c r="Z20" i="14" s="1"/>
  <c r="V21" i="14"/>
  <c r="V20" i="14" s="1"/>
  <c r="V19" i="14" s="1"/>
  <c r="J55" i="14"/>
  <c r="J54" i="14" s="1"/>
  <c r="J53" i="14" s="1"/>
  <c r="AA57" i="14"/>
  <c r="N53" i="14"/>
  <c r="N19" i="14" s="1"/>
  <c r="AA68" i="14"/>
  <c r="J67" i="14"/>
  <c r="X77" i="14"/>
  <c r="X65" i="14" s="1"/>
  <c r="P90" i="14"/>
  <c r="P94" i="14"/>
  <c r="Y65" i="14"/>
  <c r="J104" i="14"/>
  <c r="AA106" i="14"/>
  <c r="AA105" i="14"/>
  <c r="P104" i="14"/>
  <c r="M96" i="2"/>
  <c r="W19" i="14"/>
  <c r="W18" i="14" s="1"/>
  <c r="W17" i="14" s="1"/>
  <c r="W16" i="14" s="1"/>
  <c r="Y19" i="14"/>
  <c r="AA34" i="14"/>
  <c r="U21" i="14"/>
  <c r="U20" i="14" s="1"/>
  <c r="I65" i="14"/>
  <c r="O70" i="14"/>
  <c r="O66" i="14" s="1"/>
  <c r="U112" i="14"/>
  <c r="K73" i="2"/>
  <c r="K103" i="2"/>
  <c r="M85" i="2"/>
  <c r="J70" i="14"/>
  <c r="N79" i="2"/>
  <c r="J35" i="2"/>
  <c r="O35" i="2" s="1"/>
  <c r="M49" i="2"/>
  <c r="M107" i="2"/>
  <c r="AA41" i="14"/>
  <c r="H67" i="2"/>
  <c r="AA92" i="12"/>
  <c r="P90" i="12"/>
  <c r="P104" i="12"/>
  <c r="AA105" i="12"/>
  <c r="AA83" i="12"/>
  <c r="P22" i="12"/>
  <c r="L69" i="2"/>
  <c r="P27" i="12"/>
  <c r="P25" i="12" s="1"/>
  <c r="L106" i="2"/>
  <c r="AA52" i="12"/>
  <c r="AA59" i="12"/>
  <c r="AA40" i="12"/>
  <c r="AA75" i="12"/>
  <c r="AA100" i="12"/>
  <c r="P39" i="12"/>
  <c r="AA110" i="12"/>
  <c r="AA24" i="12"/>
  <c r="AA37" i="12"/>
  <c r="AA60" i="12"/>
  <c r="AA74" i="12"/>
  <c r="AA76" i="12"/>
  <c r="AA99" i="12"/>
  <c r="P45" i="12"/>
  <c r="P44" i="12" s="1"/>
  <c r="P43" i="12" s="1"/>
  <c r="AA57" i="12"/>
  <c r="AA111" i="12"/>
  <c r="I19" i="12"/>
  <c r="I18" i="12" s="1"/>
  <c r="I17" i="12" s="1"/>
  <c r="I16" i="12" s="1"/>
  <c r="F19" i="12"/>
  <c r="K60" i="2"/>
  <c r="N35" i="2"/>
  <c r="J81" i="12"/>
  <c r="H65" i="12"/>
  <c r="M21" i="12"/>
  <c r="M20" i="12" s="1"/>
  <c r="M19" i="12" s="1"/>
  <c r="V21" i="12"/>
  <c r="V20" i="12" s="1"/>
  <c r="V19" i="12" s="1"/>
  <c r="AA42" i="12"/>
  <c r="J45" i="12"/>
  <c r="J44" i="12" s="1"/>
  <c r="J43" i="12" s="1"/>
  <c r="AA48" i="12"/>
  <c r="J70" i="12"/>
  <c r="AA73" i="12"/>
  <c r="AA82" i="12"/>
  <c r="O94" i="12"/>
  <c r="O77" i="12" s="1"/>
  <c r="AA101" i="12"/>
  <c r="N112" i="12"/>
  <c r="P55" i="12"/>
  <c r="Z78" i="12"/>
  <c r="X53" i="12"/>
  <c r="X19" i="12" s="1"/>
  <c r="X18" i="12" s="1"/>
  <c r="X17" i="12" s="1"/>
  <c r="X16" i="12" s="1"/>
  <c r="U22" i="12"/>
  <c r="U21" i="12" s="1"/>
  <c r="U20" i="12" s="1"/>
  <c r="U78" i="12"/>
  <c r="U77" i="12" s="1"/>
  <c r="J94" i="12"/>
  <c r="AA116" i="12"/>
  <c r="AA115" i="12" s="1"/>
  <c r="Z70" i="12"/>
  <c r="Z66" i="12" s="1"/>
  <c r="Z25" i="12"/>
  <c r="J68" i="2"/>
  <c r="O68" i="2" s="1"/>
  <c r="J114" i="2"/>
  <c r="K85" i="2"/>
  <c r="K93" i="2"/>
  <c r="N46" i="2"/>
  <c r="Q19" i="12"/>
  <c r="J39" i="12"/>
  <c r="W53" i="12"/>
  <c r="W19" i="12" s="1"/>
  <c r="AA79" i="12"/>
  <c r="AA78" i="12" s="1"/>
  <c r="V65" i="12"/>
  <c r="K21" i="12"/>
  <c r="K20" i="12" s="1"/>
  <c r="K19" i="12" s="1"/>
  <c r="S21" i="12"/>
  <c r="S20" i="12" s="1"/>
  <c r="S19" i="12" s="1"/>
  <c r="AA23" i="12"/>
  <c r="J22" i="12"/>
  <c r="AA36" i="12"/>
  <c r="AA41" i="12"/>
  <c r="Y54" i="12"/>
  <c r="Y53" i="12" s="1"/>
  <c r="U55" i="12"/>
  <c r="U54" i="12" s="1"/>
  <c r="U63" i="12"/>
  <c r="U62" i="12" s="1"/>
  <c r="U61" i="12" s="1"/>
  <c r="W77" i="12"/>
  <c r="W65" i="12" s="1"/>
  <c r="AA93" i="12"/>
  <c r="J90" i="12"/>
  <c r="J104" i="12"/>
  <c r="AA72" i="12"/>
  <c r="P70" i="12"/>
  <c r="Z58" i="12"/>
  <c r="Z54" i="12" s="1"/>
  <c r="Z53" i="12" s="1"/>
  <c r="H19" i="12"/>
  <c r="J82" i="2"/>
  <c r="O82" i="2" s="1"/>
  <c r="J116" i="2"/>
  <c r="J115" i="2" s="1"/>
  <c r="L19" i="12"/>
  <c r="O21" i="12"/>
  <c r="O20" i="12" s="1"/>
  <c r="J55" i="12"/>
  <c r="J54" i="12" s="1"/>
  <c r="J53" i="12" s="1"/>
  <c r="AA56" i="12"/>
  <c r="AA114" i="12"/>
  <c r="AA113" i="12" s="1"/>
  <c r="J113" i="12"/>
  <c r="J112" i="12" s="1"/>
  <c r="AA51" i="12"/>
  <c r="Z81" i="12"/>
  <c r="N26" i="2"/>
  <c r="N71" i="2"/>
  <c r="AA68" i="12"/>
  <c r="J67" i="12"/>
  <c r="J66" i="12" s="1"/>
  <c r="K65" i="12"/>
  <c r="P81" i="12"/>
  <c r="I67" i="2"/>
  <c r="AA56" i="10"/>
  <c r="AA55" i="10" s="1"/>
  <c r="P94" i="10"/>
  <c r="P45" i="10"/>
  <c r="P44" i="10" s="1"/>
  <c r="P43" i="10" s="1"/>
  <c r="AA83" i="10"/>
  <c r="P58" i="10"/>
  <c r="AA23" i="10"/>
  <c r="AA37" i="10"/>
  <c r="L47" i="2"/>
  <c r="L95" i="2"/>
  <c r="AA51" i="10"/>
  <c r="AA73" i="10"/>
  <c r="AA103" i="10"/>
  <c r="AA101" i="10"/>
  <c r="AA110" i="10"/>
  <c r="P81" i="10"/>
  <c r="P78" i="10"/>
  <c r="AA86" i="10"/>
  <c r="AA106" i="10"/>
  <c r="S65" i="10"/>
  <c r="T19" i="10"/>
  <c r="T18" i="10" s="1"/>
  <c r="T17" i="10" s="1"/>
  <c r="T16" i="10" s="1"/>
  <c r="Y65" i="10"/>
  <c r="Q19" i="10"/>
  <c r="V19" i="10"/>
  <c r="AA96" i="10"/>
  <c r="L76" i="2"/>
  <c r="J44" i="10"/>
  <c r="J43" i="10" s="1"/>
  <c r="M53" i="10"/>
  <c r="M19" i="10" s="1"/>
  <c r="M18" i="10" s="1"/>
  <c r="M17" i="10" s="1"/>
  <c r="M16" i="10" s="1"/>
  <c r="R21" i="10"/>
  <c r="R20" i="10" s="1"/>
  <c r="R19" i="10" s="1"/>
  <c r="Y21" i="10"/>
  <c r="Y20" i="10" s="1"/>
  <c r="Y19" i="10" s="1"/>
  <c r="AA24" i="10"/>
  <c r="Z25" i="10"/>
  <c r="Z21" i="10" s="1"/>
  <c r="Z20" i="10" s="1"/>
  <c r="Z19" i="10" s="1"/>
  <c r="AA36" i="10"/>
  <c r="J70" i="10"/>
  <c r="J66" i="10" s="1"/>
  <c r="J78" i="10"/>
  <c r="AA80" i="10"/>
  <c r="G77" i="10"/>
  <c r="G65" i="10" s="1"/>
  <c r="G18" i="10" s="1"/>
  <c r="G17" i="10" s="1"/>
  <c r="G16" i="10" s="1"/>
  <c r="N77" i="10"/>
  <c r="N65" i="10" s="1"/>
  <c r="W77" i="10"/>
  <c r="W65" i="10" s="1"/>
  <c r="Z81" i="10"/>
  <c r="Z77" i="10" s="1"/>
  <c r="J94" i="10"/>
  <c r="AA97" i="10"/>
  <c r="P70" i="10"/>
  <c r="AA116" i="10"/>
  <c r="AA115" i="10" s="1"/>
  <c r="AA112" i="10" s="1"/>
  <c r="P112" i="10"/>
  <c r="P67" i="10"/>
  <c r="AA68" i="10"/>
  <c r="AA34" i="10"/>
  <c r="W19" i="10"/>
  <c r="X65" i="10"/>
  <c r="E19" i="10"/>
  <c r="E18" i="10" s="1"/>
  <c r="E17" i="10" s="1"/>
  <c r="E16" i="10" s="1"/>
  <c r="AA48" i="10"/>
  <c r="K108" i="2"/>
  <c r="M26" i="2"/>
  <c r="M91" i="2"/>
  <c r="M116" i="2"/>
  <c r="M115" i="2" s="1"/>
  <c r="M112" i="2" s="1"/>
  <c r="P104" i="10"/>
  <c r="L53" i="10"/>
  <c r="L19" i="10" s="1"/>
  <c r="P90" i="10"/>
  <c r="O104" i="10"/>
  <c r="O77" i="10" s="1"/>
  <c r="R65" i="10"/>
  <c r="J81" i="10"/>
  <c r="AA89" i="10"/>
  <c r="L49" i="2"/>
  <c r="M108" i="2"/>
  <c r="X53" i="10"/>
  <c r="X19" i="10" s="1"/>
  <c r="X18" i="10" s="1"/>
  <c r="X17" i="10" s="1"/>
  <c r="X16" i="10" s="1"/>
  <c r="AA31" i="10"/>
  <c r="AA30" i="10" s="1"/>
  <c r="AA42" i="10"/>
  <c r="Z70" i="10"/>
  <c r="AA92" i="10"/>
  <c r="J104" i="10"/>
  <c r="S19" i="10"/>
  <c r="Z66" i="10"/>
  <c r="J52" i="2"/>
  <c r="O52" i="2" s="1"/>
  <c r="AA64" i="10"/>
  <c r="AA63" i="10" s="1"/>
  <c r="AA62" i="10" s="1"/>
  <c r="AA61" i="10" s="1"/>
  <c r="V77" i="10"/>
  <c r="V65" i="10" s="1"/>
  <c r="K110" i="2"/>
  <c r="K53" i="10"/>
  <c r="K19" i="10" s="1"/>
  <c r="AA72" i="10"/>
  <c r="AA76" i="10"/>
  <c r="AA84" i="10"/>
  <c r="U112" i="10"/>
  <c r="N57" i="2"/>
  <c r="N100" i="2"/>
  <c r="N95" i="2"/>
  <c r="N76" i="2"/>
  <c r="N49" i="2"/>
  <c r="N23" i="2"/>
  <c r="N82" i="2"/>
  <c r="N37" i="2"/>
  <c r="N28" i="2"/>
  <c r="AA46" i="8"/>
  <c r="P45" i="8"/>
  <c r="P44" i="8" s="1"/>
  <c r="P43" i="8" s="1"/>
  <c r="AA91" i="8"/>
  <c r="P90" i="8"/>
  <c r="P104" i="8"/>
  <c r="AA105" i="8"/>
  <c r="AA51" i="8"/>
  <c r="P63" i="8"/>
  <c r="P62" i="8" s="1"/>
  <c r="P61" i="8" s="1"/>
  <c r="AA64" i="8"/>
  <c r="AA63" i="8" s="1"/>
  <c r="AA62" i="8" s="1"/>
  <c r="AA61" i="8" s="1"/>
  <c r="AA110" i="8"/>
  <c r="AA111" i="8"/>
  <c r="L36" i="2"/>
  <c r="L46" i="2"/>
  <c r="L92" i="2"/>
  <c r="AA83" i="8"/>
  <c r="AA35" i="8"/>
  <c r="AA68" i="8"/>
  <c r="P78" i="8"/>
  <c r="AA109" i="8"/>
  <c r="AA42" i="8"/>
  <c r="L41" i="2"/>
  <c r="P39" i="8"/>
  <c r="P94" i="8"/>
  <c r="AA56" i="8"/>
  <c r="AA50" i="8"/>
  <c r="AA75" i="8"/>
  <c r="AA89" i="8"/>
  <c r="AA103" i="8"/>
  <c r="AA108" i="8"/>
  <c r="L68" i="2"/>
  <c r="P68" i="2" s="1"/>
  <c r="P24" i="8"/>
  <c r="AA24" i="8" s="1"/>
  <c r="L37" i="2"/>
  <c r="L52" i="2"/>
  <c r="AA92" i="8"/>
  <c r="AA36" i="8"/>
  <c r="P55" i="8"/>
  <c r="AA57" i="8"/>
  <c r="AA29" i="8"/>
  <c r="L73" i="2"/>
  <c r="L42" i="2"/>
  <c r="P42" i="2" s="1"/>
  <c r="L103" i="2"/>
  <c r="P81" i="8"/>
  <c r="AA98" i="8"/>
  <c r="F19" i="8"/>
  <c r="F18" i="8" s="1"/>
  <c r="F17" i="8" s="1"/>
  <c r="F16" i="8" s="1"/>
  <c r="K53" i="8"/>
  <c r="K19" i="8" s="1"/>
  <c r="I19" i="8"/>
  <c r="I18" i="8" s="1"/>
  <c r="I17" i="8" s="1"/>
  <c r="I16" i="8" s="1"/>
  <c r="Y19" i="8"/>
  <c r="R53" i="8"/>
  <c r="R19" i="8" s="1"/>
  <c r="R18" i="8" s="1"/>
  <c r="R17" i="8" s="1"/>
  <c r="R16" i="8" s="1"/>
  <c r="T19" i="8"/>
  <c r="T18" i="8" s="1"/>
  <c r="T17" i="8" s="1"/>
  <c r="T16" i="8" s="1"/>
  <c r="J53" i="8"/>
  <c r="N19" i="8"/>
  <c r="H19" i="8"/>
  <c r="H18" i="8" s="1"/>
  <c r="H17" i="8" s="1"/>
  <c r="H16" i="8" s="1"/>
  <c r="M56" i="2"/>
  <c r="M55" i="2" s="1"/>
  <c r="J90" i="8"/>
  <c r="J67" i="8"/>
  <c r="J66" i="8" s="1"/>
  <c r="J81" i="8"/>
  <c r="H22" i="2"/>
  <c r="K46" i="2"/>
  <c r="J45" i="8"/>
  <c r="J44" i="8" s="1"/>
  <c r="J43" i="8" s="1"/>
  <c r="J25" i="8"/>
  <c r="N50" i="2"/>
  <c r="N41" i="2"/>
  <c r="N39" i="2" s="1"/>
  <c r="N34" i="2"/>
  <c r="J26" i="2"/>
  <c r="M84" i="2"/>
  <c r="J102" i="2"/>
  <c r="O102" i="2" s="1"/>
  <c r="U104" i="8"/>
  <c r="AA26" i="8"/>
  <c r="U55" i="8"/>
  <c r="U54" i="8" s="1"/>
  <c r="U53" i="8" s="1"/>
  <c r="L38" i="2"/>
  <c r="AA95" i="6"/>
  <c r="AA76" i="6"/>
  <c r="P55" i="6"/>
  <c r="AA28" i="6"/>
  <c r="AA96" i="6"/>
  <c r="AA100" i="6"/>
  <c r="AA107" i="6"/>
  <c r="J107" i="2"/>
  <c r="AA60" i="6"/>
  <c r="K98" i="2"/>
  <c r="K111" i="2"/>
  <c r="L72" i="2"/>
  <c r="N31" i="2"/>
  <c r="N30" i="2" s="1"/>
  <c r="AA59" i="6"/>
  <c r="Q21" i="6"/>
  <c r="Q20" i="6" s="1"/>
  <c r="Q19" i="6" s="1"/>
  <c r="X21" i="6"/>
  <c r="X20" i="6" s="1"/>
  <c r="J22" i="6"/>
  <c r="I21" i="6"/>
  <c r="I20" i="6" s="1"/>
  <c r="Y21" i="6"/>
  <c r="Y20" i="6" s="1"/>
  <c r="P39" i="6"/>
  <c r="I53" i="6"/>
  <c r="Y53" i="6"/>
  <c r="O55" i="6"/>
  <c r="O54" i="6" s="1"/>
  <c r="O53" i="6" s="1"/>
  <c r="M53" i="6"/>
  <c r="G112" i="6"/>
  <c r="N112" i="6"/>
  <c r="W112" i="6"/>
  <c r="E55" i="2"/>
  <c r="F55" i="2"/>
  <c r="H58" i="2"/>
  <c r="F78" i="2"/>
  <c r="J59" i="2"/>
  <c r="L34" i="2"/>
  <c r="J76" i="2"/>
  <c r="J100" i="2"/>
  <c r="L91" i="2"/>
  <c r="L99" i="2"/>
  <c r="L107" i="2"/>
  <c r="L111" i="2"/>
  <c r="M34" i="2"/>
  <c r="M41" i="2"/>
  <c r="M50" i="2"/>
  <c r="M73" i="2"/>
  <c r="M82" i="2"/>
  <c r="P67" i="6"/>
  <c r="E21" i="6"/>
  <c r="E20" i="6" s="1"/>
  <c r="L21" i="6"/>
  <c r="L20" i="6" s="1"/>
  <c r="T21" i="6"/>
  <c r="T20" i="6" s="1"/>
  <c r="Q77" i="6"/>
  <c r="Q65" i="6" s="1"/>
  <c r="X77" i="6"/>
  <c r="X65" i="6" s="1"/>
  <c r="AA101" i="6"/>
  <c r="I22" i="2"/>
  <c r="G55" i="2"/>
  <c r="I58" i="2"/>
  <c r="G78" i="2"/>
  <c r="AA29" i="6"/>
  <c r="N93" i="2"/>
  <c r="F77" i="6"/>
  <c r="F65" i="6" s="1"/>
  <c r="L60" i="2"/>
  <c r="L86" i="2"/>
  <c r="P86" i="2" s="1"/>
  <c r="L96" i="2"/>
  <c r="M27" i="2"/>
  <c r="M21" i="6"/>
  <c r="M20" i="6" s="1"/>
  <c r="O39" i="6"/>
  <c r="O67" i="6"/>
  <c r="O66" i="6" s="1"/>
  <c r="I66" i="6"/>
  <c r="I65" i="6" s="1"/>
  <c r="U70" i="6"/>
  <c r="K77" i="6"/>
  <c r="S77" i="6"/>
  <c r="S65" i="6" s="1"/>
  <c r="AA31" i="6"/>
  <c r="AA30" i="6" s="1"/>
  <c r="P70" i="6"/>
  <c r="M77" i="6"/>
  <c r="M65" i="6" s="1"/>
  <c r="J104" i="6"/>
  <c r="U78" i="6"/>
  <c r="T65" i="6"/>
  <c r="Z78" i="6"/>
  <c r="J96" i="2"/>
  <c r="K36" i="2"/>
  <c r="L100" i="2"/>
  <c r="M46" i="2"/>
  <c r="M52" i="2"/>
  <c r="M68" i="2"/>
  <c r="M75" i="2"/>
  <c r="Z90" i="6"/>
  <c r="G21" i="6"/>
  <c r="G20" i="6" s="1"/>
  <c r="U39" i="6"/>
  <c r="K65" i="6"/>
  <c r="U67" i="6"/>
  <c r="J34" i="2"/>
  <c r="N99" i="2"/>
  <c r="K105" i="2"/>
  <c r="L101" i="2"/>
  <c r="M37" i="2"/>
  <c r="AA51" i="6"/>
  <c r="AA99" i="6"/>
  <c r="G77" i="6"/>
  <c r="G65" i="6" s="1"/>
  <c r="N77" i="6"/>
  <c r="N65" i="6" s="1"/>
  <c r="W77" i="6"/>
  <c r="W65" i="6" s="1"/>
  <c r="O90" i="6"/>
  <c r="AA102" i="6"/>
  <c r="AA116" i="6"/>
  <c r="P30" i="6"/>
  <c r="P90" i="6"/>
  <c r="K24" i="2"/>
  <c r="K57" i="2"/>
  <c r="O57" i="2" s="1"/>
  <c r="Z55" i="6"/>
  <c r="Z54" i="6" s="1"/>
  <c r="Z53" i="6" s="1"/>
  <c r="J24" i="2"/>
  <c r="J22" i="2" s="1"/>
  <c r="K27" i="2"/>
  <c r="K100" i="2"/>
  <c r="K107" i="2"/>
  <c r="K116" i="2"/>
  <c r="K115" i="2" s="1"/>
  <c r="L29" i="2"/>
  <c r="P29" i="2" s="1"/>
  <c r="L102" i="2"/>
  <c r="M40" i="2"/>
  <c r="J112" i="6"/>
  <c r="U45" i="6"/>
  <c r="U44" i="6" s="1"/>
  <c r="U43" i="6" s="1"/>
  <c r="S53" i="6"/>
  <c r="N53" i="6"/>
  <c r="N19" i="6" s="1"/>
  <c r="AA75" i="6"/>
  <c r="E77" i="6"/>
  <c r="E65" i="6" s="1"/>
  <c r="L77" i="6"/>
  <c r="L65" i="6" s="1"/>
  <c r="U81" i="6"/>
  <c r="AA52" i="6"/>
  <c r="Z104" i="6"/>
  <c r="Z39" i="6"/>
  <c r="R66" i="6"/>
  <c r="L74" i="2"/>
  <c r="P74" i="2" s="1"/>
  <c r="AA111" i="6"/>
  <c r="AA93" i="6"/>
  <c r="AA74" i="6"/>
  <c r="U54" i="6"/>
  <c r="U53" i="6" s="1"/>
  <c r="W53" i="6"/>
  <c r="W19" i="6" s="1"/>
  <c r="K21" i="6"/>
  <c r="K20" i="6" s="1"/>
  <c r="K19" i="6" s="1"/>
  <c r="S21" i="6"/>
  <c r="S20" i="6" s="1"/>
  <c r="AA87" i="6"/>
  <c r="P25" i="6"/>
  <c r="AA38" i="6"/>
  <c r="P45" i="6"/>
  <c r="P44" i="6" s="1"/>
  <c r="P43" i="6" s="1"/>
  <c r="F22" i="2"/>
  <c r="G58" i="2"/>
  <c r="Z112" i="6"/>
  <c r="Z94" i="6"/>
  <c r="Z25" i="6"/>
  <c r="N69" i="2"/>
  <c r="N105" i="2"/>
  <c r="N36" i="2"/>
  <c r="N27" i="2"/>
  <c r="J111" i="2"/>
  <c r="K29" i="2"/>
  <c r="K80" i="2"/>
  <c r="O80" i="2" s="1"/>
  <c r="K102" i="2"/>
  <c r="M42" i="2"/>
  <c r="H65" i="6"/>
  <c r="L19" i="6"/>
  <c r="O22" i="6"/>
  <c r="O25" i="6"/>
  <c r="L53" i="6"/>
  <c r="O104" i="6"/>
  <c r="AA106" i="6"/>
  <c r="AA47" i="6"/>
  <c r="N68" i="2"/>
  <c r="N52" i="2"/>
  <c r="K97" i="2"/>
  <c r="L75" i="2"/>
  <c r="N24" i="2"/>
  <c r="N22" i="2" s="1"/>
  <c r="V21" i="6"/>
  <c r="V20" i="6" s="1"/>
  <c r="V77" i="6"/>
  <c r="V65" i="6" s="1"/>
  <c r="U90" i="6"/>
  <c r="U94" i="6"/>
  <c r="F112" i="6"/>
  <c r="M112" i="6"/>
  <c r="V112" i="6"/>
  <c r="N84" i="2"/>
  <c r="N56" i="2"/>
  <c r="J71" i="2"/>
  <c r="O71" i="2" s="1"/>
  <c r="K26" i="2"/>
  <c r="O26" i="2" s="1"/>
  <c r="K92" i="2"/>
  <c r="K114" i="2"/>
  <c r="K113" i="2" s="1"/>
  <c r="AA26" i="6"/>
  <c r="Y19" i="6"/>
  <c r="V53" i="6"/>
  <c r="AA46" i="6"/>
  <c r="AA85" i="6"/>
  <c r="J90" i="6"/>
  <c r="AA91" i="6"/>
  <c r="AA105" i="6"/>
  <c r="N98" i="2"/>
  <c r="AA89" i="6"/>
  <c r="M76" i="2"/>
  <c r="M93" i="2"/>
  <c r="F21" i="6"/>
  <c r="F20" i="6" s="1"/>
  <c r="Y66" i="6"/>
  <c r="P104" i="6"/>
  <c r="P63" i="6"/>
  <c r="P62" i="6" s="1"/>
  <c r="P61" i="6" s="1"/>
  <c r="J109" i="2"/>
  <c r="J73" i="2"/>
  <c r="M24" i="2"/>
  <c r="M72" i="2"/>
  <c r="J45" i="6"/>
  <c r="J44" i="6" s="1"/>
  <c r="J43" i="6" s="1"/>
  <c r="R53" i="6"/>
  <c r="R19" i="6" s="1"/>
  <c r="G53" i="6"/>
  <c r="AA24" i="6"/>
  <c r="AA22" i="6" s="1"/>
  <c r="O45" i="6"/>
  <c r="O44" i="6" s="1"/>
  <c r="O43" i="6" s="1"/>
  <c r="O81" i="6"/>
  <c r="J94" i="6"/>
  <c r="P94" i="6"/>
  <c r="Z70" i="6"/>
  <c r="Z45" i="6"/>
  <c r="Z44" i="6" s="1"/>
  <c r="Z43" i="6" s="1"/>
  <c r="N111" i="2"/>
  <c r="N86" i="2"/>
  <c r="P78" i="6"/>
  <c r="AA79" i="6"/>
  <c r="AA78" i="6" s="1"/>
  <c r="AA108" i="6"/>
  <c r="J75" i="2"/>
  <c r="K28" i="2"/>
  <c r="O94" i="6"/>
  <c r="K49" i="2"/>
  <c r="J70" i="6"/>
  <c r="J66" i="6" s="1"/>
  <c r="AA71" i="6"/>
  <c r="M35" i="2"/>
  <c r="M74" i="2"/>
  <c r="X53" i="6"/>
  <c r="F53" i="6"/>
  <c r="H53" i="6"/>
  <c r="H19" i="6" s="1"/>
  <c r="J25" i="6"/>
  <c r="E53" i="6"/>
  <c r="J55" i="6"/>
  <c r="J54" i="6" s="1"/>
  <c r="J53" i="6" s="1"/>
  <c r="AA56" i="6"/>
  <c r="AA55" i="6" s="1"/>
  <c r="R77" i="6"/>
  <c r="R65" i="6" s="1"/>
  <c r="Y77" i="6"/>
  <c r="AA37" i="6"/>
  <c r="K40" i="2"/>
  <c r="O40" i="2" s="1"/>
  <c r="Z81" i="6"/>
  <c r="K23" i="2"/>
  <c r="O23" i="2" s="1"/>
  <c r="N106" i="2"/>
  <c r="N75" i="2"/>
  <c r="N48" i="2"/>
  <c r="N38" i="2"/>
  <c r="N29" i="2"/>
  <c r="F39" i="2"/>
  <c r="H39" i="2"/>
  <c r="I45" i="2"/>
  <c r="I44" i="2" s="1"/>
  <c r="I43" i="2" s="1"/>
  <c r="G45" i="2"/>
  <c r="G44" i="2" s="1"/>
  <c r="G43" i="2" s="1"/>
  <c r="I55" i="2"/>
  <c r="I54" i="2" s="1"/>
  <c r="I53" i="2" s="1"/>
  <c r="G70" i="2"/>
  <c r="I70" i="2"/>
  <c r="F81" i="2"/>
  <c r="H104" i="2"/>
  <c r="K41" i="2"/>
  <c r="K51" i="2"/>
  <c r="N109" i="2"/>
  <c r="N64" i="2"/>
  <c r="N63" i="2" s="1"/>
  <c r="N62" i="2" s="1"/>
  <c r="N61" i="2" s="1"/>
  <c r="I39" i="2"/>
  <c r="H70" i="2"/>
  <c r="H90" i="2"/>
  <c r="N108" i="2"/>
  <c r="N60" i="2"/>
  <c r="N58" i="2" s="1"/>
  <c r="N51" i="2"/>
  <c r="N101" i="2"/>
  <c r="L31" i="2"/>
  <c r="L30" i="2" s="1"/>
  <c r="P30" i="4"/>
  <c r="AA80" i="4"/>
  <c r="L80" i="2"/>
  <c r="L114" i="2"/>
  <c r="AA114" i="4"/>
  <c r="AA113" i="4" s="1"/>
  <c r="L57" i="2"/>
  <c r="P57" i="2" s="1"/>
  <c r="AA57" i="4"/>
  <c r="L48" i="2"/>
  <c r="P48" i="2" s="1"/>
  <c r="AA48" i="4"/>
  <c r="L64" i="2"/>
  <c r="L63" i="2" s="1"/>
  <c r="L62" i="2" s="1"/>
  <c r="L61" i="2" s="1"/>
  <c r="P63" i="4"/>
  <c r="P62" i="4" s="1"/>
  <c r="P61" i="4" s="1"/>
  <c r="L116" i="2"/>
  <c r="L115" i="2" s="1"/>
  <c r="P115" i="4"/>
  <c r="AA73" i="4"/>
  <c r="AA24" i="4"/>
  <c r="AA107" i="4"/>
  <c r="AA75" i="4"/>
  <c r="AA49" i="4"/>
  <c r="I104" i="2"/>
  <c r="G67" i="2"/>
  <c r="F67" i="2"/>
  <c r="H54" i="4"/>
  <c r="H53" i="4" s="1"/>
  <c r="H19" i="4" s="1"/>
  <c r="Q77" i="4"/>
  <c r="M83" i="2"/>
  <c r="L108" i="2"/>
  <c r="P108" i="2" s="1"/>
  <c r="H66" i="4"/>
  <c r="U112" i="4"/>
  <c r="AA106" i="4"/>
  <c r="E104" i="2"/>
  <c r="L54" i="4"/>
  <c r="L53" i="4" s="1"/>
  <c r="Z90" i="4"/>
  <c r="K112" i="4"/>
  <c r="R112" i="4"/>
  <c r="X112" i="4"/>
  <c r="I112" i="4"/>
  <c r="W77" i="4"/>
  <c r="U90" i="4"/>
  <c r="AA102" i="4"/>
  <c r="J39" i="4"/>
  <c r="G77" i="4"/>
  <c r="Z54" i="4"/>
  <c r="O63" i="4"/>
  <c r="O62" i="4" s="1"/>
  <c r="O61" i="4" s="1"/>
  <c r="X66" i="4"/>
  <c r="P78" i="4"/>
  <c r="U81" i="4"/>
  <c r="L77" i="4"/>
  <c r="O90" i="4"/>
  <c r="O64" i="2"/>
  <c r="O63" i="2" s="1"/>
  <c r="O62" i="2" s="1"/>
  <c r="O61" i="2" s="1"/>
  <c r="L51" i="2"/>
  <c r="AA105" i="4"/>
  <c r="I54" i="4"/>
  <c r="I53" i="4" s="1"/>
  <c r="O22" i="4"/>
  <c r="K66" i="4"/>
  <c r="S66" i="4"/>
  <c r="AA52" i="4"/>
  <c r="J55" i="4"/>
  <c r="J54" i="4" s="1"/>
  <c r="J53" i="4" s="1"/>
  <c r="F94" i="2"/>
  <c r="F104" i="2"/>
  <c r="I112" i="2"/>
  <c r="G112" i="2"/>
  <c r="O45" i="4"/>
  <c r="O44" i="4" s="1"/>
  <c r="O43" i="4" s="1"/>
  <c r="O55" i="4"/>
  <c r="L112" i="4"/>
  <c r="S112" i="4"/>
  <c r="Y112" i="4"/>
  <c r="J91" i="2"/>
  <c r="O91" i="2" s="1"/>
  <c r="AA68" i="4"/>
  <c r="P55" i="4"/>
  <c r="I81" i="2"/>
  <c r="G81" i="2"/>
  <c r="F90" i="2"/>
  <c r="E94" i="2"/>
  <c r="G94" i="2"/>
  <c r="I94" i="2"/>
  <c r="G104" i="2"/>
  <c r="H112" i="2"/>
  <c r="J63" i="2"/>
  <c r="J62" i="2" s="1"/>
  <c r="J61" i="2" s="1"/>
  <c r="I21" i="4"/>
  <c r="I20" i="4" s="1"/>
  <c r="F66" i="4"/>
  <c r="H77" i="4"/>
  <c r="X21" i="4"/>
  <c r="X20" i="4" s="1"/>
  <c r="Y77" i="4"/>
  <c r="AA42" i="4"/>
  <c r="AA95" i="4"/>
  <c r="AA111" i="4"/>
  <c r="I78" i="2"/>
  <c r="H81" i="2"/>
  <c r="E90" i="2"/>
  <c r="I90" i="2"/>
  <c r="G90" i="2"/>
  <c r="AA84" i="4"/>
  <c r="W21" i="4"/>
  <c r="W20" i="4" s="1"/>
  <c r="U39" i="4"/>
  <c r="AA116" i="4"/>
  <c r="L79" i="2"/>
  <c r="U22" i="4"/>
  <c r="U25" i="4"/>
  <c r="G39" i="2"/>
  <c r="H45" i="2"/>
  <c r="H44" i="2" s="1"/>
  <c r="H43" i="2" s="1"/>
  <c r="F45" i="2"/>
  <c r="F44" i="2" s="1"/>
  <c r="F43" i="2" s="1"/>
  <c r="H55" i="2"/>
  <c r="F58" i="2"/>
  <c r="F70" i="2"/>
  <c r="H78" i="2"/>
  <c r="E66" i="4"/>
  <c r="O48" i="2"/>
  <c r="AA37" i="4"/>
  <c r="AA29" i="4"/>
  <c r="M64" i="2"/>
  <c r="M63" i="2" s="1"/>
  <c r="M62" i="2" s="1"/>
  <c r="M61" i="2" s="1"/>
  <c r="N114" i="2"/>
  <c r="N113" i="2" s="1"/>
  <c r="N112" i="2" s="1"/>
  <c r="H25" i="2"/>
  <c r="E58" i="2"/>
  <c r="O101" i="2"/>
  <c r="J67" i="4"/>
  <c r="J104" i="4"/>
  <c r="J113" i="4"/>
  <c r="J112" i="4" s="1"/>
  <c r="Q21" i="4"/>
  <c r="Q20" i="4" s="1"/>
  <c r="U55" i="4"/>
  <c r="S54" i="4"/>
  <c r="U70" i="4"/>
  <c r="AA109" i="4"/>
  <c r="AA86" i="4"/>
  <c r="AA69" i="4"/>
  <c r="J56" i="2"/>
  <c r="O42" i="2"/>
  <c r="L105" i="2"/>
  <c r="AA72" i="4"/>
  <c r="K50" i="2"/>
  <c r="O74" i="2"/>
  <c r="H94" i="2"/>
  <c r="AA101" i="4"/>
  <c r="E39" i="2"/>
  <c r="F112" i="4"/>
  <c r="L21" i="4"/>
  <c r="L20" i="4" s="1"/>
  <c r="L19" i="4" s="1"/>
  <c r="R21" i="4"/>
  <c r="R20" i="4" s="1"/>
  <c r="R66" i="4"/>
  <c r="O112" i="4"/>
  <c r="J106" i="2"/>
  <c r="O106" i="2" s="1"/>
  <c r="AA100" i="4"/>
  <c r="J92" i="2"/>
  <c r="J49" i="2"/>
  <c r="AA96" i="4"/>
  <c r="L84" i="2"/>
  <c r="E67" i="2"/>
  <c r="E77" i="4"/>
  <c r="P67" i="4"/>
  <c r="J90" i="4"/>
  <c r="F77" i="4"/>
  <c r="G112" i="4"/>
  <c r="M21" i="4"/>
  <c r="M20" i="4" s="1"/>
  <c r="U45" i="4"/>
  <c r="U44" i="4" s="1"/>
  <c r="U43" i="4" s="1"/>
  <c r="M54" i="4"/>
  <c r="L66" i="4"/>
  <c r="Z67" i="4"/>
  <c r="AA34" i="4"/>
  <c r="AA92" i="4"/>
  <c r="AA64" i="4"/>
  <c r="AA63" i="4" s="1"/>
  <c r="AA62" i="4" s="1"/>
  <c r="AA61" i="4" s="1"/>
  <c r="AA35" i="4"/>
  <c r="N92" i="2"/>
  <c r="Z53" i="4"/>
  <c r="W65" i="4"/>
  <c r="P45" i="4"/>
  <c r="P44" i="4" s="1"/>
  <c r="P43" i="4" s="1"/>
  <c r="X54" i="4"/>
  <c r="X53" i="4" s="1"/>
  <c r="T66" i="4"/>
  <c r="O78" i="4"/>
  <c r="P113" i="4"/>
  <c r="W112" i="4"/>
  <c r="AA74" i="4"/>
  <c r="AA41" i="4"/>
  <c r="E53" i="4"/>
  <c r="N74" i="2"/>
  <c r="Z70" i="4"/>
  <c r="N47" i="2"/>
  <c r="Z45" i="4"/>
  <c r="Z44" i="4" s="1"/>
  <c r="Z43" i="4" s="1"/>
  <c r="I77" i="4"/>
  <c r="H112" i="4"/>
  <c r="Y21" i="4"/>
  <c r="Y20" i="4" s="1"/>
  <c r="Q54" i="4"/>
  <c r="Q53" i="4" s="1"/>
  <c r="N66" i="4"/>
  <c r="M112" i="4"/>
  <c r="AA79" i="4"/>
  <c r="L71" i="2"/>
  <c r="P70" i="4"/>
  <c r="AA50" i="4"/>
  <c r="L50" i="2"/>
  <c r="L59" i="2"/>
  <c r="AA59" i="4"/>
  <c r="P58" i="4"/>
  <c r="P54" i="4" s="1"/>
  <c r="L93" i="2"/>
  <c r="P90" i="4"/>
  <c r="AA97" i="4"/>
  <c r="L97" i="2"/>
  <c r="AA83" i="4"/>
  <c r="L83" i="2"/>
  <c r="F112" i="2"/>
  <c r="O86" i="2"/>
  <c r="E21" i="4"/>
  <c r="E20" i="4" s="1"/>
  <c r="O39" i="4"/>
  <c r="N54" i="4"/>
  <c r="N53" i="4" s="1"/>
  <c r="Z81" i="4"/>
  <c r="R77" i="4"/>
  <c r="N77" i="4"/>
  <c r="AA36" i="4"/>
  <c r="J36" i="2"/>
  <c r="J46" i="2"/>
  <c r="AA46" i="4"/>
  <c r="J51" i="2"/>
  <c r="AA51" i="4"/>
  <c r="J110" i="2"/>
  <c r="K69" i="2"/>
  <c r="O67" i="4"/>
  <c r="L82" i="2"/>
  <c r="AA82" i="4"/>
  <c r="J79" i="2"/>
  <c r="J78" i="2" s="1"/>
  <c r="J78" i="4"/>
  <c r="K37" i="2"/>
  <c r="K96" i="2"/>
  <c r="O94" i="4"/>
  <c r="K109" i="2"/>
  <c r="O104" i="4"/>
  <c r="AA110" i="4"/>
  <c r="P104" i="4"/>
  <c r="Q66" i="4"/>
  <c r="K77" i="4"/>
  <c r="J28" i="2"/>
  <c r="AA28" i="4"/>
  <c r="J25" i="4"/>
  <c r="J98" i="2"/>
  <c r="AA98" i="4"/>
  <c r="J94" i="4"/>
  <c r="J105" i="2"/>
  <c r="L40" i="2"/>
  <c r="AA40" i="4"/>
  <c r="P39" i="4"/>
  <c r="M36" i="2"/>
  <c r="T53" i="4"/>
  <c r="O25" i="4"/>
  <c r="T77" i="4"/>
  <c r="J70" i="4"/>
  <c r="J72" i="2"/>
  <c r="M69" i="2"/>
  <c r="U67" i="4"/>
  <c r="U104" i="4"/>
  <c r="M106" i="2"/>
  <c r="Z25" i="4"/>
  <c r="Z21" i="4" s="1"/>
  <c r="Z20" i="4" s="1"/>
  <c r="V54" i="4"/>
  <c r="V53" i="4" s="1"/>
  <c r="O81" i="4"/>
  <c r="J85" i="2"/>
  <c r="AA85" i="4"/>
  <c r="J81" i="4"/>
  <c r="U78" i="4"/>
  <c r="M80" i="2"/>
  <c r="M110" i="2"/>
  <c r="G66" i="4"/>
  <c r="M66" i="4"/>
  <c r="E70" i="2"/>
  <c r="F21" i="4"/>
  <c r="F20" i="4" s="1"/>
  <c r="F19" i="4" s="1"/>
  <c r="I66" i="4"/>
  <c r="K54" i="4"/>
  <c r="K53" i="4" s="1"/>
  <c r="R54" i="4"/>
  <c r="R53" i="4" s="1"/>
  <c r="R19" i="4" s="1"/>
  <c r="Y54" i="4"/>
  <c r="Y53" i="4" s="1"/>
  <c r="V112" i="4"/>
  <c r="I25" i="2"/>
  <c r="E25" i="2"/>
  <c r="E112" i="2"/>
  <c r="O76" i="2"/>
  <c r="F25" i="2"/>
  <c r="G25" i="2"/>
  <c r="E45" i="2"/>
  <c r="E44" i="2" s="1"/>
  <c r="E43" i="2" s="1"/>
  <c r="M95" i="2"/>
  <c r="Y66" i="4"/>
  <c r="Y65" i="4" s="1"/>
  <c r="Q112" i="4"/>
  <c r="E63" i="2"/>
  <c r="E62" i="2" s="1"/>
  <c r="E61" i="2" s="1"/>
  <c r="U98" i="4"/>
  <c r="I35" i="17" s="1"/>
  <c r="S94" i="4"/>
  <c r="S77" i="4" s="1"/>
  <c r="N110" i="2"/>
  <c r="Z104" i="4"/>
  <c r="G21" i="4"/>
  <c r="G20" i="4" s="1"/>
  <c r="V77" i="4"/>
  <c r="V65" i="4" s="1"/>
  <c r="N96" i="2"/>
  <c r="Z94" i="4"/>
  <c r="T21" i="4"/>
  <c r="T20" i="4" s="1"/>
  <c r="AA47" i="4"/>
  <c r="J47" i="2"/>
  <c r="J45" i="4"/>
  <c r="J44" i="4" s="1"/>
  <c r="J43" i="4" s="1"/>
  <c r="K21" i="4"/>
  <c r="K20" i="4" s="1"/>
  <c r="J99" i="2"/>
  <c r="AA99" i="4"/>
  <c r="K31" i="2"/>
  <c r="K30" i="2" s="1"/>
  <c r="O30" i="4"/>
  <c r="K59" i="2"/>
  <c r="O58" i="4"/>
  <c r="K75" i="2"/>
  <c r="O70" i="4"/>
  <c r="L56" i="2"/>
  <c r="AA56" i="4"/>
  <c r="W53" i="4"/>
  <c r="N21" i="4"/>
  <c r="N20" i="4" s="1"/>
  <c r="S21" i="4"/>
  <c r="S20" i="4" s="1"/>
  <c r="V21" i="4"/>
  <c r="V20" i="4" s="1"/>
  <c r="V19" i="4" s="1"/>
  <c r="M53" i="4"/>
  <c r="J38" i="2"/>
  <c r="AA93" i="4"/>
  <c r="J93" i="2"/>
  <c r="AA26" i="4"/>
  <c r="L26" i="2"/>
  <c r="P25" i="4"/>
  <c r="L98" i="2"/>
  <c r="P94" i="4"/>
  <c r="M31" i="2"/>
  <c r="M30" i="2" s="1"/>
  <c r="U30" i="4"/>
  <c r="M60" i="2"/>
  <c r="M58" i="2" s="1"/>
  <c r="U58" i="4"/>
  <c r="U54" i="4" s="1"/>
  <c r="U53" i="4" s="1"/>
  <c r="X77" i="4"/>
  <c r="M77" i="4"/>
  <c r="N112" i="4"/>
  <c r="T112" i="4"/>
  <c r="Z112" i="4"/>
  <c r="AA38" i="4"/>
  <c r="M101" i="2"/>
  <c r="S53" i="4"/>
  <c r="AA76" i="4"/>
  <c r="AA31" i="4"/>
  <c r="AA30" i="4" s="1"/>
  <c r="J31" i="2"/>
  <c r="E22" i="2"/>
  <c r="N85" i="2"/>
  <c r="AA71" i="4"/>
  <c r="J83" i="2"/>
  <c r="L85" i="2"/>
  <c r="N80" i="2"/>
  <c r="AA27" i="4"/>
  <c r="J27" i="2"/>
  <c r="AA103" i="4"/>
  <c r="J103" i="2"/>
  <c r="E81" i="2"/>
  <c r="AA60" i="4"/>
  <c r="J60" i="2"/>
  <c r="L110" i="2"/>
  <c r="M23" i="2"/>
  <c r="E78" i="2"/>
  <c r="N73" i="2"/>
  <c r="AJ592" i="3"/>
  <c r="T77" i="1"/>
  <c r="T51" i="1"/>
  <c r="J22" i="1"/>
  <c r="J21" i="1" s="1"/>
  <c r="T36" i="1"/>
  <c r="T89" i="1"/>
  <c r="T90" i="1"/>
  <c r="L67" i="1"/>
  <c r="L57" i="1" s="1"/>
  <c r="J81" i="1"/>
  <c r="N64" i="1"/>
  <c r="F11" i="16" s="1"/>
  <c r="N55" i="1"/>
  <c r="F7" i="16" s="1"/>
  <c r="T37" i="1"/>
  <c r="L81" i="1"/>
  <c r="N83" i="1"/>
  <c r="F12" i="16" s="1"/>
  <c r="K59" i="1"/>
  <c r="K58" i="1" s="1"/>
  <c r="T52" i="1"/>
  <c r="P22" i="1"/>
  <c r="P21" i="1" s="1"/>
  <c r="P62" i="1"/>
  <c r="P61" i="1" s="1"/>
  <c r="F67" i="1"/>
  <c r="J49" i="1"/>
  <c r="J42" i="1" s="1"/>
  <c r="G67" i="1"/>
  <c r="O67" i="1"/>
  <c r="K23" i="1"/>
  <c r="T24" i="1"/>
  <c r="N70" i="1"/>
  <c r="N69" i="1" s="1"/>
  <c r="N68" i="1" s="1"/>
  <c r="E81" i="1"/>
  <c r="H67" i="1"/>
  <c r="P67" i="1"/>
  <c r="G81" i="1"/>
  <c r="O81" i="1"/>
  <c r="M67" i="1"/>
  <c r="K82" i="1"/>
  <c r="T35" i="1"/>
  <c r="N34" i="1"/>
  <c r="K62" i="1"/>
  <c r="K61" i="1" s="1"/>
  <c r="T86" i="1"/>
  <c r="T74" i="1"/>
  <c r="T73" i="1" s="1"/>
  <c r="N65" i="1"/>
  <c r="F16" i="16" s="1"/>
  <c r="S34" i="1"/>
  <c r="S33" i="1" s="1"/>
  <c r="S82" i="1"/>
  <c r="T80" i="1"/>
  <c r="K33" i="1"/>
  <c r="T53" i="1"/>
  <c r="H22" i="1"/>
  <c r="H21" i="1" s="1"/>
  <c r="Q67" i="1"/>
  <c r="N66" i="1"/>
  <c r="T38" i="1"/>
  <c r="J67" i="1"/>
  <c r="R67" i="1"/>
  <c r="Q22" i="1"/>
  <c r="Q21" i="1" s="1"/>
  <c r="R22" i="1"/>
  <c r="R21" i="1" s="1"/>
  <c r="O49" i="1"/>
  <c r="O42" i="1" s="1"/>
  <c r="R81" i="1"/>
  <c r="R57" i="1" s="1"/>
  <c r="I22" i="1"/>
  <c r="I21" i="1" s="1"/>
  <c r="T56" i="1"/>
  <c r="N78" i="1"/>
  <c r="K67" i="1"/>
  <c r="E22" i="1"/>
  <c r="E21" i="1" s="1"/>
  <c r="E20" i="1" s="1"/>
  <c r="E19" i="1" s="1"/>
  <c r="I57" i="1"/>
  <c r="I18" i="1" s="1"/>
  <c r="K45" i="1"/>
  <c r="K44" i="1" s="1"/>
  <c r="K43" i="1" s="1"/>
  <c r="S54" i="1"/>
  <c r="T84" i="1"/>
  <c r="N72" i="1"/>
  <c r="T72" i="1" s="1"/>
  <c r="T71" i="1" s="1"/>
  <c r="T79" i="1"/>
  <c r="S64" i="1"/>
  <c r="G11" i="16" s="1"/>
  <c r="K76" i="1"/>
  <c r="K75" i="1" s="1"/>
  <c r="K54" i="1"/>
  <c r="M22" i="1"/>
  <c r="M21" i="1" s="1"/>
  <c r="N26" i="1"/>
  <c r="T26" i="1" s="1"/>
  <c r="N28" i="1"/>
  <c r="K27" i="1"/>
  <c r="E42" i="1"/>
  <c r="L22" i="1"/>
  <c r="L21" i="1" s="1"/>
  <c r="F22" i="1"/>
  <c r="F21" i="1" s="1"/>
  <c r="M57" i="1"/>
  <c r="H57" i="1"/>
  <c r="H18" i="1" s="1"/>
  <c r="Q42" i="1"/>
  <c r="T30" i="1"/>
  <c r="T29" i="1" s="1"/>
  <c r="N29" i="1"/>
  <c r="F42" i="1"/>
  <c r="N45" i="1"/>
  <c r="N44" i="1" s="1"/>
  <c r="N43" i="1" s="1"/>
  <c r="T46" i="1"/>
  <c r="T45" i="1" s="1"/>
  <c r="T44" i="1" s="1"/>
  <c r="T43" i="1" s="1"/>
  <c r="N50" i="1"/>
  <c r="S59" i="1"/>
  <c r="S58" i="1" s="1"/>
  <c r="N88" i="1"/>
  <c r="K87" i="1"/>
  <c r="T85" i="1"/>
  <c r="G22" i="1"/>
  <c r="G21" i="1" s="1"/>
  <c r="F57" i="1"/>
  <c r="F18" i="1" s="1"/>
  <c r="E67" i="1"/>
  <c r="S67" i="1"/>
  <c r="S76" i="1"/>
  <c r="S75" i="1" s="1"/>
  <c r="K50" i="1"/>
  <c r="S50" i="1"/>
  <c r="S87" i="1"/>
  <c r="S81" i="1" s="1"/>
  <c r="T63" i="1"/>
  <c r="N59" i="1"/>
  <c r="N58" i="1" s="1"/>
  <c r="T60" i="1"/>
  <c r="T59" i="1" s="1"/>
  <c r="T58" i="1" s="1"/>
  <c r="S23" i="1"/>
  <c r="Q57" i="1"/>
  <c r="M42" i="1"/>
  <c r="K29" i="1"/>
  <c r="H44" i="1"/>
  <c r="H43" i="1" s="1"/>
  <c r="H42" i="1" s="1"/>
  <c r="O77" i="8" l="1"/>
  <c r="O65" i="8" s="1"/>
  <c r="Z66" i="6"/>
  <c r="W18" i="10"/>
  <c r="W17" i="10" s="1"/>
  <c r="W16" i="10" s="1"/>
  <c r="O19" i="12"/>
  <c r="G18" i="14"/>
  <c r="G17" i="14" s="1"/>
  <c r="G16" i="14" s="1"/>
  <c r="G18" i="8"/>
  <c r="G17" i="8" s="1"/>
  <c r="G16" i="8" s="1"/>
  <c r="G65" i="4"/>
  <c r="I66" i="2"/>
  <c r="X19" i="6"/>
  <c r="X18" i="6" s="1"/>
  <c r="X17" i="6" s="1"/>
  <c r="X16" i="6" s="1"/>
  <c r="S19" i="6"/>
  <c r="K95" i="2"/>
  <c r="O95" i="2" s="1"/>
  <c r="P66" i="6"/>
  <c r="M19" i="6"/>
  <c r="P37" i="2"/>
  <c r="L18" i="12"/>
  <c r="L17" i="12" s="1"/>
  <c r="L16" i="12" s="1"/>
  <c r="S65" i="12"/>
  <c r="S18" i="12" s="1"/>
  <c r="S17" i="12" s="1"/>
  <c r="S16" i="12" s="1"/>
  <c r="G57" i="1"/>
  <c r="G18" i="1" s="1"/>
  <c r="X65" i="4"/>
  <c r="O29" i="2"/>
  <c r="U19" i="10"/>
  <c r="U18" i="10" s="1"/>
  <c r="U17" i="10" s="1"/>
  <c r="U16" i="10" s="1"/>
  <c r="Z77" i="8"/>
  <c r="Z65" i="8" s="1"/>
  <c r="Z18" i="8" s="1"/>
  <c r="Z17" i="8" s="1"/>
  <c r="Z16" i="8" s="1"/>
  <c r="Z118" i="8" s="1"/>
  <c r="W19" i="8"/>
  <c r="Q65" i="10"/>
  <c r="R20" i="1"/>
  <c r="R19" i="1" s="1"/>
  <c r="H54" i="2"/>
  <c r="H53" i="2" s="1"/>
  <c r="O97" i="2"/>
  <c r="P101" i="2"/>
  <c r="K18" i="8"/>
  <c r="K17" i="8" s="1"/>
  <c r="K16" i="8" s="1"/>
  <c r="O108" i="2"/>
  <c r="N18" i="10"/>
  <c r="N17" i="10" s="1"/>
  <c r="N16" i="10" s="1"/>
  <c r="Q18" i="10"/>
  <c r="Q17" i="10" s="1"/>
  <c r="Q16" i="10" s="1"/>
  <c r="W18" i="8"/>
  <c r="W17" i="8" s="1"/>
  <c r="W16" i="8" s="1"/>
  <c r="P57" i="1"/>
  <c r="P18" i="1" s="1"/>
  <c r="Z19" i="14"/>
  <c r="K18" i="10"/>
  <c r="K17" i="10" s="1"/>
  <c r="K16" i="10" s="1"/>
  <c r="P54" i="10"/>
  <c r="P53" i="10" s="1"/>
  <c r="Y19" i="12"/>
  <c r="Y18" i="12" s="1"/>
  <c r="Y17" i="12" s="1"/>
  <c r="Y16" i="12" s="1"/>
  <c r="K22" i="1"/>
  <c r="K21" i="1" s="1"/>
  <c r="E3" i="16" s="1"/>
  <c r="J57" i="1"/>
  <c r="J20" i="1" s="1"/>
  <c r="J19" i="1" s="1"/>
  <c r="J18" i="1" s="1"/>
  <c r="K65" i="4"/>
  <c r="P97" i="2"/>
  <c r="L18" i="10"/>
  <c r="L17" i="10" s="1"/>
  <c r="L16" i="10" s="1"/>
  <c r="AA78" i="8"/>
  <c r="Y18" i="14"/>
  <c r="Y17" i="14" s="1"/>
  <c r="Y16" i="14" s="1"/>
  <c r="U77" i="8"/>
  <c r="U65" i="8" s="1"/>
  <c r="X18" i="8"/>
  <c r="X17" i="8" s="1"/>
  <c r="X16" i="8" s="1"/>
  <c r="M18" i="8"/>
  <c r="M17" i="8" s="1"/>
  <c r="M16" i="8" s="1"/>
  <c r="S18" i="6"/>
  <c r="S17" i="6" s="1"/>
  <c r="S16" i="6" s="1"/>
  <c r="L65" i="4"/>
  <c r="P25" i="10"/>
  <c r="AA23" i="4"/>
  <c r="P22" i="4"/>
  <c r="P21" i="4" s="1"/>
  <c r="P20" i="4" s="1"/>
  <c r="P19" i="4" s="1"/>
  <c r="AA78" i="4"/>
  <c r="Z21" i="6"/>
  <c r="Z20" i="6" s="1"/>
  <c r="G19" i="6"/>
  <c r="G18" i="6" s="1"/>
  <c r="G17" i="6" s="1"/>
  <c r="G16" i="6" s="1"/>
  <c r="AA39" i="10"/>
  <c r="AA25" i="10"/>
  <c r="P81" i="4"/>
  <c r="P77" i="4" s="1"/>
  <c r="AA89" i="4"/>
  <c r="P53" i="4"/>
  <c r="AA112" i="8"/>
  <c r="E19" i="8"/>
  <c r="U21" i="8"/>
  <c r="U20" i="8" s="1"/>
  <c r="J21" i="8"/>
  <c r="J20" i="8" s="1"/>
  <c r="J19" i="8" s="1"/>
  <c r="AA23" i="8"/>
  <c r="AA22" i="8" s="1"/>
  <c r="H87" i="17"/>
  <c r="P66" i="12"/>
  <c r="O89" i="2"/>
  <c r="U66" i="12"/>
  <c r="G18" i="12"/>
  <c r="G17" i="12" s="1"/>
  <c r="G16" i="12" s="1"/>
  <c r="V18" i="14"/>
  <c r="V17" i="14" s="1"/>
  <c r="V16" i="14" s="1"/>
  <c r="U77" i="14"/>
  <c r="U65" i="14" s="1"/>
  <c r="N18" i="14"/>
  <c r="N17" i="14" s="1"/>
  <c r="N16" i="14" s="1"/>
  <c r="I18" i="14"/>
  <c r="I17" i="14" s="1"/>
  <c r="I16" i="14" s="1"/>
  <c r="AA87" i="14"/>
  <c r="AA81" i="14" s="1"/>
  <c r="L87" i="2"/>
  <c r="P87" i="2" s="1"/>
  <c r="I18" i="10"/>
  <c r="I17" i="10" s="1"/>
  <c r="I16" i="10" s="1"/>
  <c r="P88" i="2"/>
  <c r="O88" i="2"/>
  <c r="J19" i="10"/>
  <c r="E18" i="16"/>
  <c r="N33" i="1"/>
  <c r="F6" i="16"/>
  <c r="Y18" i="10"/>
  <c r="Y17" i="10" s="1"/>
  <c r="Y16" i="10" s="1"/>
  <c r="N47" i="1"/>
  <c r="F5" i="16"/>
  <c r="H44" i="17"/>
  <c r="Y18" i="8"/>
  <c r="Y17" i="8" s="1"/>
  <c r="Y16" i="8" s="1"/>
  <c r="U19" i="8"/>
  <c r="O50" i="2"/>
  <c r="E18" i="8"/>
  <c r="E17" i="8" s="1"/>
  <c r="E16" i="8" s="1"/>
  <c r="U66" i="6"/>
  <c r="Z19" i="4"/>
  <c r="P41" i="2"/>
  <c r="O41" i="2"/>
  <c r="O39" i="2" s="1"/>
  <c r="H3" i="17"/>
  <c r="T65" i="12"/>
  <c r="T18" i="12" s="1"/>
  <c r="T17" i="12" s="1"/>
  <c r="T16" i="12" s="1"/>
  <c r="G419" i="17"/>
  <c r="Q18" i="12"/>
  <c r="Q17" i="12" s="1"/>
  <c r="Q16" i="12" s="1"/>
  <c r="F18" i="12"/>
  <c r="F17" i="12" s="1"/>
  <c r="F16" i="12" s="1"/>
  <c r="M18" i="12"/>
  <c r="M17" i="12" s="1"/>
  <c r="M16" i="12" s="1"/>
  <c r="J419" i="17"/>
  <c r="I419" i="17"/>
  <c r="Z77" i="12"/>
  <c r="Z65" i="12" s="1"/>
  <c r="U65" i="12"/>
  <c r="O57" i="1"/>
  <c r="T83" i="1"/>
  <c r="T78" i="1"/>
  <c r="F9" i="16"/>
  <c r="F14" i="16"/>
  <c r="T70" i="1"/>
  <c r="T69" i="1" s="1"/>
  <c r="T68" i="1" s="1"/>
  <c r="T67" i="1" s="1"/>
  <c r="P54" i="6"/>
  <c r="P53" i="6" s="1"/>
  <c r="AA32" i="6"/>
  <c r="AA32" i="4"/>
  <c r="AA81" i="6"/>
  <c r="K49" i="1"/>
  <c r="K42" i="1" s="1"/>
  <c r="O21" i="8"/>
  <c r="O20" i="8" s="1"/>
  <c r="O19" i="8" s="1"/>
  <c r="O18" i="8" s="1"/>
  <c r="O17" i="8" s="1"/>
  <c r="O16" i="8" s="1"/>
  <c r="Z65" i="10"/>
  <c r="Z18" i="10" s="1"/>
  <c r="Z17" i="10" s="1"/>
  <c r="Z16" i="10" s="1"/>
  <c r="Z118" i="10" s="1"/>
  <c r="P66" i="14"/>
  <c r="AA55" i="14"/>
  <c r="AA54" i="14" s="1"/>
  <c r="AA53" i="14" s="1"/>
  <c r="AA78" i="14"/>
  <c r="AA45" i="14"/>
  <c r="AA44" i="14" s="1"/>
  <c r="AA43" i="14" s="1"/>
  <c r="AA94" i="14"/>
  <c r="AA90" i="14"/>
  <c r="L28" i="2"/>
  <c r="AA32" i="14"/>
  <c r="P54" i="14"/>
  <c r="P53" i="14" s="1"/>
  <c r="AA67" i="12"/>
  <c r="AA45" i="12"/>
  <c r="AA44" i="12" s="1"/>
  <c r="AA43" i="12" s="1"/>
  <c r="L27" i="2"/>
  <c r="P27" i="2" s="1"/>
  <c r="AA55" i="12"/>
  <c r="AA22" i="12"/>
  <c r="AA112" i="12"/>
  <c r="AA32" i="12"/>
  <c r="R18" i="12"/>
  <c r="R17" i="12" s="1"/>
  <c r="R16" i="12" s="1"/>
  <c r="P21" i="10"/>
  <c r="P20" i="10" s="1"/>
  <c r="P19" i="10" s="1"/>
  <c r="AA78" i="10"/>
  <c r="AA67" i="10"/>
  <c r="AA45" i="10"/>
  <c r="AA44" i="10" s="1"/>
  <c r="AA43" i="10" s="1"/>
  <c r="AA22" i="10"/>
  <c r="AA90" i="10"/>
  <c r="AA32" i="10"/>
  <c r="AA104" i="10"/>
  <c r="AA54" i="10"/>
  <c r="AA53" i="10" s="1"/>
  <c r="U19" i="14"/>
  <c r="U18" i="14" s="1"/>
  <c r="U17" i="14" s="1"/>
  <c r="U16" i="14" s="1"/>
  <c r="O65" i="12"/>
  <c r="U53" i="12"/>
  <c r="U19" i="12" s="1"/>
  <c r="AA81" i="12"/>
  <c r="U65" i="10"/>
  <c r="P66" i="10"/>
  <c r="O65" i="10"/>
  <c r="P89" i="2"/>
  <c r="J21" i="14"/>
  <c r="J20" i="14" s="1"/>
  <c r="J19" i="14" s="1"/>
  <c r="M54" i="2"/>
  <c r="M53" i="2" s="1"/>
  <c r="O85" i="2"/>
  <c r="O19" i="14"/>
  <c r="M25" i="2"/>
  <c r="Z21" i="12"/>
  <c r="Z20" i="12" s="1"/>
  <c r="Z19" i="12" s="1"/>
  <c r="AA58" i="12"/>
  <c r="P77" i="10"/>
  <c r="AA67" i="8"/>
  <c r="L23" i="2"/>
  <c r="P23" i="2" s="1"/>
  <c r="AA39" i="8"/>
  <c r="AA81" i="8"/>
  <c r="AA58" i="8"/>
  <c r="J77" i="8"/>
  <c r="J65" i="8" s="1"/>
  <c r="AA32" i="8"/>
  <c r="P66" i="8"/>
  <c r="I19" i="6"/>
  <c r="I18" i="6" s="1"/>
  <c r="I17" i="6" s="1"/>
  <c r="I16" i="6" s="1"/>
  <c r="AA39" i="6"/>
  <c r="AA90" i="6"/>
  <c r="Q18" i="6"/>
  <c r="Q17" i="6" s="1"/>
  <c r="Q16" i="6" s="1"/>
  <c r="K18" i="6"/>
  <c r="K17" i="6" s="1"/>
  <c r="K16" i="6" s="1"/>
  <c r="U21" i="6"/>
  <c r="U20" i="6" s="1"/>
  <c r="U19" i="6" s="1"/>
  <c r="Q19" i="4"/>
  <c r="Q18" i="4" s="1"/>
  <c r="Q17" i="4" s="1"/>
  <c r="Q16" i="4" s="1"/>
  <c r="I21" i="2"/>
  <c r="I20" i="2" s="1"/>
  <c r="I19" i="2" s="1"/>
  <c r="G66" i="2"/>
  <c r="V18" i="4"/>
  <c r="V17" i="4" s="1"/>
  <c r="V16" i="4" s="1"/>
  <c r="Z77" i="4"/>
  <c r="F65" i="4"/>
  <c r="F18" i="4" s="1"/>
  <c r="F17" i="4" s="1"/>
  <c r="F16" i="4" s="1"/>
  <c r="M65" i="4"/>
  <c r="K32" i="2"/>
  <c r="M32" i="2"/>
  <c r="J32" i="2"/>
  <c r="N32" i="2"/>
  <c r="O114" i="2"/>
  <c r="O113" i="2" s="1"/>
  <c r="J113" i="2"/>
  <c r="J112" i="2" s="1"/>
  <c r="P109" i="2"/>
  <c r="P35" i="2"/>
  <c r="P114" i="2"/>
  <c r="P113" i="2" s="1"/>
  <c r="O109" i="2"/>
  <c r="P76" i="2"/>
  <c r="M39" i="2"/>
  <c r="L20" i="1"/>
  <c r="L19" i="1" s="1"/>
  <c r="L18" i="1" s="1"/>
  <c r="P100" i="2"/>
  <c r="O100" i="2"/>
  <c r="AA39" i="14"/>
  <c r="AA25" i="14"/>
  <c r="P25" i="14"/>
  <c r="P21" i="14" s="1"/>
  <c r="P20" i="14" s="1"/>
  <c r="AA104" i="12"/>
  <c r="P54" i="12"/>
  <c r="P53" i="12" s="1"/>
  <c r="AA27" i="12"/>
  <c r="AA25" i="12" s="1"/>
  <c r="P54" i="8"/>
  <c r="P53" i="8" s="1"/>
  <c r="AA55" i="4"/>
  <c r="AA90" i="12"/>
  <c r="P77" i="12"/>
  <c r="P65" i="12" s="1"/>
  <c r="P21" i="12"/>
  <c r="P20" i="12" s="1"/>
  <c r="AA67" i="14"/>
  <c r="AA45" i="8"/>
  <c r="AA44" i="8" s="1"/>
  <c r="AA43" i="8" s="1"/>
  <c r="AA22" i="4"/>
  <c r="P73" i="2"/>
  <c r="AA25" i="6"/>
  <c r="T50" i="1"/>
  <c r="R18" i="1"/>
  <c r="Q20" i="1"/>
  <c r="Q19" i="1" s="1"/>
  <c r="Q18" i="1" s="1"/>
  <c r="J77" i="14"/>
  <c r="O65" i="14"/>
  <c r="M18" i="14"/>
  <c r="M17" i="14" s="1"/>
  <c r="M16" i="14" s="1"/>
  <c r="W18" i="12"/>
  <c r="W17" i="12" s="1"/>
  <c r="W16" i="12" s="1"/>
  <c r="J77" i="12"/>
  <c r="J65" i="12" s="1"/>
  <c r="N18" i="8"/>
  <c r="N17" i="8" s="1"/>
  <c r="N16" i="8" s="1"/>
  <c r="M18" i="6"/>
  <c r="M17" i="6" s="1"/>
  <c r="M16" i="6" s="1"/>
  <c r="N18" i="6"/>
  <c r="J77" i="6"/>
  <c r="J65" i="6" s="1"/>
  <c r="Q65" i="4"/>
  <c r="S65" i="4"/>
  <c r="O77" i="4"/>
  <c r="H65" i="4"/>
  <c r="H18" i="4" s="1"/>
  <c r="H17" i="4" s="1"/>
  <c r="H16" i="4" s="1"/>
  <c r="AA25" i="8"/>
  <c r="AA70" i="8"/>
  <c r="AA90" i="8"/>
  <c r="AA104" i="8"/>
  <c r="L67" i="2"/>
  <c r="P69" i="2"/>
  <c r="P67" i="2" s="1"/>
  <c r="AA94" i="6"/>
  <c r="P77" i="14"/>
  <c r="P65" i="14" s="1"/>
  <c r="AA70" i="14"/>
  <c r="AA104" i="14"/>
  <c r="AA115" i="14"/>
  <c r="AA112" i="14" s="1"/>
  <c r="P52" i="2"/>
  <c r="N55" i="2"/>
  <c r="N54" i="2" s="1"/>
  <c r="N53" i="2" s="1"/>
  <c r="K90" i="2"/>
  <c r="P75" i="2"/>
  <c r="J66" i="14"/>
  <c r="Z77" i="14"/>
  <c r="Z65" i="14" s="1"/>
  <c r="Z18" i="14" s="1"/>
  <c r="Z17" i="14" s="1"/>
  <c r="Z16" i="14" s="1"/>
  <c r="Z118" i="14" s="1"/>
  <c r="X18" i="14"/>
  <c r="X17" i="14" s="1"/>
  <c r="X16" i="14" s="1"/>
  <c r="H18" i="14"/>
  <c r="H17" i="14" s="1"/>
  <c r="H16" i="14" s="1"/>
  <c r="H66" i="2"/>
  <c r="L113" i="2"/>
  <c r="L112" i="2" s="1"/>
  <c r="AA70" i="12"/>
  <c r="AA39" i="12"/>
  <c r="P95" i="2"/>
  <c r="AA94" i="12"/>
  <c r="N67" i="2"/>
  <c r="G54" i="2"/>
  <c r="G53" i="2" s="1"/>
  <c r="P107" i="2"/>
  <c r="V18" i="12"/>
  <c r="V17" i="12" s="1"/>
  <c r="V16" i="12" s="1"/>
  <c r="H18" i="12"/>
  <c r="H17" i="12" s="1"/>
  <c r="H16" i="12" s="1"/>
  <c r="O73" i="2"/>
  <c r="P102" i="2"/>
  <c r="J21" i="12"/>
  <c r="J20" i="12" s="1"/>
  <c r="J19" i="12" s="1"/>
  <c r="K18" i="12"/>
  <c r="K17" i="12" s="1"/>
  <c r="K16" i="12" s="1"/>
  <c r="P82" i="2"/>
  <c r="E54" i="2"/>
  <c r="E53" i="2" s="1"/>
  <c r="N17" i="12"/>
  <c r="N16" i="12" s="1"/>
  <c r="AA81" i="10"/>
  <c r="AA94" i="10"/>
  <c r="AA70" i="10"/>
  <c r="AA66" i="10" s="1"/>
  <c r="O107" i="2"/>
  <c r="J77" i="10"/>
  <c r="J65" i="10" s="1"/>
  <c r="M67" i="2"/>
  <c r="R18" i="10"/>
  <c r="R17" i="10" s="1"/>
  <c r="R16" i="10" s="1"/>
  <c r="F54" i="2"/>
  <c r="F53" i="2" s="1"/>
  <c r="V18" i="10"/>
  <c r="V17" i="10" s="1"/>
  <c r="V16" i="10" s="1"/>
  <c r="O18" i="10"/>
  <c r="O17" i="10" s="1"/>
  <c r="O16" i="10" s="1"/>
  <c r="N45" i="2"/>
  <c r="N44" i="2" s="1"/>
  <c r="N43" i="2" s="1"/>
  <c r="O116" i="2"/>
  <c r="O115" i="2" s="1"/>
  <c r="S18" i="10"/>
  <c r="S17" i="10" s="1"/>
  <c r="S16" i="10" s="1"/>
  <c r="AA55" i="8"/>
  <c r="L24" i="2"/>
  <c r="P22" i="8"/>
  <c r="P21" i="8" s="1"/>
  <c r="P20" i="8" s="1"/>
  <c r="P80" i="2"/>
  <c r="AA94" i="8"/>
  <c r="P77" i="8"/>
  <c r="M45" i="2"/>
  <c r="M44" i="2" s="1"/>
  <c r="M43" i="2" s="1"/>
  <c r="M70" i="2"/>
  <c r="K112" i="2"/>
  <c r="P111" i="2"/>
  <c r="P34" i="2"/>
  <c r="AA115" i="6"/>
  <c r="AA112" i="6" s="1"/>
  <c r="AA58" i="6"/>
  <c r="AA54" i="6" s="1"/>
  <c r="AA53" i="6" s="1"/>
  <c r="P96" i="2"/>
  <c r="P64" i="2"/>
  <c r="P63" i="2" s="1"/>
  <c r="P62" i="2" s="1"/>
  <c r="P61" i="2" s="1"/>
  <c r="K55" i="2"/>
  <c r="J21" i="6"/>
  <c r="J20" i="6" s="1"/>
  <c r="J19" i="6" s="1"/>
  <c r="AA70" i="6"/>
  <c r="AA66" i="6" s="1"/>
  <c r="O21" i="6"/>
  <c r="O20" i="6" s="1"/>
  <c r="O19" i="6" s="1"/>
  <c r="N17" i="6"/>
  <c r="N16" i="6" s="1"/>
  <c r="P21" i="6"/>
  <c r="P20" i="6" s="1"/>
  <c r="U77" i="6"/>
  <c r="U65" i="6" s="1"/>
  <c r="O111" i="2"/>
  <c r="O24" i="2"/>
  <c r="O22" i="2" s="1"/>
  <c r="E19" i="6"/>
  <c r="E18" i="6" s="1"/>
  <c r="E17" i="6" s="1"/>
  <c r="E16" i="6" s="1"/>
  <c r="AA45" i="6"/>
  <c r="AA44" i="6" s="1"/>
  <c r="AA43" i="6" s="1"/>
  <c r="N25" i="2"/>
  <c r="K78" i="2"/>
  <c r="P91" i="2"/>
  <c r="T19" i="6"/>
  <c r="T18" i="6" s="1"/>
  <c r="T17" i="6" s="1"/>
  <c r="T16" i="6" s="1"/>
  <c r="K22" i="2"/>
  <c r="K25" i="2"/>
  <c r="H77" i="2"/>
  <c r="L18" i="6"/>
  <c r="L17" i="6" s="1"/>
  <c r="L16" i="6" s="1"/>
  <c r="Z77" i="6"/>
  <c r="Z65" i="6" s="1"/>
  <c r="V19" i="6"/>
  <c r="V18" i="6" s="1"/>
  <c r="V17" i="6" s="1"/>
  <c r="V16" i="6" s="1"/>
  <c r="H18" i="6"/>
  <c r="H17" i="6" s="1"/>
  <c r="H16" i="6" s="1"/>
  <c r="Z19" i="6"/>
  <c r="O34" i="2"/>
  <c r="K39" i="2"/>
  <c r="P116" i="2"/>
  <c r="P115" i="2" s="1"/>
  <c r="W18" i="6"/>
  <c r="W17" i="6" s="1"/>
  <c r="W16" i="6" s="1"/>
  <c r="R18" i="6"/>
  <c r="R17" i="6" s="1"/>
  <c r="R16" i="6" s="1"/>
  <c r="O77" i="6"/>
  <c r="O65" i="6" s="1"/>
  <c r="AA104" i="6"/>
  <c r="P77" i="6"/>
  <c r="Y65" i="6"/>
  <c r="Y18" i="6" s="1"/>
  <c r="Y17" i="6" s="1"/>
  <c r="Y16" i="6" s="1"/>
  <c r="M90" i="2"/>
  <c r="G77" i="2"/>
  <c r="G65" i="2" s="1"/>
  <c r="F77" i="2"/>
  <c r="F19" i="6"/>
  <c r="F18" i="6" s="1"/>
  <c r="F17" i="6" s="1"/>
  <c r="F16" i="6" s="1"/>
  <c r="AA90" i="4"/>
  <c r="P66" i="4"/>
  <c r="P112" i="4"/>
  <c r="AA45" i="4"/>
  <c r="AA44" i="4" s="1"/>
  <c r="AA43" i="4" s="1"/>
  <c r="AA67" i="4"/>
  <c r="AA115" i="4"/>
  <c r="AA112" i="4" s="1"/>
  <c r="M81" i="2"/>
  <c r="G21" i="2"/>
  <c r="G20" i="2" s="1"/>
  <c r="H21" i="2"/>
  <c r="H20" i="2" s="1"/>
  <c r="F66" i="2"/>
  <c r="I77" i="2"/>
  <c r="I65" i="2" s="1"/>
  <c r="X19" i="4"/>
  <c r="X18" i="4" s="1"/>
  <c r="X17" i="4" s="1"/>
  <c r="X16" i="4" s="1"/>
  <c r="K45" i="2"/>
  <c r="K44" i="2" s="1"/>
  <c r="K43" i="2" s="1"/>
  <c r="I19" i="4"/>
  <c r="K104" i="2"/>
  <c r="J21" i="4"/>
  <c r="J20" i="4" s="1"/>
  <c r="J19" i="4" s="1"/>
  <c r="F21" i="2"/>
  <c r="F20" i="2" s="1"/>
  <c r="O66" i="4"/>
  <c r="W19" i="4"/>
  <c r="W18" i="4" s="1"/>
  <c r="W17" i="4" s="1"/>
  <c r="W16" i="4" s="1"/>
  <c r="Y19" i="4"/>
  <c r="Y18" i="4" s="1"/>
  <c r="Y17" i="4" s="1"/>
  <c r="Y16" i="4" s="1"/>
  <c r="E66" i="2"/>
  <c r="L18" i="4"/>
  <c r="L17" i="4" s="1"/>
  <c r="L16" i="4" s="1"/>
  <c r="O54" i="4"/>
  <c r="O53" i="4" s="1"/>
  <c r="R65" i="4"/>
  <c r="R18" i="4" s="1"/>
  <c r="R17" i="4" s="1"/>
  <c r="R16" i="4" s="1"/>
  <c r="E65" i="4"/>
  <c r="U21" i="4"/>
  <c r="U20" i="4" s="1"/>
  <c r="U19" i="4" s="1"/>
  <c r="AA39" i="4"/>
  <c r="N65" i="4"/>
  <c r="P106" i="2"/>
  <c r="L78" i="2"/>
  <c r="Z66" i="4"/>
  <c r="J77" i="4"/>
  <c r="T65" i="4"/>
  <c r="P84" i="2"/>
  <c r="O110" i="2"/>
  <c r="J66" i="4"/>
  <c r="P92" i="2"/>
  <c r="O92" i="2"/>
  <c r="E77" i="2"/>
  <c r="AA58" i="4"/>
  <c r="J104" i="2"/>
  <c r="N19" i="4"/>
  <c r="O21" i="4"/>
  <c r="O20" i="4" s="1"/>
  <c r="K19" i="4"/>
  <c r="K18" i="4" s="1"/>
  <c r="K17" i="4" s="1"/>
  <c r="K16" i="4" s="1"/>
  <c r="I65" i="4"/>
  <c r="AA81" i="4"/>
  <c r="U66" i="4"/>
  <c r="AA104" i="4"/>
  <c r="J55" i="2"/>
  <c r="O56" i="2"/>
  <c r="O55" i="2" s="1"/>
  <c r="E19" i="4"/>
  <c r="AA70" i="4"/>
  <c r="M19" i="4"/>
  <c r="O49" i="2"/>
  <c r="P49" i="2"/>
  <c r="N90" i="2"/>
  <c r="T19" i="4"/>
  <c r="O105" i="2"/>
  <c r="P105" i="2"/>
  <c r="O51" i="2"/>
  <c r="P51" i="2"/>
  <c r="P50" i="2"/>
  <c r="L45" i="2"/>
  <c r="L44" i="2" s="1"/>
  <c r="L43" i="2" s="1"/>
  <c r="P40" i="2"/>
  <c r="L39" i="2"/>
  <c r="O98" i="2"/>
  <c r="P59" i="2"/>
  <c r="L58" i="2"/>
  <c r="O72" i="2"/>
  <c r="P72" i="2"/>
  <c r="J70" i="2"/>
  <c r="J66" i="2" s="1"/>
  <c r="O79" i="2"/>
  <c r="O78" i="2" s="1"/>
  <c r="P79" i="2"/>
  <c r="M104" i="2"/>
  <c r="O69" i="2"/>
  <c r="O67" i="2" s="1"/>
  <c r="K67" i="2"/>
  <c r="P46" i="2"/>
  <c r="O46" i="2"/>
  <c r="L90" i="2"/>
  <c r="O28" i="2"/>
  <c r="O96" i="2"/>
  <c r="K94" i="2"/>
  <c r="P36" i="2"/>
  <c r="O36" i="2"/>
  <c r="P71" i="2"/>
  <c r="L70" i="2"/>
  <c r="E21" i="2"/>
  <c r="E20" i="2" s="1"/>
  <c r="O37" i="2"/>
  <c r="G19" i="4"/>
  <c r="G18" i="4" s="1"/>
  <c r="G17" i="4" s="1"/>
  <c r="G16" i="4" s="1"/>
  <c r="M78" i="2"/>
  <c r="P110" i="2"/>
  <c r="L104" i="2"/>
  <c r="M22" i="2"/>
  <c r="N78" i="2"/>
  <c r="J81" i="2"/>
  <c r="O83" i="2"/>
  <c r="P83" i="2"/>
  <c r="N81" i="2"/>
  <c r="P38" i="2"/>
  <c r="O38" i="2"/>
  <c r="K70" i="2"/>
  <c r="O75" i="2"/>
  <c r="J25" i="2"/>
  <c r="O27" i="2"/>
  <c r="L94" i="2"/>
  <c r="P98" i="2"/>
  <c r="P99" i="2"/>
  <c r="O99" i="2"/>
  <c r="J94" i="2"/>
  <c r="O31" i="2"/>
  <c r="O30" i="2" s="1"/>
  <c r="J30" i="2"/>
  <c r="P31" i="2"/>
  <c r="P30" i="2" s="1"/>
  <c r="O93" i="2"/>
  <c r="J90" i="2"/>
  <c r="P93" i="2"/>
  <c r="K58" i="2"/>
  <c r="O59" i="2"/>
  <c r="N94" i="2"/>
  <c r="N70" i="2"/>
  <c r="O60" i="2"/>
  <c r="P60" i="2"/>
  <c r="J58" i="2"/>
  <c r="P26" i="2"/>
  <c r="P85" i="2"/>
  <c r="AA25" i="4"/>
  <c r="L55" i="2"/>
  <c r="P56" i="2"/>
  <c r="P55" i="2" s="1"/>
  <c r="O47" i="2"/>
  <c r="P47" i="2"/>
  <c r="J45" i="2"/>
  <c r="J44" i="2" s="1"/>
  <c r="J43" i="2" s="1"/>
  <c r="O103" i="2"/>
  <c r="P103" i="2"/>
  <c r="S19" i="4"/>
  <c r="S18" i="4" s="1"/>
  <c r="S17" i="4" s="1"/>
  <c r="S16" i="4" s="1"/>
  <c r="AA94" i="4"/>
  <c r="N104" i="2"/>
  <c r="M98" i="2"/>
  <c r="U94" i="4"/>
  <c r="U77" i="4" s="1"/>
  <c r="O20" i="1"/>
  <c r="O19" i="1" s="1"/>
  <c r="T55" i="1"/>
  <c r="T54" i="1" s="1"/>
  <c r="S22" i="1"/>
  <c r="S21" i="1" s="1"/>
  <c r="G3" i="16" s="1"/>
  <c r="G18" i="16" s="1"/>
  <c r="N71" i="1"/>
  <c r="N67" i="1" s="1"/>
  <c r="N54" i="1"/>
  <c r="N49" i="1" s="1"/>
  <c r="N42" i="1" s="1"/>
  <c r="T34" i="1"/>
  <c r="T33" i="1" s="1"/>
  <c r="M20" i="1"/>
  <c r="M19" i="1" s="1"/>
  <c r="M18" i="1" s="1"/>
  <c r="E57" i="1"/>
  <c r="T23" i="1"/>
  <c r="K81" i="1"/>
  <c r="K57" i="1" s="1"/>
  <c r="T65" i="1"/>
  <c r="S49" i="1"/>
  <c r="S42" i="1" s="1"/>
  <c r="E18" i="1"/>
  <c r="T66" i="1"/>
  <c r="T76" i="1"/>
  <c r="T75" i="1" s="1"/>
  <c r="N23" i="1"/>
  <c r="N76" i="1"/>
  <c r="N75" i="1" s="1"/>
  <c r="S62" i="1"/>
  <c r="S61" i="1" s="1"/>
  <c r="S57" i="1" s="1"/>
  <c r="T64" i="1"/>
  <c r="N82" i="1"/>
  <c r="N87" i="1"/>
  <c r="T88" i="1"/>
  <c r="T87" i="1" s="1"/>
  <c r="T82" i="1"/>
  <c r="N27" i="1"/>
  <c r="T28" i="1"/>
  <c r="T27" i="1" s="1"/>
  <c r="N62" i="1"/>
  <c r="N61" i="1" s="1"/>
  <c r="O19" i="4" l="1"/>
  <c r="P65" i="6"/>
  <c r="O81" i="2"/>
  <c r="H19" i="2"/>
  <c r="O18" i="12"/>
  <c r="O17" i="12" s="1"/>
  <c r="O16" i="12" s="1"/>
  <c r="AA66" i="12"/>
  <c r="N18" i="4"/>
  <c r="N17" i="4" s="1"/>
  <c r="N16" i="4" s="1"/>
  <c r="U18" i="8"/>
  <c r="U17" i="8" s="1"/>
  <c r="U16" i="8" s="1"/>
  <c r="O65" i="4"/>
  <c r="O18" i="4" s="1"/>
  <c r="O17" i="4" s="1"/>
  <c r="O16" i="4" s="1"/>
  <c r="M18" i="4"/>
  <c r="M17" i="4" s="1"/>
  <c r="M16" i="4" s="1"/>
  <c r="O18" i="1"/>
  <c r="P39" i="2"/>
  <c r="L81" i="2"/>
  <c r="L77" i="2" s="1"/>
  <c r="J18" i="10"/>
  <c r="J17" i="10" s="1"/>
  <c r="J16" i="10" s="1"/>
  <c r="O18" i="14"/>
  <c r="O17" i="14" s="1"/>
  <c r="O16" i="14" s="1"/>
  <c r="T49" i="1"/>
  <c r="T42" i="1" s="1"/>
  <c r="H419" i="17"/>
  <c r="AA21" i="6"/>
  <c r="AA20" i="6" s="1"/>
  <c r="AA19" i="6" s="1"/>
  <c r="Z65" i="4"/>
  <c r="Z18" i="4" s="1"/>
  <c r="Z17" i="4" s="1"/>
  <c r="Z16" i="4" s="1"/>
  <c r="Z118" i="4" s="1"/>
  <c r="Z18" i="12"/>
  <c r="Z17" i="12" s="1"/>
  <c r="Z16" i="12" s="1"/>
  <c r="Z118" i="12" s="1"/>
  <c r="U18" i="12"/>
  <c r="U17" i="12" s="1"/>
  <c r="U16" i="12" s="1"/>
  <c r="T81" i="1"/>
  <c r="T62" i="1"/>
  <c r="T61" i="1" s="1"/>
  <c r="AA21" i="10"/>
  <c r="AA20" i="10" s="1"/>
  <c r="AA19" i="10" s="1"/>
  <c r="L25" i="2"/>
  <c r="L32" i="2"/>
  <c r="P28" i="2"/>
  <c r="P25" i="2" s="1"/>
  <c r="AA66" i="14"/>
  <c r="P19" i="14"/>
  <c r="P18" i="14" s="1"/>
  <c r="P17" i="14" s="1"/>
  <c r="P16" i="14" s="1"/>
  <c r="J65" i="14"/>
  <c r="J18" i="14" s="1"/>
  <c r="J17" i="14" s="1"/>
  <c r="J16" i="14" s="1"/>
  <c r="AA54" i="12"/>
  <c r="AA53" i="12" s="1"/>
  <c r="AA21" i="12"/>
  <c r="AA20" i="12" s="1"/>
  <c r="AA19" i="12" s="1"/>
  <c r="AA77" i="12"/>
  <c r="AA65" i="12" s="1"/>
  <c r="L22" i="2"/>
  <c r="P65" i="10"/>
  <c r="P18" i="10" s="1"/>
  <c r="P17" i="10" s="1"/>
  <c r="P16" i="10" s="1"/>
  <c r="AA77" i="10"/>
  <c r="AA65" i="10" s="1"/>
  <c r="AA77" i="14"/>
  <c r="AA65" i="14" s="1"/>
  <c r="AA21" i="14"/>
  <c r="AA20" i="14" s="1"/>
  <c r="AA19" i="14" s="1"/>
  <c r="P19" i="12"/>
  <c r="P18" i="12" s="1"/>
  <c r="P17" i="12" s="1"/>
  <c r="P16" i="12" s="1"/>
  <c r="AA54" i="8"/>
  <c r="AA53" i="8" s="1"/>
  <c r="AA66" i="8"/>
  <c r="P65" i="8"/>
  <c r="P19" i="8"/>
  <c r="U18" i="6"/>
  <c r="U17" i="6" s="1"/>
  <c r="U16" i="6" s="1"/>
  <c r="O18" i="6"/>
  <c r="O17" i="6" s="1"/>
  <c r="O16" i="6" s="1"/>
  <c r="J18" i="6"/>
  <c r="J17" i="6" s="1"/>
  <c r="J16" i="6" s="1"/>
  <c r="Z18" i="6"/>
  <c r="Z17" i="6" s="1"/>
  <c r="Z16" i="6" s="1"/>
  <c r="Z118" i="6" s="1"/>
  <c r="AA66" i="4"/>
  <c r="N66" i="2"/>
  <c r="AA54" i="4"/>
  <c r="AA53" i="4" s="1"/>
  <c r="P112" i="2"/>
  <c r="T18" i="4"/>
  <c r="T17" i="4" s="1"/>
  <c r="T16" i="4" s="1"/>
  <c r="H65" i="2"/>
  <c r="H18" i="2" s="1"/>
  <c r="H17" i="2" s="1"/>
  <c r="H16" i="2" s="1"/>
  <c r="N21" i="2"/>
  <c r="N20" i="2" s="1"/>
  <c r="N19" i="2" s="1"/>
  <c r="O112" i="2"/>
  <c r="O32" i="2"/>
  <c r="G19" i="2"/>
  <c r="G18" i="2" s="1"/>
  <c r="G17" i="2" s="1"/>
  <c r="G16" i="2" s="1"/>
  <c r="G118" i="2" s="1"/>
  <c r="P32" i="2"/>
  <c r="F19" i="2"/>
  <c r="K21" i="2"/>
  <c r="K20" i="2" s="1"/>
  <c r="AA77" i="8"/>
  <c r="L66" i="2"/>
  <c r="AA21" i="8"/>
  <c r="AA20" i="8" s="1"/>
  <c r="AA21" i="4"/>
  <c r="AA20" i="4" s="1"/>
  <c r="AA77" i="6"/>
  <c r="AA65" i="6" s="1"/>
  <c r="P19" i="6"/>
  <c r="P18" i="6" s="1"/>
  <c r="P17" i="6" s="1"/>
  <c r="P16" i="6" s="1"/>
  <c r="S20" i="1"/>
  <c r="S19" i="1" s="1"/>
  <c r="S18" i="1" s="1"/>
  <c r="S92" i="1" s="1"/>
  <c r="K20" i="1"/>
  <c r="K19" i="1" s="1"/>
  <c r="K18" i="1" s="1"/>
  <c r="J18" i="12"/>
  <c r="J17" i="12" s="1"/>
  <c r="J16" i="12" s="1"/>
  <c r="I18" i="4"/>
  <c r="I17" i="4" s="1"/>
  <c r="I16" i="4" s="1"/>
  <c r="E18" i="4"/>
  <c r="E17" i="4" s="1"/>
  <c r="E16" i="4" s="1"/>
  <c r="P65" i="4"/>
  <c r="P18" i="4" s="1"/>
  <c r="P17" i="4" s="1"/>
  <c r="P16" i="4" s="1"/>
  <c r="F65" i="2"/>
  <c r="K54" i="2"/>
  <c r="K53" i="2" s="1"/>
  <c r="M66" i="2"/>
  <c r="M21" i="2"/>
  <c r="M20" i="2" s="1"/>
  <c r="M19" i="2" s="1"/>
  <c r="I18" i="2"/>
  <c r="I17" i="2" s="1"/>
  <c r="I16" i="2" s="1"/>
  <c r="P24" i="2"/>
  <c r="P22" i="2" s="1"/>
  <c r="P78" i="2"/>
  <c r="J18" i="8"/>
  <c r="J17" i="8" s="1"/>
  <c r="J16" i="8" s="1"/>
  <c r="E19" i="2"/>
  <c r="O45" i="2"/>
  <c r="O44" i="2" s="1"/>
  <c r="O43" i="2" s="1"/>
  <c r="P104" i="2"/>
  <c r="O104" i="2"/>
  <c r="J54" i="2"/>
  <c r="J53" i="2" s="1"/>
  <c r="O25" i="2"/>
  <c r="K77" i="2"/>
  <c r="P58" i="2"/>
  <c r="P54" i="2" s="1"/>
  <c r="P53" i="2" s="1"/>
  <c r="E65" i="2"/>
  <c r="O70" i="2"/>
  <c r="O66" i="2" s="1"/>
  <c r="L54" i="2"/>
  <c r="L53" i="2" s="1"/>
  <c r="J65" i="4"/>
  <c r="J18" i="4" s="1"/>
  <c r="J17" i="4" s="1"/>
  <c r="J16" i="4" s="1"/>
  <c r="U65" i="4"/>
  <c r="U18" i="4" s="1"/>
  <c r="U17" i="4" s="1"/>
  <c r="U16" i="4" s="1"/>
  <c r="P90" i="2"/>
  <c r="K66" i="2"/>
  <c r="P70" i="2"/>
  <c r="P66" i="2" s="1"/>
  <c r="O90" i="2"/>
  <c r="AA77" i="4"/>
  <c r="J77" i="2"/>
  <c r="J65" i="2" s="1"/>
  <c r="P45" i="2"/>
  <c r="P44" i="2" s="1"/>
  <c r="P43" i="2" s="1"/>
  <c r="M94" i="2"/>
  <c r="M77" i="2" s="1"/>
  <c r="P94" i="2"/>
  <c r="N77" i="2"/>
  <c r="O58" i="2"/>
  <c r="O54" i="2" s="1"/>
  <c r="O53" i="2" s="1"/>
  <c r="O94" i="2"/>
  <c r="P81" i="2"/>
  <c r="J21" i="2"/>
  <c r="J20" i="2" s="1"/>
  <c r="N22" i="1"/>
  <c r="N21" i="1" s="1"/>
  <c r="T22" i="1"/>
  <c r="T21" i="1" s="1"/>
  <c r="N81" i="1"/>
  <c r="N57" i="1" s="1"/>
  <c r="T20" i="1" l="1"/>
  <c r="T19" i="1" s="1"/>
  <c r="AA65" i="8"/>
  <c r="T57" i="1"/>
  <c r="J19" i="2"/>
  <c r="J18" i="2" s="1"/>
  <c r="J17" i="2" s="1"/>
  <c r="J16" i="2" s="1"/>
  <c r="N20" i="1"/>
  <c r="N19" i="1" s="1"/>
  <c r="N18" i="1" s="1"/>
  <c r="F3" i="16"/>
  <c r="F18" i="16" s="1"/>
  <c r="AA19" i="8"/>
  <c r="AA18" i="10"/>
  <c r="AA17" i="10" s="1"/>
  <c r="AA16" i="10" s="1"/>
  <c r="L21" i="2"/>
  <c r="L20" i="2" s="1"/>
  <c r="L19" i="2" s="1"/>
  <c r="AA18" i="14"/>
  <c r="AA17" i="14" s="1"/>
  <c r="AA16" i="14" s="1"/>
  <c r="P18" i="8"/>
  <c r="P17" i="8" s="1"/>
  <c r="P16" i="8" s="1"/>
  <c r="N65" i="2"/>
  <c r="N18" i="2" s="1"/>
  <c r="N17" i="2" s="1"/>
  <c r="N16" i="2" s="1"/>
  <c r="AA65" i="4"/>
  <c r="AA19" i="4"/>
  <c r="K19" i="2"/>
  <c r="F18" i="2"/>
  <c r="F17" i="2" s="1"/>
  <c r="F16" i="2" s="1"/>
  <c r="F118" i="2" s="1"/>
  <c r="L65" i="2"/>
  <c r="AA18" i="6"/>
  <c r="AA17" i="6" s="1"/>
  <c r="AA16" i="6" s="1"/>
  <c r="M65" i="2"/>
  <c r="M18" i="2" s="1"/>
  <c r="M17" i="2" s="1"/>
  <c r="M16" i="2" s="1"/>
  <c r="AA18" i="12"/>
  <c r="AA17" i="12" s="1"/>
  <c r="AA16" i="12" s="1"/>
  <c r="P21" i="2"/>
  <c r="P20" i="2" s="1"/>
  <c r="P19" i="2" s="1"/>
  <c r="E18" i="2"/>
  <c r="E17" i="2" s="1"/>
  <c r="E16" i="2" s="1"/>
  <c r="E118" i="2" s="1"/>
  <c r="O21" i="2"/>
  <c r="O20" i="2" s="1"/>
  <c r="O19" i="2" s="1"/>
  <c r="K65" i="2"/>
  <c r="O77" i="2"/>
  <c r="O65" i="2" s="1"/>
  <c r="P77" i="2"/>
  <c r="P65" i="2" s="1"/>
  <c r="T18" i="1" l="1"/>
  <c r="AA18" i="8"/>
  <c r="AA17" i="8" s="1"/>
  <c r="AA16" i="8" s="1"/>
  <c r="K18" i="2"/>
  <c r="K17" i="2" s="1"/>
  <c r="K16" i="2" s="1"/>
  <c r="M121" i="2"/>
  <c r="AA18" i="4"/>
  <c r="AA17" i="4" s="1"/>
  <c r="AA16" i="4" s="1"/>
  <c r="L18" i="2"/>
  <c r="L17" i="2" s="1"/>
  <c r="L16" i="2" s="1"/>
  <c r="J118" i="2"/>
  <c r="P18" i="2"/>
  <c r="P17" i="2" s="1"/>
  <c r="P16" i="2" s="1"/>
  <c r="O18" i="2"/>
  <c r="O17" i="2" s="1"/>
  <c r="O16" i="2" s="1"/>
  <c r="E121" i="2" l="1"/>
  <c r="L11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Natalia  Andrea Trujillo España</author>
  </authors>
  <commentList>
    <comment ref="D68" authorId="0" shapeId="0" xr:uid="{00000000-0006-0000-0100-000001000000}">
      <text>
        <r>
          <rPr>
            <b/>
            <sz val="9"/>
            <color indexed="81"/>
            <rFont val="Tahoma"/>
            <family val="2"/>
          </rPr>
          <t>RVISAR EN EL ANEXO 2 DEL 205 KE COLOCARON INSUMOS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Andrea del Pilar Esquivel Ortiz</author>
  </authors>
  <commentList>
    <comment ref="E17" authorId="0" shapeId="0" xr:uid="{00000000-0006-0000-0200-000001000000}">
      <text>
        <r>
          <rPr>
            <b/>
            <sz val="8"/>
            <color indexed="81"/>
            <rFont val="Tahoma"/>
            <family val="2"/>
          </rPr>
          <t xml:space="preserve">REGISTRAR EL NUMERO DE FACTURA PARA LOS INGRESOS PROPIOS Y PARA LAS TRANFERENCIAS EL NUMERO DE RESOLUCION DE ASIGNACION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Natalia  Andrea Trujillo España</author>
  </authors>
  <commentList>
    <comment ref="E12" authorId="0" shapeId="0" xr:uid="{00000000-0006-0000-0400-000001000000}">
      <text>
        <r>
          <rPr>
            <b/>
            <sz val="9"/>
            <color indexed="81"/>
            <rFont val="Tahoma"/>
            <family val="2"/>
          </rPr>
          <t xml:space="preserve">REGISTRAR LAS FUENTES:
2 CALIDAD GRATUIDAD - MATRICULA Y JORNADA UNICA
</t>
        </r>
      </text>
    </comment>
    <comment ref="E25" authorId="0" shapeId="0" xr:uid="{00000000-0006-0000-0400-000002000000}">
      <text>
        <r>
          <rPr>
            <b/>
            <sz val="9"/>
            <color indexed="81"/>
            <rFont val="Tahoma"/>
            <family val="2"/>
          </rPr>
          <t xml:space="preserve">REGISTRAR LAS FUENTES:
2 CALIDAD GRATUIDAD - MATRICULA Y JORNADA UNICA
</t>
        </r>
      </text>
    </comment>
    <comment ref="E38" authorId="0" shapeId="0" xr:uid="{00000000-0006-0000-0400-000003000000}">
      <text>
        <r>
          <rPr>
            <b/>
            <sz val="9"/>
            <color indexed="81"/>
            <rFont val="Tahoma"/>
            <family val="2"/>
          </rPr>
          <t xml:space="preserve">REGISTRAR LAS FUENTES:
2 CALIDAD GRATUIDAD - MATRICULA Y JORNADA UNICA
</t>
        </r>
      </text>
    </comment>
    <comment ref="E51" authorId="0" shapeId="0" xr:uid="{00000000-0006-0000-0400-000004000000}">
      <text>
        <r>
          <rPr>
            <b/>
            <sz val="9"/>
            <color indexed="81"/>
            <rFont val="Tahoma"/>
            <family val="2"/>
          </rPr>
          <t xml:space="preserve">REGISTRAR LAS FUENTES:
2 CALIDAD GRATUIDAD - MATRICULA Y JORNADA UNICA
</t>
        </r>
      </text>
    </comment>
    <comment ref="E64" authorId="0" shapeId="0" xr:uid="{00000000-0006-0000-0400-000005000000}">
      <text>
        <r>
          <rPr>
            <b/>
            <sz val="9"/>
            <color indexed="81"/>
            <rFont val="Tahoma"/>
            <family val="2"/>
          </rPr>
          <t xml:space="preserve">REGISTRAR LAS FUENTES:
2 CALIDAD GRATUIDAD - MATRICULA Y JORNADA UNICA
</t>
        </r>
      </text>
    </comment>
    <comment ref="E77" authorId="0" shapeId="0" xr:uid="{00000000-0006-0000-0400-000006000000}">
      <text>
        <r>
          <rPr>
            <b/>
            <sz val="9"/>
            <color indexed="81"/>
            <rFont val="Tahoma"/>
            <family val="2"/>
          </rPr>
          <t xml:space="preserve">REGISTRAR LAS FUENTES:
2 CALIDAD GRATUIDAD - MATRICULA Y JORNADA UNICA
</t>
        </r>
      </text>
    </comment>
    <comment ref="E90" authorId="0" shapeId="0" xr:uid="{00000000-0006-0000-0400-000007000000}">
      <text>
        <r>
          <rPr>
            <b/>
            <sz val="9"/>
            <color indexed="81"/>
            <rFont val="Tahoma"/>
            <family val="2"/>
          </rPr>
          <t>REGISTRAR LAS FUENTES:
2 CALIDAD GRATUIDAD - MATRICULA -JORNADA UNICA
2 CALIDAD GRATUIDAD - FI                                                    2 CALIDAD GRATUIDAD - PI</t>
        </r>
      </text>
    </comment>
    <comment ref="S90" authorId="0" shapeId="0" xr:uid="{00000000-0006-0000-0400-000008000000}">
      <text>
        <r>
          <rPr>
            <b/>
            <sz val="9"/>
            <color indexed="81"/>
            <rFont val="Tahoma"/>
            <family val="2"/>
          </rPr>
          <t xml:space="preserve">REALIZAR LA SUMATORIA X COMPONENTE
</t>
        </r>
      </text>
    </comment>
    <comment ref="E103" authorId="0" shapeId="0" xr:uid="{00000000-0006-0000-0400-000009000000}">
      <text>
        <r>
          <rPr>
            <b/>
            <sz val="9"/>
            <color indexed="81"/>
            <rFont val="Tahoma"/>
            <family val="2"/>
          </rPr>
          <t xml:space="preserve">REGISTRAR LAS FUENTES:
2 CALIDAD GRATUIDAD - MATRICULA Y JORNADA UNICA
</t>
        </r>
      </text>
    </comment>
    <comment ref="E116" authorId="0" shapeId="0" xr:uid="{00000000-0006-0000-0400-00000A000000}">
      <text>
        <r>
          <rPr>
            <b/>
            <sz val="9"/>
            <color indexed="81"/>
            <rFont val="Tahoma"/>
            <family val="2"/>
          </rPr>
          <t xml:space="preserve">REGISTRAR LAS FUENTES:
2 CALIDAD GRATUIDAD - MATRICULA Y JORNADA UNICA
</t>
        </r>
      </text>
    </comment>
    <comment ref="E129" authorId="0" shapeId="0" xr:uid="{00000000-0006-0000-0400-00000B000000}">
      <text>
        <r>
          <rPr>
            <b/>
            <sz val="9"/>
            <color indexed="81"/>
            <rFont val="Tahoma"/>
            <family val="2"/>
          </rPr>
          <t xml:space="preserve">REGISTRAR LAS FUENTES:
2 CALIDAD GRATUIDAD - MATRICULA Y JORNADA UNICA
</t>
        </r>
      </text>
    </comment>
    <comment ref="E142" authorId="0" shapeId="0" xr:uid="{00000000-0006-0000-0400-00000C000000}">
      <text>
        <r>
          <rPr>
            <b/>
            <sz val="9"/>
            <color indexed="81"/>
            <rFont val="Tahoma"/>
            <family val="2"/>
          </rPr>
          <t xml:space="preserve">REGISTRAR LAS FUENTES:
2 CALIDAD GRATUIDAD - MATRICULA Y JORNADA UNICA
</t>
        </r>
      </text>
    </comment>
    <comment ref="E155" authorId="0" shapeId="0" xr:uid="{00000000-0006-0000-0400-00000D000000}">
      <text>
        <r>
          <rPr>
            <b/>
            <sz val="9"/>
            <color indexed="81"/>
            <rFont val="Tahoma"/>
            <family val="2"/>
          </rPr>
          <t xml:space="preserve">REGISTRAR LAS FUENTES:
2 CALIDAD GRATUIDAD - MATRICULA Y JORNADA UNICA
</t>
        </r>
      </text>
    </comment>
    <comment ref="E168" authorId="0" shapeId="0" xr:uid="{00000000-0006-0000-0400-00000E000000}">
      <text>
        <r>
          <rPr>
            <b/>
            <sz val="9"/>
            <color indexed="81"/>
            <rFont val="Tahoma"/>
            <family val="2"/>
          </rPr>
          <t xml:space="preserve">REGISTRAR LAS FUENTES:
2 CALIDAD GRATUIDAD - MATRICULA Y JORNADA UNICA
</t>
        </r>
      </text>
    </comment>
    <comment ref="E181" authorId="0" shapeId="0" xr:uid="{00000000-0006-0000-0400-00000F000000}">
      <text>
        <r>
          <rPr>
            <b/>
            <sz val="9"/>
            <color indexed="81"/>
            <rFont val="Tahoma"/>
            <family val="2"/>
          </rPr>
          <t>REGISTRAR LAS FUENTES:
2 CALIDAD GRATUIDAD - MATRICULA -JORNADA UNICA
2 CALIDAD GRATUIDAD - FI                                                    2 CALIDAD GRATUIDAD - PI</t>
        </r>
      </text>
    </comment>
    <comment ref="S181" authorId="0" shapeId="0" xr:uid="{00000000-0006-0000-0400-000010000000}">
      <text>
        <r>
          <rPr>
            <b/>
            <sz val="9"/>
            <color indexed="81"/>
            <rFont val="Tahoma"/>
            <family val="2"/>
          </rPr>
          <t>REALIZAR LA SUMATORIA X COMPONENTE</t>
        </r>
      </text>
    </comment>
    <comment ref="E194" authorId="0" shapeId="0" xr:uid="{00000000-0006-0000-0400-000011000000}">
      <text>
        <r>
          <rPr>
            <b/>
            <sz val="9"/>
            <color indexed="81"/>
            <rFont val="Tahoma"/>
            <family val="2"/>
          </rPr>
          <t>REGISTRAR LAS FUENTES:
2 CALIDAD GRATUIDAD - MATRICULA -JORNADA UNICA
2 CALIDAD GRATUIDAD - FI                                                    2 CALIDAD GRATUIDAD - PI</t>
        </r>
      </text>
    </comment>
    <comment ref="S194" authorId="0" shapeId="0" xr:uid="{00000000-0006-0000-0400-000012000000}">
      <text>
        <r>
          <rPr>
            <b/>
            <sz val="9"/>
            <color indexed="81"/>
            <rFont val="Tahoma"/>
            <family val="2"/>
          </rPr>
          <t>REALIZAR LA SUMATORIA X COMPONENTE</t>
        </r>
      </text>
    </comment>
    <comment ref="E207" authorId="0" shapeId="0" xr:uid="{00000000-0006-0000-0400-000013000000}">
      <text>
        <r>
          <rPr>
            <b/>
            <sz val="9"/>
            <color indexed="81"/>
            <rFont val="Tahoma"/>
            <family val="2"/>
          </rPr>
          <t xml:space="preserve">REGISTRAR LAS FUENTES:
2 CALIDAD GRATUIDAD - MATRICULA Y JORNADA UNICA
</t>
        </r>
      </text>
    </comment>
    <comment ref="E220" authorId="0" shapeId="0" xr:uid="{00000000-0006-0000-0400-000014000000}">
      <text>
        <r>
          <rPr>
            <b/>
            <sz val="9"/>
            <color indexed="81"/>
            <rFont val="Tahoma"/>
            <family val="2"/>
          </rPr>
          <t>REGISTRAR LAS FUENTES:
2 CALIDAD GRATUIDAD - MATRICULA -JORNADA UNICA
2 CALIDAD GRATUIDAD - FI                                                    2 CALIDAD GRATUIDAD - PI</t>
        </r>
      </text>
    </comment>
    <comment ref="S220" authorId="0" shapeId="0" xr:uid="{00000000-0006-0000-0400-000015000000}">
      <text>
        <r>
          <rPr>
            <b/>
            <sz val="9"/>
            <color indexed="81"/>
            <rFont val="Tahoma"/>
            <family val="2"/>
          </rPr>
          <t>REALIZAR LA SUMATORIA X COMPONENTE</t>
        </r>
      </text>
    </comment>
    <comment ref="E233" authorId="0" shapeId="0" xr:uid="{00000000-0006-0000-0400-000016000000}">
      <text>
        <r>
          <rPr>
            <b/>
            <sz val="9"/>
            <color indexed="81"/>
            <rFont val="Tahoma"/>
            <family val="2"/>
          </rPr>
          <t xml:space="preserve">REGISTRAR LAS FUENTES:
2 CALIDAD GRATUIDAD - MATRICULA Y JORNADA UNICA
</t>
        </r>
      </text>
    </comment>
    <comment ref="E246" authorId="0" shapeId="0" xr:uid="{00000000-0006-0000-0400-000017000000}">
      <text>
        <r>
          <rPr>
            <b/>
            <sz val="9"/>
            <color indexed="81"/>
            <rFont val="Tahoma"/>
            <family val="2"/>
          </rPr>
          <t xml:space="preserve">REGISTRAR LAS FUENTES:
2 CALIDAD GRATUIDAD - MATRICULA Y JORNADA UNICA
</t>
        </r>
      </text>
    </comment>
    <comment ref="E259" authorId="0" shapeId="0" xr:uid="{00000000-0006-0000-0400-000018000000}">
      <text>
        <r>
          <rPr>
            <b/>
            <sz val="9"/>
            <color indexed="81"/>
            <rFont val="Tahoma"/>
            <family val="2"/>
          </rPr>
          <t>REGISTRAR LAS FUENTES:
2 CALIDAD GRATUIDAD - MATRICULA -JORNADA UNICA
2 CALIDAD GRATUIDAD - FI                                                    2 CALIDAD GRATUIDAD - PI</t>
        </r>
      </text>
    </comment>
    <comment ref="S259" authorId="0" shapeId="0" xr:uid="{00000000-0006-0000-0400-000019000000}">
      <text>
        <r>
          <rPr>
            <b/>
            <sz val="9"/>
            <color indexed="81"/>
            <rFont val="Tahoma"/>
            <family val="2"/>
          </rPr>
          <t>REALIZAR LA SUMATORIA X COMPONENTE</t>
        </r>
      </text>
    </comment>
    <comment ref="E272" authorId="0" shapeId="0" xr:uid="{00000000-0006-0000-0400-00001A000000}">
      <text>
        <r>
          <rPr>
            <b/>
            <sz val="9"/>
            <color indexed="81"/>
            <rFont val="Tahoma"/>
            <family val="2"/>
          </rPr>
          <t xml:space="preserve">REGISTRAR LAS FUENTES:
2 CALIDAD GRATUIDAD - MATRICULA Y JORNADA UNICA
</t>
        </r>
      </text>
    </comment>
    <comment ref="E285" authorId="0" shapeId="0" xr:uid="{00000000-0006-0000-0400-00001B000000}">
      <text>
        <r>
          <rPr>
            <b/>
            <sz val="9"/>
            <color indexed="81"/>
            <rFont val="Tahoma"/>
            <family val="2"/>
          </rPr>
          <t>REGISTRAR LAS FUENTES:
2 CALIDAD GRATUIDAD - MATRICULA -JORNADA UNICA
2 CALIDAD GRATUIDAD - FI                                                    2 CALIDAD GRATUIDAD - PI</t>
        </r>
      </text>
    </comment>
    <comment ref="S285" authorId="0" shapeId="0" xr:uid="{00000000-0006-0000-0400-00001C000000}">
      <text>
        <r>
          <rPr>
            <b/>
            <sz val="9"/>
            <color indexed="81"/>
            <rFont val="Tahoma"/>
            <family val="2"/>
          </rPr>
          <t xml:space="preserve">REALIZAR LA SUMATORIA X COMPONENTE
</t>
        </r>
      </text>
    </comment>
    <comment ref="E298" authorId="0" shapeId="0" xr:uid="{00000000-0006-0000-0400-00001D000000}">
      <text>
        <r>
          <rPr>
            <b/>
            <sz val="9"/>
            <color indexed="81"/>
            <rFont val="Tahoma"/>
            <family val="2"/>
          </rPr>
          <t>REGISTRAR LAS FUENTES:
2 CALIDAD GRATUIDAD - MATRICULA -JORNADA UNICA
2 CALIDAD GRATUIDAD - FI                                                    2 CALIDAD GRATUIDAD - PI</t>
        </r>
      </text>
    </comment>
    <comment ref="S298" authorId="0" shapeId="0" xr:uid="{00000000-0006-0000-0400-00001E000000}">
      <text>
        <r>
          <rPr>
            <b/>
            <sz val="9"/>
            <color indexed="81"/>
            <rFont val="Tahoma"/>
            <family val="2"/>
          </rPr>
          <t>REALIZAR LA SUMATORIA X COMPONENTE</t>
        </r>
      </text>
    </comment>
    <comment ref="E311" authorId="0" shapeId="0" xr:uid="{00000000-0006-0000-0400-00001F000000}">
      <text>
        <r>
          <rPr>
            <b/>
            <sz val="9"/>
            <color indexed="81"/>
            <rFont val="Tahoma"/>
            <family val="2"/>
          </rPr>
          <t xml:space="preserve">REGISTRAR LAS FUENTES:
2 CALIDAD GRATUIDAD - MATRICULA Y JORNADA UNICA
</t>
        </r>
      </text>
    </comment>
    <comment ref="E324" authorId="0" shapeId="0" xr:uid="{00000000-0006-0000-0400-000020000000}">
      <text>
        <r>
          <rPr>
            <b/>
            <sz val="9"/>
            <color indexed="81"/>
            <rFont val="Tahoma"/>
            <family val="2"/>
          </rPr>
          <t xml:space="preserve">REGISTRAR LAS FUENTES:
2 CALIDAD GRATUIDAD - MATRICULA Y JORNADA UNICA
</t>
        </r>
      </text>
    </comment>
    <comment ref="E337" authorId="0" shapeId="0" xr:uid="{00000000-0006-0000-0400-000021000000}">
      <text>
        <r>
          <rPr>
            <b/>
            <sz val="9"/>
            <color indexed="81"/>
            <rFont val="Tahoma"/>
            <family val="2"/>
          </rPr>
          <t xml:space="preserve">REGISTRAR LAS FUENTES:
2 CALIDAD GRATUIDAD - MATRICULA Y JORNADA UNICA
</t>
        </r>
      </text>
    </comment>
    <comment ref="E350" authorId="0" shapeId="0" xr:uid="{00000000-0006-0000-0400-000022000000}">
      <text>
        <r>
          <rPr>
            <b/>
            <sz val="9"/>
            <color indexed="81"/>
            <rFont val="Tahoma"/>
            <family val="2"/>
          </rPr>
          <t xml:space="preserve">REGISTRAR LAS FUENTES:
2 CALIDAD GRATUIDAD - MATRICULA Y JORNADA UNICA
</t>
        </r>
      </text>
    </comment>
    <comment ref="E363" authorId="0" shapeId="0" xr:uid="{00000000-0006-0000-0400-000023000000}">
      <text>
        <r>
          <rPr>
            <b/>
            <sz val="9"/>
            <color indexed="81"/>
            <rFont val="Tahoma"/>
            <family val="2"/>
          </rPr>
          <t>REGISTRAR LAS FUENTES:
2 CALIDAD GRATUIDAD - MATRICULA -JORNADA UNICA
2 CALIDAD GRATUIDAD - FI                                                    2 CALIDAD GRATUIDAD - PI</t>
        </r>
      </text>
    </comment>
    <comment ref="S363" authorId="0" shapeId="0" xr:uid="{00000000-0006-0000-0400-000024000000}">
      <text>
        <r>
          <rPr>
            <b/>
            <sz val="9"/>
            <color indexed="81"/>
            <rFont val="Tahoma"/>
            <family val="2"/>
          </rPr>
          <t>REALIZAR LA SUMATORIA X COMPONENTE</t>
        </r>
      </text>
    </comment>
    <comment ref="E376" authorId="0" shapeId="0" xr:uid="{00000000-0006-0000-0400-000025000000}">
      <text>
        <r>
          <rPr>
            <b/>
            <sz val="9"/>
            <color indexed="81"/>
            <rFont val="Tahoma"/>
            <family val="2"/>
          </rPr>
          <t xml:space="preserve">REGISTRAR LAS FUENTES:
2 CALIDAD GRATUIDAD - MATRICULA Y JORNADA UNICA
</t>
        </r>
      </text>
    </comment>
    <comment ref="E389" authorId="0" shapeId="0" xr:uid="{00000000-0006-0000-0400-000026000000}">
      <text>
        <r>
          <rPr>
            <b/>
            <sz val="9"/>
            <color indexed="81"/>
            <rFont val="Tahoma"/>
            <family val="2"/>
          </rPr>
          <t xml:space="preserve">REGISTRAR LAS FUENTES:
2 CALIDAD GRATUIDAD - MATRICULA Y JORNADA UNICA
</t>
        </r>
      </text>
    </comment>
    <comment ref="E402" authorId="0" shapeId="0" xr:uid="{00000000-0006-0000-0400-000027000000}">
      <text>
        <r>
          <rPr>
            <b/>
            <sz val="9"/>
            <color indexed="81"/>
            <rFont val="Tahoma"/>
            <family val="2"/>
          </rPr>
          <t>REGISTRAR LAS FUENTES:
2 CALIDAD GRATUIDAD - MATRICULA -JORNADA UNICA
2 CALIDAD GRATUIDAD - FI                                                    2 CALIDAD GRATUIDAD - PI</t>
        </r>
      </text>
    </comment>
    <comment ref="S402" authorId="0" shapeId="0" xr:uid="{00000000-0006-0000-0400-000028000000}">
      <text>
        <r>
          <rPr>
            <b/>
            <sz val="9"/>
            <color indexed="81"/>
            <rFont val="Tahoma"/>
            <family val="2"/>
          </rPr>
          <t>REALIZAR LA SUMATORIA X COMPONENTE</t>
        </r>
      </text>
    </comment>
    <comment ref="E415" authorId="0" shapeId="0" xr:uid="{00000000-0006-0000-0400-000029000000}">
      <text>
        <r>
          <rPr>
            <b/>
            <sz val="9"/>
            <color indexed="81"/>
            <rFont val="Tahoma"/>
            <family val="2"/>
          </rPr>
          <t xml:space="preserve">REGISTRAR LAS FUENTES:
2 CALIDAD GRATUIDAD - MATRICULA Y JORNADA UNICA
</t>
        </r>
      </text>
    </comment>
    <comment ref="E428" authorId="0" shapeId="0" xr:uid="{00000000-0006-0000-0400-00002A000000}">
      <text>
        <r>
          <rPr>
            <b/>
            <sz val="9"/>
            <color indexed="81"/>
            <rFont val="Tahoma"/>
            <family val="2"/>
          </rPr>
          <t>REGISTRAR LAS FUENTES:
2 CALIDAD GRATUIDAD - MATRICULA -JORNADA UNICA
2 CALIDAD GRATUIDAD - FI                                                    2 CALIDAD GRATUIDAD - PI</t>
        </r>
      </text>
    </comment>
    <comment ref="S428" authorId="0" shapeId="0" xr:uid="{00000000-0006-0000-0400-00002B000000}">
      <text>
        <r>
          <rPr>
            <b/>
            <sz val="9"/>
            <color indexed="81"/>
            <rFont val="Tahoma"/>
            <family val="2"/>
          </rPr>
          <t>REALIZAR LA SUMATORIA X COMPONENTE</t>
        </r>
      </text>
    </comment>
    <comment ref="E441" authorId="0" shapeId="0" xr:uid="{00000000-0006-0000-0400-00002C000000}">
      <text>
        <r>
          <rPr>
            <b/>
            <sz val="9"/>
            <color indexed="81"/>
            <rFont val="Tahoma"/>
            <family val="2"/>
          </rPr>
          <t xml:space="preserve">REGISTRAR LAS FUENTES:
2 CALIDAD GRATUIDAD - MATRICULA Y JORNADA UNICA
</t>
        </r>
      </text>
    </comment>
    <comment ref="E454" authorId="0" shapeId="0" xr:uid="{00000000-0006-0000-0400-00002D000000}">
      <text>
        <r>
          <rPr>
            <b/>
            <sz val="9"/>
            <color indexed="81"/>
            <rFont val="Tahoma"/>
            <family val="2"/>
          </rPr>
          <t xml:space="preserve">REGISTRAR LAS FUENTES:
2 CALIDAD GRATUIDAD - MATRICULA Y JORNADA UNICA
</t>
        </r>
      </text>
    </comment>
    <comment ref="E467" authorId="0" shapeId="0" xr:uid="{00000000-0006-0000-0400-00002E000000}">
      <text>
        <r>
          <rPr>
            <b/>
            <sz val="9"/>
            <color indexed="81"/>
            <rFont val="Tahoma"/>
            <family val="2"/>
          </rPr>
          <t xml:space="preserve">REGISTRAR LAS FUENTES:
2 CALIDAD GRATUIDAD - MATRICULA Y JORNADA UNICA
</t>
        </r>
      </text>
    </comment>
    <comment ref="E480" authorId="0" shapeId="0" xr:uid="{00000000-0006-0000-0400-00002F000000}">
      <text>
        <r>
          <rPr>
            <b/>
            <sz val="9"/>
            <color indexed="81"/>
            <rFont val="Tahoma"/>
            <family val="2"/>
          </rPr>
          <t>REGISTRAR LAS FUENTES:
2 CALIDAD GRATUIDAD - MATRICULA -JORNADA UNICA
2 CALIDAD GRATUIDAD - FI                                                    2 CALIDAD GRATUIDAD - PI</t>
        </r>
      </text>
    </comment>
    <comment ref="S480" authorId="0" shapeId="0" xr:uid="{00000000-0006-0000-0400-000030000000}">
      <text>
        <r>
          <rPr>
            <b/>
            <sz val="9"/>
            <color indexed="81"/>
            <rFont val="Tahoma"/>
            <family val="2"/>
          </rPr>
          <t>REALIZAR LA SUMATORIA X COMPONENTE</t>
        </r>
      </text>
    </comment>
    <comment ref="E493" authorId="0" shapeId="0" xr:uid="{00000000-0006-0000-0400-000031000000}">
      <text>
        <r>
          <rPr>
            <b/>
            <sz val="9"/>
            <color indexed="81"/>
            <rFont val="Tahoma"/>
            <family val="2"/>
          </rPr>
          <t xml:space="preserve">REGISTRAR LAS FUENTES:
2 CALIDAD GRATUIDAD - MATRICULA Y JORNADA UNICA
</t>
        </r>
      </text>
    </comment>
    <comment ref="E506" authorId="0" shapeId="0" xr:uid="{00000000-0006-0000-0400-000032000000}">
      <text>
        <r>
          <rPr>
            <b/>
            <sz val="9"/>
            <color indexed="81"/>
            <rFont val="Tahoma"/>
            <family val="2"/>
          </rPr>
          <t xml:space="preserve">REGISTRAR LAS FUENTES:
2 CALIDAD GRATUIDAD - MATRICULA Y JORNADA UNICA
</t>
        </r>
      </text>
    </comment>
    <comment ref="E519" authorId="0" shapeId="0" xr:uid="{00000000-0006-0000-0400-000033000000}">
      <text>
        <r>
          <rPr>
            <b/>
            <sz val="9"/>
            <color indexed="81"/>
            <rFont val="Tahoma"/>
            <family val="2"/>
          </rPr>
          <t xml:space="preserve">REGISTRAR LAS FUENTES:
2 CALIDAD GRATUIDAD - MATRICULA Y JORNADA UNICA
</t>
        </r>
      </text>
    </comment>
    <comment ref="E532" authorId="0" shapeId="0" xr:uid="{00000000-0006-0000-0400-000034000000}">
      <text>
        <r>
          <rPr>
            <b/>
            <sz val="9"/>
            <color indexed="81"/>
            <rFont val="Tahoma"/>
            <family val="2"/>
          </rPr>
          <t xml:space="preserve">REGISTRAR LAS FUENTES:
2 CALIDAD GRATUIDAD - MATRICULA Y JORNADA UNICA
</t>
        </r>
      </text>
    </comment>
    <comment ref="E545" authorId="0" shapeId="0" xr:uid="{00000000-0006-0000-0400-000035000000}">
      <text>
        <r>
          <rPr>
            <b/>
            <sz val="9"/>
            <color indexed="81"/>
            <rFont val="Tahoma"/>
            <family val="2"/>
          </rPr>
          <t>REGISTRAR LAS FUENTES:
2 CALIDAD GRATUIDAD - MATRICULA -JORNADA UNICA
2 CALIDAD GRATUIDAD - FI                                                    2 CALIDAD GRATUIDAD - PI</t>
        </r>
      </text>
    </comment>
    <comment ref="S545" authorId="0" shapeId="0" xr:uid="{00000000-0006-0000-0400-000036000000}">
      <text>
        <r>
          <rPr>
            <b/>
            <sz val="9"/>
            <color indexed="81"/>
            <rFont val="Tahoma"/>
            <family val="2"/>
          </rPr>
          <t>REALIZAR LA SUMATORIA X COMPONENTE</t>
        </r>
      </text>
    </comment>
    <comment ref="E558" authorId="0" shapeId="0" xr:uid="{00000000-0006-0000-0400-000037000000}">
      <text>
        <r>
          <rPr>
            <b/>
            <sz val="9"/>
            <color indexed="81"/>
            <rFont val="Tahoma"/>
            <family val="2"/>
          </rPr>
          <t xml:space="preserve">REGISTRAR LAS FUENTES:
2 CALIDAD GRATUIDAD - MATRICULA Y JORNADA UNICA
</t>
        </r>
      </text>
    </comment>
    <comment ref="E571" authorId="0" shapeId="0" xr:uid="{00000000-0006-0000-0400-000038000000}">
      <text>
        <r>
          <rPr>
            <b/>
            <sz val="9"/>
            <color indexed="81"/>
            <rFont val="Tahoma"/>
            <family val="2"/>
          </rPr>
          <t xml:space="preserve">REGISTRAR LAS FUENTES:
2 CALIDAD GRATUIDAD - MATRICULA Y JORNADA UNICA
</t>
        </r>
      </text>
    </comment>
    <comment ref="E584" authorId="0" shapeId="0" xr:uid="{00000000-0006-0000-0400-000039000000}">
      <text>
        <r>
          <rPr>
            <b/>
            <sz val="9"/>
            <color indexed="81"/>
            <rFont val="Tahoma"/>
            <family val="2"/>
          </rPr>
          <t xml:space="preserve">REGISTRAR LAS FUENTES:
2 CALIDAD GRATUIDAD - MATRICULA Y JORNADA UNICA
</t>
        </r>
      </text>
    </comment>
    <comment ref="E597" authorId="0" shapeId="0" xr:uid="{00000000-0006-0000-0400-00003A000000}">
      <text>
        <r>
          <rPr>
            <b/>
            <sz val="9"/>
            <color indexed="81"/>
            <rFont val="Tahoma"/>
            <family val="2"/>
          </rPr>
          <t xml:space="preserve">REGISTRAR LAS FUENTES:
2 CALIDAD GRATUIDAD - MATRICULA Y JORNADA UNICA
</t>
        </r>
      </text>
    </comment>
    <comment ref="E610" authorId="0" shapeId="0" xr:uid="{00000000-0006-0000-0400-00003B000000}">
      <text>
        <r>
          <rPr>
            <b/>
            <sz val="9"/>
            <color indexed="81"/>
            <rFont val="Tahoma"/>
            <family val="2"/>
          </rPr>
          <t xml:space="preserve">REGISTRAR LAS FUENTES:
2 CALIDAD GRATUIDAD - MATRICULA Y JORNADA UNICA
</t>
        </r>
      </text>
    </comment>
    <comment ref="E623" authorId="0" shapeId="0" xr:uid="{00000000-0006-0000-0400-00003C000000}">
      <text>
        <r>
          <rPr>
            <b/>
            <sz val="9"/>
            <color indexed="81"/>
            <rFont val="Tahoma"/>
            <family val="2"/>
          </rPr>
          <t xml:space="preserve">REGISTRAR LAS FUENTES:
2 CALIDAD GRATUIDAD - MATRICULA Y JORNADA UNICA
</t>
        </r>
      </text>
    </comment>
    <comment ref="E636" authorId="0" shapeId="0" xr:uid="{00000000-0006-0000-0400-00003D000000}">
      <text>
        <r>
          <rPr>
            <b/>
            <sz val="9"/>
            <color indexed="81"/>
            <rFont val="Tahoma"/>
            <family val="2"/>
          </rPr>
          <t xml:space="preserve">REGISTRAR LAS FUENTES:
2 CALIDAD GRATUIDAD - MATRICULA Y JORNADA UNICA
</t>
        </r>
      </text>
    </comment>
    <comment ref="E649" authorId="0" shapeId="0" xr:uid="{00000000-0006-0000-0400-00003E000000}">
      <text>
        <r>
          <rPr>
            <b/>
            <sz val="9"/>
            <color indexed="81"/>
            <rFont val="Tahoma"/>
            <family val="2"/>
          </rPr>
          <t xml:space="preserve">REGISTRAR LAS FUENTES:
2 CALIDAD GRATUIDAD - MATRICULA Y JORNADA UNICA
</t>
        </r>
      </text>
    </comment>
    <comment ref="E662" authorId="0" shapeId="0" xr:uid="{00000000-0006-0000-0400-00003F000000}">
      <text>
        <r>
          <rPr>
            <b/>
            <sz val="9"/>
            <color indexed="81"/>
            <rFont val="Tahoma"/>
            <family val="2"/>
          </rPr>
          <t xml:space="preserve">REGISTRAR LAS FUENTES:
2 CALIDAD GRATUIDAD - MATRICULA Y JORNADA UNICA
</t>
        </r>
      </text>
    </comment>
    <comment ref="E675" authorId="0" shapeId="0" xr:uid="{00000000-0006-0000-0400-000040000000}">
      <text>
        <r>
          <rPr>
            <b/>
            <sz val="9"/>
            <color indexed="81"/>
            <rFont val="Tahoma"/>
            <family val="2"/>
          </rPr>
          <t xml:space="preserve">REGISTRAR LAS FUENTES:
2 CALIDAD GRATUIDAD - MATRICULA Y JORNADA UNICA
</t>
        </r>
      </text>
    </comment>
    <comment ref="E688" authorId="0" shapeId="0" xr:uid="{00000000-0006-0000-0400-000041000000}">
      <text>
        <r>
          <rPr>
            <b/>
            <sz val="9"/>
            <color indexed="81"/>
            <rFont val="Tahoma"/>
            <family val="2"/>
          </rPr>
          <t xml:space="preserve">REGISTRAR LAS FUENTES:
2 CALIDAD GRATUIDAD - MATRICULA Y JORNADA UNICA
</t>
        </r>
      </text>
    </comment>
    <comment ref="E701" authorId="0" shapeId="0" xr:uid="{00000000-0006-0000-0400-000042000000}">
      <text>
        <r>
          <rPr>
            <b/>
            <sz val="9"/>
            <color indexed="81"/>
            <rFont val="Tahoma"/>
            <family val="2"/>
          </rPr>
          <t xml:space="preserve">REGISTRAR LAS FUENTES:
2 CALIDAD GRATUIDAD - MATRICULA Y JORNADA UNICA
</t>
        </r>
      </text>
    </comment>
    <comment ref="E714" authorId="0" shapeId="0" xr:uid="{00000000-0006-0000-0400-000043000000}">
      <text>
        <r>
          <rPr>
            <b/>
            <sz val="9"/>
            <color indexed="81"/>
            <rFont val="Tahoma"/>
            <family val="2"/>
          </rPr>
          <t xml:space="preserve">REGISTRAR LAS FUENTES:
2 CALIDAD GRATUIDAD - MATRICULA Y JORNADA UNICA
</t>
        </r>
      </text>
    </comment>
    <comment ref="E727" authorId="0" shapeId="0" xr:uid="{00000000-0006-0000-0400-000044000000}">
      <text>
        <r>
          <rPr>
            <b/>
            <sz val="9"/>
            <color indexed="81"/>
            <rFont val="Tahoma"/>
            <family val="2"/>
          </rPr>
          <t xml:space="preserve">REGISTRAR LAS FUENTES:
2 CALIDAD GRATUIDAD - MATRICULA Y JORNADA UNICA
</t>
        </r>
      </text>
    </comment>
    <comment ref="E740" authorId="0" shapeId="0" xr:uid="{00000000-0006-0000-0400-000045000000}">
      <text>
        <r>
          <rPr>
            <b/>
            <sz val="9"/>
            <color indexed="81"/>
            <rFont val="Tahoma"/>
            <family val="2"/>
          </rPr>
          <t xml:space="preserve">REGISTRAR LAS FUENTES:
2 CALIDAD GRATUIDAD - MATRICULA Y JORNADA UNICA
</t>
        </r>
      </text>
    </comment>
    <comment ref="E753" authorId="0" shapeId="0" xr:uid="{00000000-0006-0000-0400-000046000000}">
      <text>
        <r>
          <rPr>
            <b/>
            <sz val="9"/>
            <color indexed="81"/>
            <rFont val="Tahoma"/>
            <family val="2"/>
          </rPr>
          <t>REGISTRAR LAS FUENTES:
2 CALIDAD GRATUIDAD - MATRICULA -JORNADA UNICA
2 CALIDAD GRATUIDAD - FI                                                    2 CALIDAD GRATUIDAD - PI</t>
        </r>
      </text>
    </comment>
    <comment ref="S753" authorId="0" shapeId="0" xr:uid="{00000000-0006-0000-0400-000047000000}">
      <text>
        <r>
          <rPr>
            <b/>
            <sz val="9"/>
            <color indexed="81"/>
            <rFont val="Tahoma"/>
            <family val="2"/>
          </rPr>
          <t>REALIZAR LA SUMATORIA X COMPONENTE</t>
        </r>
      </text>
    </comment>
    <comment ref="E766" authorId="0" shapeId="0" xr:uid="{00000000-0006-0000-0400-000048000000}">
      <text>
        <r>
          <rPr>
            <b/>
            <sz val="9"/>
            <color indexed="81"/>
            <rFont val="Tahoma"/>
            <family val="2"/>
          </rPr>
          <t xml:space="preserve">REGISTRAR LAS FUENTES:
2 CALIDAD GRATUIDAD - MATRICULA Y JORNADA UNICA
</t>
        </r>
      </text>
    </comment>
    <comment ref="E779" authorId="0" shapeId="0" xr:uid="{00000000-0006-0000-0400-000049000000}">
      <text>
        <r>
          <rPr>
            <b/>
            <sz val="9"/>
            <color indexed="81"/>
            <rFont val="Tahoma"/>
            <family val="2"/>
          </rPr>
          <t xml:space="preserve">REGISTRAR LAS FUENTES:
2 CALIDAD GRATUIDAD - MATRICULA Y JORNADA UNICA
</t>
        </r>
      </text>
    </comment>
    <comment ref="E792" authorId="0" shapeId="0" xr:uid="{00000000-0006-0000-0400-00004A000000}">
      <text>
        <r>
          <rPr>
            <b/>
            <sz val="9"/>
            <color indexed="81"/>
            <rFont val="Tahoma"/>
            <family val="2"/>
          </rPr>
          <t xml:space="preserve">REGISTRAR LAS FUENTES:
2 CALIDAD GRATUIDAD - MATRICULA Y JORNADA UNICA
</t>
        </r>
      </text>
    </comment>
    <comment ref="E805" authorId="0" shapeId="0" xr:uid="{00000000-0006-0000-0400-00004B000000}">
      <text>
        <r>
          <rPr>
            <b/>
            <sz val="9"/>
            <color indexed="81"/>
            <rFont val="Tahoma"/>
            <family val="2"/>
          </rPr>
          <t>REGISTRAR LAS FUENTES:
2 CALIDAD GRATUIDAD - MATRICULA -JORNADA UNICA
2 CALIDAD GRATUIDAD - FI                                                    2 CALIDAD GRATUIDAD - PI</t>
        </r>
      </text>
    </comment>
    <comment ref="S805" authorId="0" shapeId="0" xr:uid="{00000000-0006-0000-0400-00004C000000}">
      <text>
        <r>
          <rPr>
            <b/>
            <sz val="9"/>
            <color indexed="81"/>
            <rFont val="Tahoma"/>
            <family val="2"/>
          </rPr>
          <t>REALIZAR LA SUMATORIA X COMPONENTE</t>
        </r>
      </text>
    </comment>
    <comment ref="E818" authorId="0" shapeId="0" xr:uid="{00000000-0006-0000-0400-00004D000000}">
      <text>
        <r>
          <rPr>
            <b/>
            <sz val="9"/>
            <color indexed="81"/>
            <rFont val="Tahoma"/>
            <family val="2"/>
          </rPr>
          <t>REGISTRAR LAS FUENTES:
2 CALIDAD GRATUIDAD - MATRICULA -JORNADA UNICA
2 CALIDAD GRATUIDAD - FI                                                    2 CALIDAD GRATUIDAD - PI</t>
        </r>
      </text>
    </comment>
    <comment ref="S818" authorId="0" shapeId="0" xr:uid="{00000000-0006-0000-0400-00004E000000}">
      <text>
        <r>
          <rPr>
            <b/>
            <sz val="9"/>
            <color indexed="81"/>
            <rFont val="Tahoma"/>
            <family val="2"/>
          </rPr>
          <t>REALIZAR LA SUMATORIA X COMPONENTE</t>
        </r>
      </text>
    </comment>
    <comment ref="E831" authorId="0" shapeId="0" xr:uid="{00000000-0006-0000-0400-00004F000000}">
      <text>
        <r>
          <rPr>
            <b/>
            <sz val="9"/>
            <color indexed="81"/>
            <rFont val="Tahoma"/>
            <family val="2"/>
          </rPr>
          <t xml:space="preserve">REGISTRAR LAS FUENTES:
2 CALIDAD GRATUIDAD - MATRICULA Y JORNADA UNICA
</t>
        </r>
      </text>
    </comment>
    <comment ref="E844" authorId="0" shapeId="0" xr:uid="{00000000-0006-0000-0400-000050000000}">
      <text>
        <r>
          <rPr>
            <b/>
            <sz val="9"/>
            <color indexed="81"/>
            <rFont val="Tahoma"/>
            <family val="2"/>
          </rPr>
          <t>REGISTRAR LAS FUENTES:
2 CALIDAD GRATUIDAD - MATRICULA -JORNADA UNICA
2 CALIDAD GRATUIDAD - FI                                                    2 CALIDAD GRATUIDAD - PI</t>
        </r>
      </text>
    </comment>
    <comment ref="S844" authorId="0" shapeId="0" xr:uid="{00000000-0006-0000-0400-000051000000}">
      <text>
        <r>
          <rPr>
            <b/>
            <sz val="9"/>
            <color indexed="81"/>
            <rFont val="Tahoma"/>
            <family val="2"/>
          </rPr>
          <t>REALIZAR LA SUMATORIA X COMPONENTE</t>
        </r>
      </text>
    </comment>
    <comment ref="E857" authorId="0" shapeId="0" xr:uid="{00000000-0006-0000-0400-000052000000}">
      <text>
        <r>
          <rPr>
            <b/>
            <sz val="9"/>
            <color indexed="81"/>
            <rFont val="Tahoma"/>
            <family val="2"/>
          </rPr>
          <t xml:space="preserve">REGISTRAR LAS FUENTES:
2 CALIDAD GRATUIDAD - MATRICULA Y JORNADA UNICA
</t>
        </r>
      </text>
    </comment>
    <comment ref="E870" authorId="0" shapeId="0" xr:uid="{00000000-0006-0000-0400-000053000000}">
      <text>
        <r>
          <rPr>
            <b/>
            <sz val="9"/>
            <color indexed="81"/>
            <rFont val="Tahoma"/>
            <family val="2"/>
          </rPr>
          <t xml:space="preserve">REGISTRAR LAS FUENTES:
2 CALIDAD GRATUIDAD - MATRICULA Y JORNADA UNICA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per.per</author>
  </authors>
  <commentList>
    <comment ref="F15" authorId="0" shapeId="0" xr:uid="{00000000-0006-0000-0900-000001000000}">
      <text>
        <r>
          <rPr>
            <b/>
            <sz val="8"/>
            <color indexed="81"/>
            <rFont val="Tahoma"/>
            <family val="2"/>
          </rPr>
          <t>Se deben hacer mediante actos administrativos del Consejo Directivo E.E. previo visto bueno de la Secretaría de Educación Departamental</t>
        </r>
        <r>
          <rPr>
            <sz val="8"/>
            <color indexed="81"/>
            <rFont val="Tahoma"/>
            <family val="2"/>
          </rPr>
          <t xml:space="preserve">
</t>
        </r>
      </text>
    </comment>
    <comment ref="G15" authorId="0" shapeId="0" xr:uid="{00000000-0006-0000-0900-000002000000}">
      <text>
        <r>
          <rPr>
            <b/>
            <sz val="8"/>
            <color indexed="81"/>
            <rFont val="Tahoma"/>
            <family val="2"/>
          </rPr>
          <t>Se deben hacer mediante actos administrativos del Consejo Directivo E.E.</t>
        </r>
        <r>
          <rPr>
            <sz val="8"/>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Natalia  Andrea Trujillo España</author>
  </authors>
  <commentList>
    <comment ref="E844" authorId="0" shapeId="0" xr:uid="{00000000-0006-0000-0A00-000001000000}">
      <text>
        <r>
          <rPr>
            <b/>
            <sz val="9"/>
            <color indexed="81"/>
            <rFont val="Tahoma"/>
            <family val="2"/>
          </rPr>
          <t xml:space="preserve">APORTES NACION                                                  -CONVENIO MEN- UNIANTIOQUIA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Natalia  Andrea Trujillo España</author>
  </authors>
  <commentList>
    <comment ref="E12" authorId="0" shapeId="0" xr:uid="{00000000-0006-0000-0E00-000001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5" authorId="0" shapeId="0" xr:uid="{00000000-0006-0000-0E00-000002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38" authorId="0" shapeId="0" xr:uid="{00000000-0006-0000-0E00-000003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1" authorId="0" shapeId="0" xr:uid="{00000000-0006-0000-0E00-000004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64" authorId="0" shapeId="0" xr:uid="{00000000-0006-0000-0E00-000005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7" authorId="0" shapeId="0" xr:uid="{00000000-0006-0000-0E00-000006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90" authorId="0" shapeId="0" xr:uid="{00000000-0006-0000-0E00-000007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103" authorId="0" shapeId="0" xr:uid="{00000000-0006-0000-0E00-000008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116" authorId="0" shapeId="0" xr:uid="{00000000-0006-0000-0E00-000009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129" authorId="0" shapeId="0" xr:uid="{00000000-0006-0000-0E00-00000A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142" authorId="0" shapeId="0" xr:uid="{00000000-0006-0000-0E00-00000B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155" authorId="0" shapeId="0" xr:uid="{00000000-0006-0000-0E00-00000C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168" authorId="0" shapeId="0" xr:uid="{00000000-0006-0000-0E00-00000D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181" authorId="0" shapeId="0" xr:uid="{00000000-0006-0000-0E00-00000E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194" authorId="0" shapeId="0" xr:uid="{00000000-0006-0000-0E00-00000F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07" authorId="0" shapeId="0" xr:uid="{00000000-0006-0000-0E00-000010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20" authorId="0" shapeId="0" xr:uid="{00000000-0006-0000-0E00-000011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33" authorId="0" shapeId="0" xr:uid="{00000000-0006-0000-0E00-000012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46" authorId="0" shapeId="0" xr:uid="{00000000-0006-0000-0E00-000013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59" authorId="0" shapeId="0" xr:uid="{00000000-0006-0000-0E00-000014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72" authorId="0" shapeId="0" xr:uid="{00000000-0006-0000-0E00-000015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85" authorId="0" shapeId="0" xr:uid="{00000000-0006-0000-0E00-000016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298" authorId="0" shapeId="0" xr:uid="{00000000-0006-0000-0E00-000017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311" authorId="0" shapeId="0" xr:uid="{00000000-0006-0000-0E00-000018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324" authorId="0" shapeId="0" xr:uid="{00000000-0006-0000-0E00-000019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337" authorId="0" shapeId="0" xr:uid="{00000000-0006-0000-0E00-00001A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350" authorId="0" shapeId="0" xr:uid="{00000000-0006-0000-0E00-00001B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363" authorId="0" shapeId="0" xr:uid="{00000000-0006-0000-0E00-00001C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376" authorId="0" shapeId="0" xr:uid="{00000000-0006-0000-0E00-00001D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389" authorId="0" shapeId="0" xr:uid="{00000000-0006-0000-0E00-00001E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402" authorId="0" shapeId="0" xr:uid="{00000000-0006-0000-0E00-00001F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415" authorId="0" shapeId="0" xr:uid="{00000000-0006-0000-0E00-000020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428" authorId="0" shapeId="0" xr:uid="{00000000-0006-0000-0E00-000021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441" authorId="0" shapeId="0" xr:uid="{00000000-0006-0000-0E00-000022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454" authorId="0" shapeId="0" xr:uid="{00000000-0006-0000-0E00-000023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467" authorId="0" shapeId="0" xr:uid="{00000000-0006-0000-0E00-000024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480" authorId="0" shapeId="0" xr:uid="{00000000-0006-0000-0E00-000025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493" authorId="0" shapeId="0" xr:uid="{00000000-0006-0000-0E00-000026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06" authorId="0" shapeId="0" xr:uid="{00000000-0006-0000-0E00-000027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19" authorId="0" shapeId="0" xr:uid="{00000000-0006-0000-0E00-000028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32" authorId="0" shapeId="0" xr:uid="{00000000-0006-0000-0E00-000029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45" authorId="0" shapeId="0" xr:uid="{00000000-0006-0000-0E00-00002A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58" authorId="0" shapeId="0" xr:uid="{00000000-0006-0000-0E00-00002B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71" authorId="0" shapeId="0" xr:uid="{00000000-0006-0000-0E00-00002C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84" authorId="0" shapeId="0" xr:uid="{00000000-0006-0000-0E00-00002D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597" authorId="0" shapeId="0" xr:uid="{00000000-0006-0000-0E00-00002E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610" authorId="0" shapeId="0" xr:uid="{00000000-0006-0000-0E00-00002F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623" authorId="0" shapeId="0" xr:uid="{00000000-0006-0000-0E00-000030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636" authorId="0" shapeId="0" xr:uid="{00000000-0006-0000-0E00-000031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649" authorId="0" shapeId="0" xr:uid="{00000000-0006-0000-0E00-000032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662" authorId="0" shapeId="0" xr:uid="{00000000-0006-0000-0E00-000033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675" authorId="0" shapeId="0" xr:uid="{00000000-0006-0000-0E00-000034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688" authorId="0" shapeId="0" xr:uid="{00000000-0006-0000-0E00-000035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01" authorId="0" shapeId="0" xr:uid="{00000000-0006-0000-0E00-000036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14" authorId="0" shapeId="0" xr:uid="{00000000-0006-0000-0E00-000037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27" authorId="0" shapeId="0" xr:uid="{00000000-0006-0000-0E00-000038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40" authorId="0" shapeId="0" xr:uid="{00000000-0006-0000-0E00-000039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53" authorId="0" shapeId="0" xr:uid="{00000000-0006-0000-0E00-00003A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66" authorId="0" shapeId="0" xr:uid="{00000000-0006-0000-0E00-00003B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79" authorId="0" shapeId="0" xr:uid="{00000000-0006-0000-0E00-00003C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792" authorId="0" shapeId="0" xr:uid="{00000000-0006-0000-0E00-00003D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805" authorId="0" shapeId="0" xr:uid="{00000000-0006-0000-0E00-00003E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818" authorId="0" shapeId="0" xr:uid="{00000000-0006-0000-0E00-00003F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831" authorId="0" shapeId="0" xr:uid="{00000000-0006-0000-0E00-000040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844" authorId="0" shapeId="0" xr:uid="{00000000-0006-0000-0E00-000041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857" authorId="0" shapeId="0" xr:uid="{00000000-0006-0000-0E00-000042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 ref="E870" authorId="0" shapeId="0" xr:uid="{00000000-0006-0000-0E00-000043000000}">
      <text>
        <r>
          <rPr>
            <b/>
            <sz val="9"/>
            <color indexed="81"/>
            <rFont val="Tahoma"/>
            <family val="2"/>
          </rPr>
          <t>REGISTRAR LAS FUENTES:
32 SUPERÁVIT GRATUIDAD                                                                             33 SUPERÁVITT PROPIOS                                                                                35 REC. CAPITAL- REND. FINANCIEROS GRATUIDAD                              36 REC. CAPITAL- REND. FINANCIEROS REC. PROPIOS                           38 REC.CAPITAL - REINTEGROS GRATUIDAD                                             39 REC.CAPITAL - REINTEGROS REC. PROPIOS                                       41 OTROS RECURSOS CAPITAL ( DETALLAR LA FUENTE)                     42 REC. SUPERÁVIT TRANSF. CALIDAD                                                        43 REC-. REND. FINANCIEROS TRANSF. CALIDAD                                     44 REC. REINTEGROS TRANSF. CALIDAD</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Natalia  Andrea Trujillo España</author>
  </authors>
  <commentList>
    <comment ref="J106" authorId="0" shapeId="0" xr:uid="{00000000-0006-0000-1500-000001000000}">
      <text>
        <r>
          <rPr>
            <sz val="9"/>
            <color indexed="81"/>
            <rFont val="Tahoma"/>
            <family val="2"/>
          </rPr>
          <t>Natalia  Andrea Trujillo España. HASTA LA FUENTE 6 QUEDO FORMULADO</t>
        </r>
      </text>
    </comment>
  </commentList>
</comments>
</file>

<file path=xl/sharedStrings.xml><?xml version="1.0" encoding="utf-8"?>
<sst xmlns="http://schemas.openxmlformats.org/spreadsheetml/2006/main" count="9558" uniqueCount="757">
  <si>
    <t>NOMBRE DEL PROVEEDOR</t>
  </si>
  <si>
    <t>TOTAL GIRADO</t>
  </si>
  <si>
    <t>NIT/C.C.</t>
  </si>
  <si>
    <t>ANEXO No 3.</t>
  </si>
  <si>
    <t>SUBTOTAL</t>
  </si>
  <si>
    <t>VALOR</t>
  </si>
  <si>
    <t>MODIFICACIONES</t>
  </si>
  <si>
    <t>RECAUDOS  EFECTIVOS</t>
  </si>
  <si>
    <t>ADICIONES</t>
  </si>
  <si>
    <t>ACUMULADO</t>
  </si>
  <si>
    <t>Registro Escolar o Certificados de Estudios</t>
  </si>
  <si>
    <t>Constancias</t>
  </si>
  <si>
    <t>Transferencias Departamentales</t>
  </si>
  <si>
    <t>Otros Aportes Departamentales</t>
  </si>
  <si>
    <t>Transferencias Municipales</t>
  </si>
  <si>
    <t>Donaciones</t>
  </si>
  <si>
    <t>Remuneración Servicios Técnicos</t>
  </si>
  <si>
    <t>Jornales</t>
  </si>
  <si>
    <t>Honorarios</t>
  </si>
  <si>
    <t>Impresos y Publicaciones</t>
  </si>
  <si>
    <t>Mantenimiento del Establecimiento</t>
  </si>
  <si>
    <t>1º  TRIMESTRE</t>
  </si>
  <si>
    <t>2º  TRIMESTRE</t>
  </si>
  <si>
    <t>3º  TRIMESTRE</t>
  </si>
  <si>
    <t>VIGENCIA 2013</t>
  </si>
  <si>
    <t xml:space="preserve">TOTAL RECURSOS RECIBIDOS  </t>
  </si>
  <si>
    <t>TOTAL EJECUTADO</t>
  </si>
  <si>
    <t>A</t>
  </si>
  <si>
    <t>a) Otorgar donaciones y subsidios con cargo a los recursos del Fondo de Servicios Educativos.</t>
  </si>
  <si>
    <t>c) Contratar servicios de aseo y vigilancia del establecimiento educativo.</t>
  </si>
  <si>
    <t>d) Financiar alimentación escolar, a excepción de la alimentación para el desarrollo de las jornadas extendidas y complementarias señalada en el artículo anterior del presente decreto.</t>
  </si>
  <si>
    <t>e) Financiar cursos preparatorios del examen del ICFES, entre otros que defina el Ministerio de Educación Nacional.</t>
  </si>
  <si>
    <t>f) Financiar la capacitación de funcionarios.</t>
  </si>
  <si>
    <t>g) Financiar el pago de gastos suntuarios.</t>
  </si>
  <si>
    <t>EJECUCION PRESUPUESTAL DE INGRESOS</t>
  </si>
  <si>
    <t>Rector(a) o Director(a) Rural</t>
  </si>
  <si>
    <t>FECHA RP</t>
  </si>
  <si>
    <t>CONCEPTO DEL GASTO O INVERSIÓN</t>
  </si>
  <si>
    <t xml:space="preserve">VR. NO EJECUTADO </t>
  </si>
  <si>
    <t>RELACION DE  RECAUDOS EFECTIVOS</t>
  </si>
  <si>
    <t>OBLIGACIONES</t>
  </si>
  <si>
    <t>DIFERENCIAS ANEXO 1 - 2</t>
  </si>
  <si>
    <t>ANEXO No 4</t>
  </si>
  <si>
    <t>ANEXO No 4A</t>
  </si>
  <si>
    <t>ANEXO No 2</t>
  </si>
  <si>
    <t>REDUCCIONES</t>
  </si>
  <si>
    <t>TRIMESTRE 1</t>
  </si>
  <si>
    <t>TRIMESTRE 2</t>
  </si>
  <si>
    <t>TRIMESTRE 3</t>
  </si>
  <si>
    <t>TRIMESTRE 4</t>
  </si>
  <si>
    <t>REGISTRO PRESUPUESTAL (RP)</t>
  </si>
  <si>
    <t>PAGOS</t>
  </si>
  <si>
    <t>ADICIONES           (2)</t>
  </si>
  <si>
    <t>PRESUPUESTO POR EJECUTAR</t>
  </si>
  <si>
    <t>DIFERENCIAS ANEXO 3 - 1</t>
  </si>
  <si>
    <t>Nota 3.- PROHIBICIONES EN LA EJECUCION DEL GASTO.  El ordenador del gasto del Fondo de Servicios Educativos no puede:</t>
  </si>
  <si>
    <t>a) Presupuesto incial: Apropiación aprobada por el Consejo Directivo mediante Acuerdo a finales de la vigencia para la siguiente</t>
  </si>
  <si>
    <t>Nota 2- Los valores por rubro presupuestal se consolidan en el Anexo 4</t>
  </si>
  <si>
    <t xml:space="preserve">Nota 1.- La columna "Registro Presupuestal (RP)" relaciona los subtotales de los rubros de gastos detallados en el Anexo 4A </t>
  </si>
  <si>
    <t>Nota 2.- Diligenciar por cada rubro de gasto por recursos de gratuidad: presupuesto inicial, modificaciones presupuestales (adiciones, reducciones,traslados etc), certificados de disponibilidad presupuestal, obligaciones y pagos por cada trimestre</t>
  </si>
  <si>
    <t>Nota 1: Total Girado deberá coincidir con el total de la Columna "RECAUDOS EFECTIVOS" del Anexo 1</t>
  </si>
  <si>
    <t>Nota 2: En la Columna "Recursos de Capital" cuando se trate de recursos de balance detallar en "Concepto Recaudo" la fuente de gratuidad, municipio, departamento,propios etc.</t>
  </si>
  <si>
    <t>EJECUCION PRESUPUESTAL DE GASTOS E INVERSIÓN</t>
  </si>
  <si>
    <t>RELACION DETALLADA DE GASTOS E INVERSIÓN APLICADOS A RECURSOS DE GRATUIDAD</t>
  </si>
  <si>
    <t>Nota 1: La columna de "Recaudos Efectivos" debe ser concordante con el total del Anexo 3</t>
  </si>
  <si>
    <t>CERTIFICADOS DISPONIBILIDAD (CDP)</t>
  </si>
  <si>
    <t>Internet</t>
  </si>
  <si>
    <t xml:space="preserve">ANEXO No 1o.    </t>
  </si>
  <si>
    <t>Nota 1- Registrar los gastos por fuente de ingresos  "recursos de gratuidad" incorporados al presupuesto de la institucion.</t>
  </si>
  <si>
    <t>Gastos Financieros</t>
  </si>
  <si>
    <t>b) Modificaciones Presupuestales como adiciones,reducciones, traslados entre otros, aprobados durante la vigencia de ejecución del presupuesto mediante Acuerdo por el Consejo Directivo. Las adiciones presupuestales antes de aprobación ante el órgano escolar deberán ser autorizadas por entidad territorial certificada , de conformidad con el Artículo 2.3.1.6.3.12  del Decreto 1075 de 2015</t>
  </si>
  <si>
    <t>INGRESOS RECURSOS DE CAPITAL</t>
  </si>
  <si>
    <t>DISPONIBILIDAD (CDP) (7)</t>
  </si>
  <si>
    <t>COMPROMISO                                (RP)  (8)</t>
  </si>
  <si>
    <t>OBLIGACIONES (9)</t>
  </si>
  <si>
    <t>PAGOS                                (10)</t>
  </si>
  <si>
    <t>APROPIACIÓN DISPONIBLE                             6 - 7 = (11)</t>
  </si>
  <si>
    <t>PRESUPUESTO POR EJECUTAR                                    6 - 8 = (12)</t>
  </si>
  <si>
    <t>c) Valor por trimestre de  los certificados de disponibilidad presupuestal expedidos por el pagador o quien cumpla las funciones que garantizar apropiación para atender los gastos</t>
  </si>
  <si>
    <t>d) Valor por trimestre de  las obligaciones : Causación del pago de los compromisos previo cumplimiento de los requisitos legales</t>
  </si>
  <si>
    <t>e) Valor por trimestre de  los pagos : Desembolsos de obligaciones causadas.</t>
  </si>
  <si>
    <t xml:space="preserve">Nota 3.-La información deberá acumularse en cada trimestre, ejemplo:  El trimestre 1 contendrá la ejecución de enero a marzo, el trimestre 2 de abril a junio y así sucesivamente </t>
  </si>
  <si>
    <t>TRIM. 1°</t>
  </si>
  <si>
    <t>TRIM. 2</t>
  </si>
  <si>
    <t>TRIM. 3</t>
  </si>
  <si>
    <t>TRIM. 4</t>
  </si>
  <si>
    <t>REDUCCIONES 
(3)</t>
  </si>
  <si>
    <t>CREDITOS 
(4)</t>
  </si>
  <si>
    <t xml:space="preserve">EJECUCION PRESUPUESTO DE GASTOS E INVERSIÓN DE RECURSOS DE GRATUIDAD </t>
  </si>
  <si>
    <r>
      <t xml:space="preserve">Nota 1: </t>
    </r>
    <r>
      <rPr>
        <b/>
        <sz val="8"/>
        <color indexed="8"/>
        <rFont val="Calibri"/>
        <family val="2"/>
        <scheme val="minor"/>
      </rPr>
      <t>El presupuesto de ingresos y gastos deberá estar equilibrado.</t>
    </r>
  </si>
  <si>
    <t>CONTRACREDITOS 
(5)</t>
  </si>
  <si>
    <t>4º  TRIMESTRE</t>
  </si>
  <si>
    <t xml:space="preserve">PORCENTAJE EJEUCION </t>
  </si>
  <si>
    <t>Reintegros</t>
  </si>
  <si>
    <t>Superávit - Gratuidad</t>
  </si>
  <si>
    <t>Superávit - Recursos Propios</t>
  </si>
  <si>
    <t>Reintegros - Otras fuentes</t>
  </si>
  <si>
    <t>Reintegros - Gratuidad</t>
  </si>
  <si>
    <t>Reintegros - Recursos Propios</t>
  </si>
  <si>
    <t xml:space="preserve">Rendimientos - Gratuidad </t>
  </si>
  <si>
    <t>Rendimientos - Recursos Propios</t>
  </si>
  <si>
    <t>Rendimientos - Otras fuentes</t>
  </si>
  <si>
    <t>Ingresos</t>
  </si>
  <si>
    <t>Ingresos Corrientes</t>
  </si>
  <si>
    <t>Ingresos no tributarios</t>
  </si>
  <si>
    <t>Venta de bienes y servicios</t>
  </si>
  <si>
    <t>Agricultura, silvicultura y productos de la pesca</t>
  </si>
  <si>
    <t>Productos de la agricultura y la horticultura</t>
  </si>
  <si>
    <t>Animales vivos y productos animales (Excepto la carne)</t>
  </si>
  <si>
    <t>Pescado y otros productos de la pesca</t>
  </si>
  <si>
    <t>1</t>
  </si>
  <si>
    <t>1.1</t>
  </si>
  <si>
    <t>1.1.02</t>
  </si>
  <si>
    <t>1.1.02.05</t>
  </si>
  <si>
    <t>1.1.02.05.002</t>
  </si>
  <si>
    <t>Ventas incidentales de establecimientos no de mercado</t>
  </si>
  <si>
    <t>1.1.02.05.002.00</t>
  </si>
  <si>
    <t>1.1.02.05.002.00.01</t>
  </si>
  <si>
    <t>C</t>
  </si>
  <si>
    <t>1.1.02.05.002.00.02</t>
  </si>
  <si>
    <t>1.1.02.05.002.00.03</t>
  </si>
  <si>
    <t>1.1.02.05.002.06</t>
  </si>
  <si>
    <t>Servicios de alojamiento; servicios de suministro de comidas y bebidas; servicios de transporte; y servicios de distribución de electricidad, gas y agua</t>
  </si>
  <si>
    <t>1.1.02.05.002.06.01</t>
  </si>
  <si>
    <t>Venta alimentos de procesados</t>
  </si>
  <si>
    <t>1.1.02.05.002.07</t>
  </si>
  <si>
    <t>Servicios financieros y servicios conexos, servicios inmobiliarios y servicios de leasing</t>
  </si>
  <si>
    <t>1.1.02.05.002.07.01</t>
  </si>
  <si>
    <t>Arrendamiento Tienda Escolar</t>
  </si>
  <si>
    <t>1.1.02.05.002.09</t>
  </si>
  <si>
    <t>Servicios para la comunidad, sociales y personales</t>
  </si>
  <si>
    <t>1.1.02.05.002.09.01</t>
  </si>
  <si>
    <t>Nivel Ciclo Complementario</t>
  </si>
  <si>
    <t>1.1.02.05.002.09.01.01</t>
  </si>
  <si>
    <t xml:space="preserve">Matricula </t>
  </si>
  <si>
    <t>1.1.02.05.002.09.01.02</t>
  </si>
  <si>
    <t xml:space="preserve">Constancias y certificados de estudio </t>
  </si>
  <si>
    <t>1.1.02.05.002.09.01.03</t>
  </si>
  <si>
    <t xml:space="preserve">Derechos de grado </t>
  </si>
  <si>
    <t>1.1.02.05.002.09.02</t>
  </si>
  <si>
    <t>1.1.02.05.002.09.03</t>
  </si>
  <si>
    <t>1.1.02.05.002.09.04</t>
  </si>
  <si>
    <t>Duplicado titulo de Bachiller y Actas de Grado</t>
  </si>
  <si>
    <t>1.1.02.05.002.09.05</t>
  </si>
  <si>
    <t>Duplicado certificado de Bachiller Básico</t>
  </si>
  <si>
    <t>1.1.02.06</t>
  </si>
  <si>
    <t>Transferencias corrientes</t>
  </si>
  <si>
    <t>1.1.02.06.006</t>
  </si>
  <si>
    <t>Transferencias de otras entidades del gobierno general</t>
  </si>
  <si>
    <t>1.1.02.06.006.01</t>
  </si>
  <si>
    <t>Aportes Nación</t>
  </si>
  <si>
    <t>1.1.02.06.006.06</t>
  </si>
  <si>
    <t>Otras unidades de gobierno</t>
  </si>
  <si>
    <t>1.1.02.06.006.06.01</t>
  </si>
  <si>
    <t>1.1.02.06.006.06.01.01</t>
  </si>
  <si>
    <t>Calidad Departamento SGP</t>
  </si>
  <si>
    <t>1.1.02.06.006.06.01.02</t>
  </si>
  <si>
    <t>1.1.02.06.006.06.01.03</t>
  </si>
  <si>
    <t>1.1.02.06.006.06.02</t>
  </si>
  <si>
    <t>1.1.02.06.006.06.02.01</t>
  </si>
  <si>
    <t>1.1.02.06.006.06.02.02</t>
  </si>
  <si>
    <t>Calidad Municipio SGP</t>
  </si>
  <si>
    <t xml:space="preserve">Otros Aportes Municipales </t>
  </si>
  <si>
    <t>1.2</t>
  </si>
  <si>
    <t>Recursos de capital</t>
  </si>
  <si>
    <t>1.2.01.02</t>
  </si>
  <si>
    <t>Disposición de activos no financieros</t>
  </si>
  <si>
    <t>1.2.01.02.001</t>
  </si>
  <si>
    <t>Disposición de activos fijos</t>
  </si>
  <si>
    <t>1.2.01.02.001.02</t>
  </si>
  <si>
    <t>Disposición de maquinaria y equipo</t>
  </si>
  <si>
    <t>1.2.05</t>
  </si>
  <si>
    <t>Rendimientos financieros</t>
  </si>
  <si>
    <t>1.2.05.02</t>
  </si>
  <si>
    <t>Depósitos</t>
  </si>
  <si>
    <t>1.2.05.02.01</t>
  </si>
  <si>
    <t>Rendimientos - Gratuidad</t>
  </si>
  <si>
    <t>1.2.05.02.02</t>
  </si>
  <si>
    <t>1.2.05.02.03</t>
  </si>
  <si>
    <t>1.2.05.02.04</t>
  </si>
  <si>
    <t xml:space="preserve">Rendimientos - Calidad </t>
  </si>
  <si>
    <t xml:space="preserve">Rendimientos - Otras Fuentes </t>
  </si>
  <si>
    <t>1.2.08</t>
  </si>
  <si>
    <t>Transferencias de capital</t>
  </si>
  <si>
    <t>1.2.08.01</t>
  </si>
  <si>
    <t>1.2.08.01.003</t>
  </si>
  <si>
    <t>Del sector privado</t>
  </si>
  <si>
    <t>1.2.08.01.003.01</t>
  </si>
  <si>
    <t xml:space="preserve">No condicionadas a la adquisición de un activo </t>
  </si>
  <si>
    <t>1.2.08.02</t>
  </si>
  <si>
    <t>Indemnizaciones relacionadas con seguros no de vida</t>
  </si>
  <si>
    <t>1.2.08.02.01</t>
  </si>
  <si>
    <t xml:space="preserve">Indemnización pólizas </t>
  </si>
  <si>
    <t>1.2.08.03</t>
  </si>
  <si>
    <t>Compensaciones de capital</t>
  </si>
  <si>
    <t>1.2.08.03.001</t>
  </si>
  <si>
    <t>Resarcimiento por procesos de gestión fiscal</t>
  </si>
  <si>
    <t>1.2.10</t>
  </si>
  <si>
    <t>Recursos del balance</t>
  </si>
  <si>
    <t>1.2.10.02</t>
  </si>
  <si>
    <t>Superávit fiscal</t>
  </si>
  <si>
    <t>1.2.10.02.01</t>
  </si>
  <si>
    <t>1.2.10.02.02</t>
  </si>
  <si>
    <t>1.2.10.02.03</t>
  </si>
  <si>
    <t>1.2.10.02.04</t>
  </si>
  <si>
    <t>Superávit - Calidad</t>
  </si>
  <si>
    <t>Superávit - Otras Fuentes</t>
  </si>
  <si>
    <t>1.2.13</t>
  </si>
  <si>
    <t>Reintegros y otros recursos no apropiados</t>
  </si>
  <si>
    <t>1.2.13.01</t>
  </si>
  <si>
    <t>1.2.13.01.01</t>
  </si>
  <si>
    <t>1.2.13.01.02</t>
  </si>
  <si>
    <t>1.2.13.01.03</t>
  </si>
  <si>
    <t>1.2.13.01.04</t>
  </si>
  <si>
    <t>Reintegros - Calidad</t>
  </si>
  <si>
    <t>Reintegros - Otras Fuentes</t>
  </si>
  <si>
    <t>1.2.13.02</t>
  </si>
  <si>
    <t>Recursos no apropiados</t>
  </si>
  <si>
    <t>1.2.13.02.01</t>
  </si>
  <si>
    <t xml:space="preserve">Porcentaje de utilidad de alquiler </t>
  </si>
  <si>
    <t>1.2.13.02.02</t>
  </si>
  <si>
    <t xml:space="preserve">Alquiler beneficiadero de café </t>
  </si>
  <si>
    <t>1.2.13.02.03</t>
  </si>
  <si>
    <t>Cuentas por cobrar no adionadas en el superávit fiscal</t>
  </si>
  <si>
    <t>2</t>
  </si>
  <si>
    <t>Gastos</t>
  </si>
  <si>
    <t>2.1</t>
  </si>
  <si>
    <t>Funcionamiento</t>
  </si>
  <si>
    <t>2.1.2</t>
  </si>
  <si>
    <t>Adquisición de bienes y servicios</t>
  </si>
  <si>
    <t>2.1.2.01</t>
  </si>
  <si>
    <t>Adquisición de activos no financieros</t>
  </si>
  <si>
    <t>2.1.2.01.01</t>
  </si>
  <si>
    <t>Activos Fijos</t>
  </si>
  <si>
    <t>2.1.2.01.01.003</t>
  </si>
  <si>
    <t>Maquinaria y equipo</t>
  </si>
  <si>
    <t>2.1.2.01.01.003.01</t>
  </si>
  <si>
    <t>Maquinaria para uso general</t>
  </si>
  <si>
    <t>2.1.2.01.01.003.01.02</t>
  </si>
  <si>
    <t>Bombas, compresores, motores de fuerza hidráulica y motores de potencia neumática y válvulas y sus partes y piezas</t>
  </si>
  <si>
    <t>2.1.2.01.01.003.01.06</t>
  </si>
  <si>
    <t>Otras máquinas para usos generales y sus partes y piezas</t>
  </si>
  <si>
    <t>2.1.2.01.01.003.02</t>
  </si>
  <si>
    <t>Maquinaria para usos especiales</t>
  </si>
  <si>
    <t>2.1.2.01.01.003.02.01</t>
  </si>
  <si>
    <t>Maquinaria agropecuaria o silvícola y sus partes y piezas</t>
  </si>
  <si>
    <t>2.1.2.01.01.003.02.02</t>
  </si>
  <si>
    <t>Máquinas herramientas y sus partes, piezas y accesorios</t>
  </si>
  <si>
    <t>2.1.2.01.01.003.02.05</t>
  </si>
  <si>
    <t>Maquinaria para la elaboración de alimentos, bebidas y tabaco, y sus partes y piezas</t>
  </si>
  <si>
    <t>2.1.2.01.01.003.02.07</t>
  </si>
  <si>
    <t>Aparatos de uso doméstico y sus partes y piezas</t>
  </si>
  <si>
    <t>2.1.2.01.01.003.03</t>
  </si>
  <si>
    <t>Maquinaria de oficina, contabilidad e informática</t>
  </si>
  <si>
    <t>2.1.2.01.01.003.03.02</t>
  </si>
  <si>
    <t>Maquinaria de informática y sus partes, piezas y accesorios</t>
  </si>
  <si>
    <t>2.1.2.01.01.003.04</t>
  </si>
  <si>
    <t>Maquinaria y aparatos eléctricos</t>
  </si>
  <si>
    <t>2.1.2.01.01.003.04.02</t>
  </si>
  <si>
    <t>Aparatos de control eléctrico y distribución de electricidad y sus partes y piezas</t>
  </si>
  <si>
    <t>2.1.2.01.01.003.04.03</t>
  </si>
  <si>
    <t>Hilos y cables aislados; cable de fibra óptica</t>
  </si>
  <si>
    <t>2.1.2.01.01.003.04.04</t>
  </si>
  <si>
    <t>Acumuladores, pilas y baterías primarias y sus partes y piezas</t>
  </si>
  <si>
    <t>2.1.2.01.01.003.04.05</t>
  </si>
  <si>
    <t>Lámparas eléctricas de incandescencia o descarga; lámparas de arco, equipo para alumbrado eléctrico; sus partes y piezas</t>
  </si>
  <si>
    <t>2.1.2.01.01.003.04.06</t>
  </si>
  <si>
    <t>Otro equipo eléctrico y sus partes y piezas</t>
  </si>
  <si>
    <t>2.1.2.01.01.003.05</t>
  </si>
  <si>
    <t>Equipo y aparatos de radio, televisión y comunicaciones</t>
  </si>
  <si>
    <t>2.1.2.01.01.003.05.02</t>
  </si>
  <si>
    <t>Aparatos transmisores de televisión y radio; televisión, video y cámaras digitales; teléfonos</t>
  </si>
  <si>
    <t>2.1.2.01.01.003.05.03</t>
  </si>
  <si>
    <t>Radiorreceptores y receptores de televisión; aparatos para la grabación y reproducción de sonido y video; micrófonos, altavoces, amplificadores, etc.</t>
  </si>
  <si>
    <t>2.1.2.01.01.003.05.05</t>
  </si>
  <si>
    <t>Discos, cintas, dispositivos de almacenamiento en estado sólido no volátiles y otros medios, no grabados</t>
  </si>
  <si>
    <t>2.1.2.01.01.004</t>
  </si>
  <si>
    <t>Activos fijos no clasificados como maquinaria y equipo</t>
  </si>
  <si>
    <t>2.1.2.01.01.004.01</t>
  </si>
  <si>
    <t>Muebles, instrumentos musicales, artículos de deporte y antigüedades</t>
  </si>
  <si>
    <t>2.1.2.01.01.004.01.01</t>
  </si>
  <si>
    <t>Muebles</t>
  </si>
  <si>
    <t>2.1.2.01.01.004.01.01.01</t>
  </si>
  <si>
    <t>Asientos</t>
  </si>
  <si>
    <t>2.1.2.01.01.004.01.01.02</t>
  </si>
  <si>
    <t>Muebles del tipo utilizado en la oficina</t>
  </si>
  <si>
    <t>2.1.2.01.01.004.01.01.03</t>
  </si>
  <si>
    <t>Muebles de madera, del tipo usado en la cocina</t>
  </si>
  <si>
    <t>2.1.2.01.01.004.01.01.04</t>
  </si>
  <si>
    <t>Otros muebles N.C.P.</t>
  </si>
  <si>
    <t>2.1.2.01.01.004.01.01.05</t>
  </si>
  <si>
    <t>Somieres, colchones con muebles, rellenos o guarnecidos interiormente con cualquier material, de caucho o plásticos celulares, recubiertos o no</t>
  </si>
  <si>
    <t>2.1.2.01.01.004.01.02</t>
  </si>
  <si>
    <t>Instrumentos musicales</t>
  </si>
  <si>
    <t>2.1.2.01.01.004.01.03</t>
  </si>
  <si>
    <t>Artículos de deporte</t>
  </si>
  <si>
    <t>2.1.2.01.01.005</t>
  </si>
  <si>
    <t>Otros activos fijos</t>
  </si>
  <si>
    <t>2.1.2.01.01.005.01</t>
  </si>
  <si>
    <t>Recursos biológicos cultivados</t>
  </si>
  <si>
    <t>2.1.2.01.01.005.01.01</t>
  </si>
  <si>
    <t xml:space="preserve">Recursos animales que generan productos en forma repetida  </t>
  </si>
  <si>
    <t>2.1.2.01.01.005.01.01.01</t>
  </si>
  <si>
    <t>Animales de cría</t>
  </si>
  <si>
    <t>2.1.2.01.01.005.01.01.02</t>
  </si>
  <si>
    <t>Ganado lechero</t>
  </si>
  <si>
    <t>2.1.2.01.01.005.01.02</t>
  </si>
  <si>
    <t xml:space="preserve">Árboles, cultivos y plantas que generan productos en forma repetida </t>
  </si>
  <si>
    <t>2.1.2.01.01.005.01.02.01</t>
  </si>
  <si>
    <t>Árboles frutales</t>
  </si>
  <si>
    <t>2.1.2.01.01.005.01.02.06</t>
  </si>
  <si>
    <t>Otros árboles, cultivos y plantas que generan productos en forma repetida</t>
  </si>
  <si>
    <t>2.1.2.01.01.005.02</t>
  </si>
  <si>
    <t>Productos de la propiedad intelectual</t>
  </si>
  <si>
    <t>2.1.2.01.01.005.02.03</t>
  </si>
  <si>
    <t>Programas de informática y bases de datos</t>
  </si>
  <si>
    <t>2.1.2.01.01.005.02.03.01</t>
  </si>
  <si>
    <t>Programas de informática</t>
  </si>
  <si>
    <t>2.1.2.01.01.005.02.03.01.01</t>
  </si>
  <si>
    <t>Paquetes de software</t>
  </si>
  <si>
    <t>2.1.2.02</t>
  </si>
  <si>
    <t>Adquisiciones diferentes de activos</t>
  </si>
  <si>
    <t>2.1.2.02.01</t>
  </si>
  <si>
    <t>Materiales y suministros</t>
  </si>
  <si>
    <t>2.1.2.02.01.000</t>
  </si>
  <si>
    <t>2.1.2.02.01.000.01</t>
  </si>
  <si>
    <t>2.1.2.02.01.000.02</t>
  </si>
  <si>
    <t>2.1.2.02.01.003</t>
  </si>
  <si>
    <t>Otros bienes transportables (excepto productos metálicos, maquinaria y equipo)</t>
  </si>
  <si>
    <t>2.1.2.02.01.003.01</t>
  </si>
  <si>
    <t>Compra y recarga de tóner y cartuchos</t>
  </si>
  <si>
    <t>2.1.2.02.01.003.02</t>
  </si>
  <si>
    <t>Compra y recarga de extintores</t>
  </si>
  <si>
    <t>2.1.2.02.01.003.03</t>
  </si>
  <si>
    <t>Textos, libros, guías y demás material pedagógico</t>
  </si>
  <si>
    <t>2.1.2.02.01.003.04</t>
  </si>
  <si>
    <t>Textos, libros, guías y demás material administrativo</t>
  </si>
  <si>
    <t>2.1.2.02.01.003.05</t>
  </si>
  <si>
    <t>Artículos de aseo y elementos de bioseguridad</t>
  </si>
  <si>
    <t>2.1.2.02.01.003.06</t>
  </si>
  <si>
    <t>Combustibles y lubricantes</t>
  </si>
  <si>
    <t>2.1.2.02.02</t>
  </si>
  <si>
    <t>Adquisición de servicios</t>
  </si>
  <si>
    <t>2.1.2.02.02.005</t>
  </si>
  <si>
    <t>Servicios de la construcción</t>
  </si>
  <si>
    <t>2.1.2.02.02.005.01</t>
  </si>
  <si>
    <t>2.1.2.02.02.005.02</t>
  </si>
  <si>
    <t>2.1.2.02.02.006</t>
  </si>
  <si>
    <t>2.1.2.02.02.006.01</t>
  </si>
  <si>
    <t>Servicio  de Acueducto</t>
  </si>
  <si>
    <t>2.1.2.02.02.006.02</t>
  </si>
  <si>
    <t>Servicio de Energía</t>
  </si>
  <si>
    <t>2.1.2.02.02.006.03</t>
  </si>
  <si>
    <t>Servicio de Gas</t>
  </si>
  <si>
    <t>2.1.2.02.02.006.04</t>
  </si>
  <si>
    <t>Viáticos y gastos de viaje (Estudiantes)</t>
  </si>
  <si>
    <t>2.1.2.02.02.006.05</t>
  </si>
  <si>
    <t>2.1.2.02.02.006.06</t>
  </si>
  <si>
    <t>2.1.2.02.02.006.07</t>
  </si>
  <si>
    <t>Insumos para elaboración de productos procesados</t>
  </si>
  <si>
    <t>2.1.2.02.02.007</t>
  </si>
  <si>
    <t>2.1.2.02.02.007.01</t>
  </si>
  <si>
    <t>2.1.2.02.02.007.02</t>
  </si>
  <si>
    <t>Pólizas</t>
  </si>
  <si>
    <t>2.1.2.02.02.007.03</t>
  </si>
  <si>
    <t>Arrendamientos de bienes muebles e inmuebles</t>
  </si>
  <si>
    <t>2.1.2.02.02.008</t>
  </si>
  <si>
    <t xml:space="preserve">Servicios prestados a las empresas y servicios de producción </t>
  </si>
  <si>
    <t>2.1.2.02.02.008.01</t>
  </si>
  <si>
    <t>Telefonía</t>
  </si>
  <si>
    <t>2.1.2.02.02.008.02</t>
  </si>
  <si>
    <t>2.1.2.02.02.008.03</t>
  </si>
  <si>
    <t>2.1.2.02.02.008.04</t>
  </si>
  <si>
    <t>2.1.2.02.02.008.05</t>
  </si>
  <si>
    <t>2.1.2.02.02.008.06</t>
  </si>
  <si>
    <t>Licencia de Uso Software</t>
  </si>
  <si>
    <t>2.1.2.02.02.008.07</t>
  </si>
  <si>
    <t>Hosting páginas web</t>
  </si>
  <si>
    <t>2.1.2.02.02.008.08</t>
  </si>
  <si>
    <t>Firmas digitales</t>
  </si>
  <si>
    <t>2.1.2.02.02.008.09</t>
  </si>
  <si>
    <t>Mantenimiento de Mobiliario, software y equipos</t>
  </si>
  <si>
    <t>2.1.2.02.02.009</t>
  </si>
  <si>
    <t>2.1.2.02.02.009.01</t>
  </si>
  <si>
    <t>Servicio de Alcantarillado</t>
  </si>
  <si>
    <t>2.1.2.02.02.009.02</t>
  </si>
  <si>
    <t>Servicio de Aseo</t>
  </si>
  <si>
    <t>2.1.2.02.02.009.03</t>
  </si>
  <si>
    <t>2.1.2.02.02.009.04</t>
  </si>
  <si>
    <t>Actividades científicas, deportivas y culturales</t>
  </si>
  <si>
    <t>2.1.2.02.02.009.05</t>
  </si>
  <si>
    <t>Inscripcion y participación en competencias cinetíficas, deportivas y culturales</t>
  </si>
  <si>
    <t>2.1.2.02.02.009.06</t>
  </si>
  <si>
    <t xml:space="preserve">Honorarios Hora Cátedra Ciclo Complementario </t>
  </si>
  <si>
    <t>2.1.2.02.02.009.07</t>
  </si>
  <si>
    <t>Proyectos Pedagógicos</t>
  </si>
  <si>
    <t>2.1.8</t>
  </si>
  <si>
    <t>Gastos por tributos, tasas, contribuciones, multas, sanciones e intereses de mora</t>
  </si>
  <si>
    <t>2.1.8.01</t>
  </si>
  <si>
    <t>Impuestos</t>
  </si>
  <si>
    <t>2.1.8.01.14</t>
  </si>
  <si>
    <t>Gravamen a los movimientos financieros</t>
  </si>
  <si>
    <t>2.1.8.05</t>
  </si>
  <si>
    <t>Multas, sanciones e intereses de mora</t>
  </si>
  <si>
    <t>2.1.8.05.02</t>
  </si>
  <si>
    <t>Intereses de mora</t>
  </si>
  <si>
    <t>PRESUPUESTO DEFINITIVO</t>
  </si>
  <si>
    <t>PRESUPUESTO INICIAL</t>
  </si>
  <si>
    <t>PRESUPUESTO INICIAL 
(1)</t>
  </si>
  <si>
    <r>
      <t xml:space="preserve">PRESUPUESTO DEFINITIVO             </t>
    </r>
    <r>
      <rPr>
        <b/>
        <sz val="11"/>
        <color indexed="8"/>
        <rFont val="Calibri"/>
        <family val="2"/>
        <scheme val="minor"/>
      </rPr>
      <t>1+2-3+4-5 = (6)</t>
    </r>
  </si>
  <si>
    <t>CÓDIGO COMPLETO</t>
  </si>
  <si>
    <t>NIVEL</t>
  </si>
  <si>
    <t>TIPO</t>
  </si>
  <si>
    <t xml:space="preserve">NOMBRE DE LA CUENTA </t>
  </si>
  <si>
    <t xml:space="preserve">VENTA DE BIENES Y SERVICIOS </t>
  </si>
  <si>
    <t>TRANSFERENCIAS DEPARTAMENTALES</t>
  </si>
  <si>
    <t>RECURSOS DE CAPITAL</t>
  </si>
  <si>
    <t xml:space="preserve">CÓDIGO COMPLETO </t>
  </si>
  <si>
    <t>NOMBRE DE LA CUENTA</t>
  </si>
  <si>
    <t>No. CONTRATO</t>
  </si>
  <si>
    <t>FECHA CONTRATO</t>
  </si>
  <si>
    <t>No. RP</t>
  </si>
  <si>
    <t>RUBRO PRESUPUESTAL: 2.1.2.01.01.003.01.02 Bombas, compresores, motores de fuerza hidráulica y motores de potencia neumática y válvulas y sus partes y piezas</t>
  </si>
  <si>
    <t>RUBRO PRESUPUESTAL: 2.1.2.01.01.003.01.06 Otras máquinas para usos generales y sus partes y piezas</t>
  </si>
  <si>
    <t>RUBRO PRESUPUESTAL: 2.1.2.01.01.003.02.01 Maquinaria agropecuaria o silvícola y sus partes y piezas</t>
  </si>
  <si>
    <t>RUBRO PRESUPUESTAL: 2.1.2.01.01.003.02.02 Máquinas herramientas y sus partes, piezas y accesorios</t>
  </si>
  <si>
    <t>RUBRO PRESUPUESTAL: 2.1.2.01.01.003.02.05 Maquinaria para la elaboración de alimentos, bebidas y tabaco, y sus partes y piezas</t>
  </si>
  <si>
    <t>RUBRO PRESUPUESTAL: 2.1.2.01.01.003.02.07 Aparatos de uso doméstico y sus partes y piezas</t>
  </si>
  <si>
    <t>RUBRO PRESUPUESTAL: 2.1.2.01.01.003.03.02 Maquinaria de informática y sus partes, piezas y accesorios</t>
  </si>
  <si>
    <t>RUBRO PRESUPUESTAL: 2.1.2.01.01.003.04.02 Aparatos de control eléctrico y distribución de electricidad y sus partes y piezas</t>
  </si>
  <si>
    <t>RUBRO PRESUPUESTAL: 2.1.2.01.01.003.04.03 Hilos y cables aislados; cable de fibra óptica</t>
  </si>
  <si>
    <t>RUBRO PRESUPUESTAL: 2.1.2.01.01.003.04.04 Acumuladores, pilas y baterías primarias y sus partes y piezas</t>
  </si>
  <si>
    <t>RUBRO PRESUPUESTAL: 2.1.2.01.01.003.04.05 Lámparas eléctricas de incandescencia o descarga; lámparas de arco, equipo para alumbrado eléctrico; sus partes y piezas</t>
  </si>
  <si>
    <t>RUBRO PRESUPUESTAL: 2.1.2.01.01.003.04.06 Otro equipo eléctrico y sus partes y piezas</t>
  </si>
  <si>
    <t>RUBRO PRESUPUESTAL: 2.1.2.01.01.003.05.02 Aparatos transmisores de televisión y radio; televisión, video y cámaras digitales; teléfonos</t>
  </si>
  <si>
    <t>RUBRO PRESUPUESTAL: 2.1.2.01.01.003.05.03 Radiorreceptores y receptores de televisión; aparatos para la grabación y reproducción de sonido y video; micrófonos, altavoces, amplificadores, etc.</t>
  </si>
  <si>
    <t>RUBRO PRESUPUESTAL: 2.1.2.01.01.003.05.05 Discos, cintas, dispositivos de almacenamiento en estado sólido no volátiles y otros medios, no grabados</t>
  </si>
  <si>
    <t xml:space="preserve">RUBRO PRESUPUESTAL: 2.1.2.01.01.004.01.01.01 Asientos </t>
  </si>
  <si>
    <t>RUBRO PRESUPUESTAL: 2.1.2.01.01.004.01.01.02 Muebles del tipo utilizado en la oficina</t>
  </si>
  <si>
    <t>RUBRO PRESUPUESTAL: 2.1.2.01.01.004.01.01.03 Muebles de madera, del tipo usado en la cocina</t>
  </si>
  <si>
    <t>RUBRO PRESUPUESTAL: 2.1.2.01.01.004.01.01.04 Otros muebles N.C.P.</t>
  </si>
  <si>
    <t>RUBRO PRESUPUESTAL: 2.1.2.01.01.004.01.01.05 Somieres, colchones con muebles, rellenos o guarnecidos interiormente con cualquier material, de caucho o plásticos celulares, recubiertos o no</t>
  </si>
  <si>
    <t>RUBRO PRESUPUESTAL: 2.1.2.01.01.004.01.02 Instrumentos musicales</t>
  </si>
  <si>
    <t>RUBRO PRESUPUESTAL: 2.1.2.01.01.004.01.03 Artículos de deporte</t>
  </si>
  <si>
    <t>RUBRO PRESUPUESTAL: 2.1.2.01.01.005.01.01.01 Animales de cría</t>
  </si>
  <si>
    <t>RUBRO PRESUPUESTAL: 2.1.2.01.01.005.01.01.02 Ganado lechero</t>
  </si>
  <si>
    <t>RUBRO PRESUPUESTAL: 2.1.2.01.01.005.01.02.01 Árboles frutales</t>
  </si>
  <si>
    <t>RUBRO PRESUPUESTAL: 2.1.2.01.01.005.01.02.06 Otros árboles, cultivos y plantas que generan productos en forma repetida</t>
  </si>
  <si>
    <t>RUBRO PRESUPUESTAL: 2.1.2.01.01.005.02.03.01.01 Paquetes de software</t>
  </si>
  <si>
    <t>RUBRO PRESUPUESTAL: 2.1.2.02.01.003.01 Compra y recarga de tóner y cartuchos</t>
  </si>
  <si>
    <t>RUBRO PRESUPUESTAL: 2.1.2.02.01.003.02 Compra y recarga de extintores</t>
  </si>
  <si>
    <t>RUBRO PRESUPUESTAL: 2.1.2.02.01.003.03 Textos, libros, guías y demás material pedagógico</t>
  </si>
  <si>
    <t>RUBRO PRESUPUESTAL: 2.1.2.02.01.003.04 Textos, libros, guías y demás material administrativo</t>
  </si>
  <si>
    <t>RUBRO PRESUPUESTAL: 2.1.2.02.01.003.06 Combustibles y lubricantes</t>
  </si>
  <si>
    <t>RUBRO PRESUPUESTAL: 2.1.2.02.02.005.01 Mantenimiento del Establecimiento</t>
  </si>
  <si>
    <t>RUBRO PRESUPUESTAL: 2.1.2.02.02.006.01 Servicio  de Acueducto</t>
  </si>
  <si>
    <t>RUBRO PRESUPUESTAL: 2.1.2.02.02.006.02 Servicio de Energía</t>
  </si>
  <si>
    <t>RUBRO PRESUPUESTAL: 2.1.2.02.02.006.03 Servicio de Gas</t>
  </si>
  <si>
    <t>RUBRO PRESUPUESTAL: 2.1.2.02.02.006.04 Viáticos y gastos de viaje (Estudiantes)</t>
  </si>
  <si>
    <t>Gastos de transporte y comunicación</t>
  </si>
  <si>
    <t>RUBRO PRESUPUESTAL: 2.1.2.02.02.007.01 Gastos Financieros</t>
  </si>
  <si>
    <t>RUBRO PRESUPUESTAL: 2.1.2.02.02.007.02 Pólizas</t>
  </si>
  <si>
    <t>RUBRO PRESUPUESTAL: 2.1.2.02.02.007.03 Arrendamientos de bienes muebles e inmuebles</t>
  </si>
  <si>
    <t>RUBRO PRESUPUESTAL: 2.1.2.02.02.008.01 Telefonía</t>
  </si>
  <si>
    <t>RUBRO PRESUPUESTAL: 2.1.2.02.02.008.02 Internet</t>
  </si>
  <si>
    <t>RUBRO PRESUPUESTAL: 2.1.2.02.02.008.03 Honorarios</t>
  </si>
  <si>
    <t>RUBRO PRESUPUESTAL: 2.1.2.02.02.008.04 Remuneración Servicios Técnicos</t>
  </si>
  <si>
    <t>RUBRO PRESUPUESTAL: 2.1.2.02.02.008.05 Impresos y Publicaciones</t>
  </si>
  <si>
    <t>RUBRO PRESUPUESTAL: 2.1.2.02.02.008.06 Licencia de Uso Software</t>
  </si>
  <si>
    <t>RUBRO PRESUPUESTAL: 2.1.2.02.02.008.07 Hosting páginas web</t>
  </si>
  <si>
    <t>RUBRO PRESUPUESTAL: 2.1.2.02.02.008.08 Firmas digitales</t>
  </si>
  <si>
    <t>RUBRO PRESUPUESTAL: 2.1.2.02.02.008.09 Mantenimiento de Mobiliario, software y equipos</t>
  </si>
  <si>
    <t>RUBRO PRESUPUESTAL: 2.1.2.02.02.009.01 Servicio de Alcantarillado</t>
  </si>
  <si>
    <t>RUBRO PRESUPUESTAL: 2.1.2.02.02.009.02 Servicio de Aseo</t>
  </si>
  <si>
    <t>RUBRO PRESUPUESTAL: 2.1.2.02.02.009.03 Jornales</t>
  </si>
  <si>
    <t>RUBRO PRESUPUESTAL: 2.1.2.02.02.009.04 Actividades científicas, deportivas y culturales</t>
  </si>
  <si>
    <t>RUBRO PRESUPUESTAL: 2.1.2.02.02.009.05 Inscripcion y participación en competencias cinetíficas, deportivas y culturales</t>
  </si>
  <si>
    <t xml:space="preserve">RUBRO PRESUPUESTAL: 2.1.2.02.02.009.06 Honorarios Hora Cátedra Ciclo Complementario </t>
  </si>
  <si>
    <t>RUBRO PRESUPUESTAL: 2.1.2.02.02.009.07 Proyectos Pedagógicos</t>
  </si>
  <si>
    <t>RUBRO PRESUPUESTAL: 2.1.8.01.14 Gravamen a los movimientos financieros</t>
  </si>
  <si>
    <t>RUBRO PRESUPUESTAL: 2.1.8.05.02 Intereses de mora</t>
  </si>
  <si>
    <t xml:space="preserve">VALOR APROPIADO INICIAL </t>
  </si>
  <si>
    <t xml:space="preserve">ADICIONES           </t>
  </si>
  <si>
    <t xml:space="preserve">REDUCCIONES </t>
  </si>
  <si>
    <t xml:space="preserve">CREDITOS 
</t>
  </si>
  <si>
    <t xml:space="preserve">CONTRACREDITOS 
</t>
  </si>
  <si>
    <t>VALOR APROPIADO DEFINITIVO</t>
  </si>
  <si>
    <t>VENTA DE BIENES Y SERVICIOS</t>
  </si>
  <si>
    <t>Indemnización pólizas</t>
  </si>
  <si>
    <t xml:space="preserve">Donaciones </t>
  </si>
  <si>
    <t>Superávit - Otras fuentes</t>
  </si>
  <si>
    <t xml:space="preserve">Porcentaje Utilidad alquiler </t>
  </si>
  <si>
    <t>Alquiler beneficiadero de café</t>
  </si>
  <si>
    <t>Otros Aportes Municipales</t>
  </si>
  <si>
    <t>Item</t>
  </si>
  <si>
    <t>Fecha de Giro</t>
  </si>
  <si>
    <t>Nombre de persona o entidad que realiza el pago</t>
  </si>
  <si>
    <t xml:space="preserve">Concepto del recaudo </t>
  </si>
  <si>
    <t xml:space="preserve">Documento Recaudo </t>
  </si>
  <si>
    <t>EJECUCION PRESUPUESTO DE GASTOS E INVERSIÓN DE TRANSFERENCIA DEPARTAMENTAL</t>
  </si>
  <si>
    <t>ANEXO 5</t>
  </si>
  <si>
    <t>ANEXO 4</t>
  </si>
  <si>
    <t>ANEXO 6</t>
  </si>
  <si>
    <t>ANEXO 7</t>
  </si>
  <si>
    <t>ANEXO 9</t>
  </si>
  <si>
    <t>ANEXO No 5</t>
  </si>
  <si>
    <t>ANEXO No 5A</t>
  </si>
  <si>
    <t>ANEXO No 6</t>
  </si>
  <si>
    <t>ANEXO No 6A</t>
  </si>
  <si>
    <t>ANEXO No 7</t>
  </si>
  <si>
    <t>ANEXO No 7A</t>
  </si>
  <si>
    <t>ANEXO No 8</t>
  </si>
  <si>
    <t>ANEXO No 8A</t>
  </si>
  <si>
    <t>ANEXO No 9</t>
  </si>
  <si>
    <t>ANEXO No 9A</t>
  </si>
  <si>
    <t>EJECUCION PRESUPUESTO DE GASTOS E INVERSIÓN DE TRANSFERENCIAS DE OTRAS ENTIDADES DEL GOBIERNO GENERAL</t>
  </si>
  <si>
    <t>EJECUCION PRESUPUESTO DE GASTOS E INVERSIÓN A VENTA DE BIENES Y SERVICIOS  - RECURSOS PROPIOS</t>
  </si>
  <si>
    <t>RELACION DETALLADA DE GASTOS E INVERSIÓN APLICADOS A  VENTA DE BIENES Y SERVICIOS  - RECURSOS PROPIOS</t>
  </si>
  <si>
    <t xml:space="preserve">  Rector(a) o Director(a) Rural</t>
  </si>
  <si>
    <t>PAGO I TRIM</t>
  </si>
  <si>
    <t>PAGO II TRIM</t>
  </si>
  <si>
    <t>PAGO III TRIM</t>
  </si>
  <si>
    <t>PAGO IV TRIM</t>
  </si>
  <si>
    <t>RELACION DETALLADA DE GASTOS E INVERSIÓN APLICADOS A DE TRANSFERENCIA DEPARTAMENTAL</t>
  </si>
  <si>
    <t>RELACION DETALLADA DE GASTOS E INVERSIÓN APLICADOS A TRANSFERENCIAS DE OTRAS ENTIDADES DEL GOBIERNO GENERAL</t>
  </si>
  <si>
    <t>RELACION DETALLADA DE GASTOS E INVERSIÓN APLICADOS A RECURSOS DE CAPITAL</t>
  </si>
  <si>
    <t>ANEXO 8</t>
  </si>
  <si>
    <t>b) Reconocer o financiar gastos inherentes a la administración de personal, tales como viáticos,pasajes, gastos de viaje, desplazamiento y demás, independientemente de la denominación que se le dé, sin perjuicio de lo dispuesto en el numeral 9° del artículo  2.3.1.6.3. 11 del presente decreto.</t>
  </si>
  <si>
    <t>Manifiesto que la información diligenciada se encuentra registrada en los libros y soportes financieros, salvaguardados  en el archivo del Establecimiento Educativo</t>
  </si>
  <si>
    <t>b) Reconocer o financiar gastos inherentes a la administración de personal, tales como viáticos, pasajes, gastos de viaje, desplazamiento y demás, independientemente de la denominación que se le dé, sin perjuicio de lo dispuesto en el numeral 9° del artículo  2.3.1.6.3. 11 del presente decreto.</t>
  </si>
  <si>
    <t>RUBRO PRESUPUESTAL: 2.1.2.02.02.006.05 Gastos de transporte y comunicación</t>
  </si>
  <si>
    <t>ORDEN DE PAGO</t>
  </si>
  <si>
    <t>C.C. No</t>
  </si>
  <si>
    <t>NOMBRE</t>
  </si>
  <si>
    <t>C.C. No.</t>
  </si>
  <si>
    <t xml:space="preserve">C.C. No. </t>
  </si>
  <si>
    <t>FUENTE</t>
  </si>
  <si>
    <t>FECHA ORDEN DE PAGO</t>
  </si>
  <si>
    <t>NUMERO DE CUENTA</t>
  </si>
  <si>
    <t xml:space="preserve">N/A </t>
  </si>
  <si>
    <t>N/A</t>
  </si>
  <si>
    <t>ORDEN PAGO</t>
  </si>
  <si>
    <t>FECHA ORDEN PAGO</t>
  </si>
  <si>
    <t>TRANSFERENCIAS DE OTRAS ENTIDADES DEL GOBIERNO GENERAL</t>
  </si>
  <si>
    <t>Inscripcion y participación en competencias científicas, deportivas y culturales</t>
  </si>
  <si>
    <t>1.1.02.05.002.07.02</t>
  </si>
  <si>
    <t>1.1.02.05.002.07.03</t>
  </si>
  <si>
    <t>Arrendamiento de Muebles y equipos</t>
  </si>
  <si>
    <t>Arrendamiento Otros espacios fisicos</t>
  </si>
  <si>
    <t>1.1.02.06.001</t>
  </si>
  <si>
    <t>Sistema General de Participaciones</t>
  </si>
  <si>
    <t>1.1.02.06.001.01</t>
  </si>
  <si>
    <t>Participación para educación</t>
  </si>
  <si>
    <t>1.1.02.06.001.01.03</t>
  </si>
  <si>
    <t>Calidad</t>
  </si>
  <si>
    <t>1.1.02.06.001.01.03.02</t>
  </si>
  <si>
    <t>Calidad  por gratuidad</t>
  </si>
  <si>
    <t>Comercio y Distribucion;  alojamiento; servicios de suministro de comidas y bebidas; servicios de transporte; y servicios de distribución de electricidad, gas y agua</t>
  </si>
  <si>
    <t>Adecuaciones de Infraestuctura Residencia Escolar</t>
  </si>
  <si>
    <t>RUBRO PRESUPUESTAL: 2.1.2.02.02.005.02 Adecuaciones de Infraestuctura Residencia Escolar</t>
  </si>
  <si>
    <t>TRANFERENCIAS CORRIENTES</t>
  </si>
  <si>
    <t>CALIDAD POR GRATUIDAD</t>
  </si>
  <si>
    <t>Nota 2- Los valores por rubro presupuestal se consolidan en el Anexo 5</t>
  </si>
  <si>
    <t>Nota 1- Registrar los gastos por fuente de ingresos  "Calidad departamento, Aportes Recursos Propios,Otros Aportes Departamentales, FOME " incorporados al presupuesto de la institucion.</t>
  </si>
  <si>
    <t xml:space="preserve">Nota 1.- La columna "Registro Presupuestal (RP)" relaciona los subtotales de los rubros de gastos detallados en el Anexo 6A </t>
  </si>
  <si>
    <t xml:space="preserve">Nota 1.- La columna "Registro Presupuestal (RP)" relaciona los subtotales de los rubros de gastos detallados en el Anexo 5A </t>
  </si>
  <si>
    <t>Nota 2.- Diligenciar por cada rubro de gasto por recursos de Calidad Municipio SGP, Otros Aportes Municipales  : presupuesto inicial, modificaciones presupuestales (adiciones, reducciones,traslados etc), certificados de disponibilidad presupuestal, obligaciones y pagos por cada trimestre</t>
  </si>
  <si>
    <t>Nota 2- Los valores por rubro presupuestal se consolidan en el Anexo 6</t>
  </si>
  <si>
    <t>Nota 1- Registrar los gastos por fuente de ingresos  "Calidad Municipio SGP, Otros Aportes Municipales" incorporados al presupuesto de la institucion.</t>
  </si>
  <si>
    <t xml:space="preserve">Nota 1.- La columna "Registro Presupuestal (RP)" relaciona los subtotales de los rubros de gastos detallados en el Anexo 7A </t>
  </si>
  <si>
    <t>Nota 2.- Diligenciar por cada rubro de gasto por recursos de Aportes Nación : presupuesto inicial, modificaciones presupuestales (adiciones, reducciones,traslados etc), certificados de disponibilidad presupuestal, obligaciones y pagos por cada trimestre</t>
  </si>
  <si>
    <t>Nota 2- Los valores por rubro presupuestal se consolidan en el Anexo 7</t>
  </si>
  <si>
    <t>Nota 1- Registrar los gastos por fuente de ingresos  "Aportes Nación " incorporados al presupuesto de la institucion.</t>
  </si>
  <si>
    <t xml:space="preserve">Nota 1.- La columna "Registro Presupuestal (RP)" relaciona los subtotales de los rubros de gastos detallados en el Anexo 8A </t>
  </si>
  <si>
    <t>Nota 2.- Diligenciar por cada rubro de gasto por recursos de Venta de bienes y servicios : presupuesto inicial, modificaciones presupuestales (adiciones, reducciones,traslados etc), certificados de disponibilidad presupuestal, obligaciones y pagos por cada trimestre</t>
  </si>
  <si>
    <t>Nota 1- Registrar los gastos por fuente de ingresos  "Venta de bienes y servicios" incorporados al presupuesto de la institucion.</t>
  </si>
  <si>
    <t>Nota 2- Los valores por rubro presupuestal se consolidan en el Anexo 8</t>
  </si>
  <si>
    <t xml:space="preserve">Nota 1.- La columna "Registro Presupuestal (RP)" relaciona los subtotales de los rubros de gastos detallados en el Anexo 9A </t>
  </si>
  <si>
    <t>Nota 2.- Diligenciar por cada rubro de gasto por  Recursos de capital: presupuesto inicial, modificaciones presupuestales (adiciones, reducciones,traslados etc), certificados de disponibilidad presupuestal, obligaciones y pagos por cada trimestre</t>
  </si>
  <si>
    <t>Nota 2- Los valores por rubro presupuestal se consolidan en el Anexo 9</t>
  </si>
  <si>
    <t>Nota 1- Registrar los gastos por fuente de ingresos  "Recursos de capital" incorporados al presupuesto de la institucion.</t>
  </si>
  <si>
    <t>TRANSFERENCIAS MUNICIPALES</t>
  </si>
  <si>
    <t>Recursos Propios Departamentales</t>
  </si>
  <si>
    <t xml:space="preserve">Disposición de maquinaria y equipo </t>
  </si>
  <si>
    <t>Rendimientos - Calidad</t>
  </si>
  <si>
    <t>Nota 2.- Diligenciar por cada rubro de gasto por recursos de Calidad Departamento,Aportes Recursos Propios,Otros Aportes Departamentales, presupuesto inicial, modificaciones presupuestales (adiciones, reducciones,traslados etc), certificados de disponibilidad presupuestal, obligaciones y pagos por cada trimestre</t>
  </si>
  <si>
    <t xml:space="preserve">RELACION DETALLADA DE GASTOS E INVERSIÓN APLICADOS A TRANSFERENCIAS MUNICIPALES </t>
  </si>
  <si>
    <t>EJECUCION PRESUPUESTO DE GASTOS E INVERSIÓN DE RECURSOS DE CAPITAL</t>
  </si>
  <si>
    <t>EJECUCION PRESUPUESTO DE GASTOS E INVERSIÓN DE  TRANSFERENCIAS MUNICIPALES (No Incluye Gratuidad)</t>
  </si>
  <si>
    <t>TRIM. 1</t>
  </si>
  <si>
    <t>CUENTAS X PAGAR</t>
  </si>
  <si>
    <t>VIGENCIA 2025</t>
  </si>
  <si>
    <t>2.1.2.01.01.003.04.01</t>
  </si>
  <si>
    <t>Motores, generadores y transformadores eléctricos y sus partes y piezas</t>
  </si>
  <si>
    <t>Alimentación Estudiantes Residencia Escolar</t>
  </si>
  <si>
    <t>2.1.2.02.02.006.08</t>
  </si>
  <si>
    <t>Alimentación Escolar (Dec.0846 del 2023)</t>
  </si>
  <si>
    <t>RUBRO PRESUPUESTAL:2.1.2.01.01.003.04.01 Motores, generadores y transformadores eléctricos y sus partes y piezas</t>
  </si>
  <si>
    <t>RUBRO PRESUPUESTAL: 2.1.2.02.02.006.06 Alimentación Estudiantes Residencia Escolar</t>
  </si>
  <si>
    <t>RUBRO PRESUPUESTAL: 2.1.2.02.02.006.07 Alimentación Escolar (Dec.0846 del 2023)</t>
  </si>
  <si>
    <t>RUBRO PRESUPUESTAL: 2.1.2.02.02.006.08 Insumos para elaboración de productos procesados</t>
  </si>
  <si>
    <t>RUBRO PRESUPUESTAL: :2.1.2.01.01.003.04.01 Motores, generadores y transformadores eléctricos y sus partes y piezas</t>
  </si>
  <si>
    <t>RUBRO PRESUPUESTAL:  2.1.2.02.02.006.07 Alimentación Escolar (Dec.0846 del 2023)</t>
  </si>
  <si>
    <t>RUBRO PRESUPUESTAL:2.1.2.02.02.006.06 Alimentación Estudiantes Residencia Escolar</t>
  </si>
  <si>
    <t>RUBRO PRESUPUESTAL:2.1.2.02.02.006.07 Alimentación Escolar (Dec.0846 del 2023)</t>
  </si>
  <si>
    <t>RUBRO PRESUPUESTAL: 2.1.2.01.01.003.04.01 Motores, generadores y transformadores eléctricos y sus partes y piezas</t>
  </si>
  <si>
    <t>RUBRO PRESUPUESTAL: 2.1.2.02.02.006.07  Alimentación Escolar (Dec.0846 del 2023)</t>
  </si>
  <si>
    <t>RUBRO PRESUPUESTAL:2.1.2.02.02.006.07  Alimentación Escolar (Dec.0846 del 2023)</t>
  </si>
  <si>
    <r>
      <t xml:space="preserve">NNota 2: </t>
    </r>
    <r>
      <rPr>
        <b/>
        <sz val="8"/>
        <color indexed="8"/>
        <rFont val="Calibri"/>
        <family val="2"/>
        <scheme val="minor"/>
      </rPr>
      <t xml:space="preserve">En la aplicación del Gasto debe tener encuenta Ley 715 de 2001, el  Decreto Nacional No 1075 del 26 de Mayo  de 2015, Decreto Nacional No. 0846 del 29 de mayo de 2023, Guia M.E.N Fondo de Servicios Educativos, la Circular del M.E.N No. 005 del 31 de Marzo de 2009, Directiva Ministerial No. 012 de 2008, Decreto  Departamental No. 464 del 09 de Mayo de 2007 , Circulares de la Secretaria de Educación y demás normatividad aplicable </t>
    </r>
  </si>
  <si>
    <t xml:space="preserve">Nota 2:  En la aplicación del Gasto debe tener encuenta Ley 715 de 2001, el  Decreto Nacional No 1075 del 26 de Mayo  de 2015, Decreto Nacional No.0846 del 29 de mayo de 2023, Guia M.E.N Fondo de Servicios Educativos, la Circular del M.E.N No. 005 del 31 de Marzo de 2009, Directiva Ministerial No. 012 de 2008, Decreto  Departamental No. 464 del 09 de Mayo de 2007 , Circulares de la Secretaria de Educación y demás normatividad aplicable </t>
  </si>
  <si>
    <t xml:space="preserve">Insumos para la agricultura, la horticultura y silvicultura </t>
  </si>
  <si>
    <t>Insumos para la agricultura, la horticultura y silvicultura</t>
  </si>
  <si>
    <t>Insumos para el sostenimiento de semovientes</t>
  </si>
  <si>
    <t>RUBRO PRESUPUESTAL: 2.1.2.02.01.000.01 Insumos para la agricultura, la horticultura y silvicultura</t>
  </si>
  <si>
    <t>RUBRO PRESUPUESTAL: 2.1.2.02.01.000.02  Insumos para el sostenimiento de semovientes</t>
  </si>
  <si>
    <t>RUBRO PRESUPUESTAL:  2.1.2.02.01.000.01 Insumos para la agricultura, la horticultura y silvicultura</t>
  </si>
  <si>
    <t xml:space="preserve">Insumos para el sostenimiento de semovientes </t>
  </si>
  <si>
    <t>RUBRO PRESUPUESTAL: 2.1.2.02.01.000.01  Insumos para la agricultura, la horticultura y silvicultura</t>
  </si>
  <si>
    <t xml:space="preserve">RUBRO PRESUPUESTAL: 2.1.2.02.01.000.02 Insumos para el sostenimiento de semovientes </t>
  </si>
  <si>
    <t>RUBRO PRESUPUESTAL: 2.1.2.02.01.000.01Insumos para la agricultura, la horticultura y silvicultura</t>
  </si>
  <si>
    <t>TOTAL PAGOS</t>
  </si>
  <si>
    <t>FUENTE INGRESO SIFSE</t>
  </si>
  <si>
    <t>ITEM DETALLE</t>
  </si>
  <si>
    <t>REPORTE DE INGRESOS PRESUPUESTALE</t>
  </si>
  <si>
    <t>Código Establecimiento</t>
  </si>
  <si>
    <t>Año</t>
  </si>
  <si>
    <t xml:space="preserve">Trimestre </t>
  </si>
  <si>
    <t>Fuente de ingreso</t>
  </si>
  <si>
    <t xml:space="preserve">Presupuesto inicial </t>
  </si>
  <si>
    <t>Presupuesto definitivo</t>
  </si>
  <si>
    <t xml:space="preserve">Monto recaudados </t>
  </si>
  <si>
    <t>TOTAL</t>
  </si>
  <si>
    <t>REPORTE GASTOS PRESUPUESTALES</t>
  </si>
  <si>
    <t>Fuente de Ingreso</t>
  </si>
  <si>
    <t>Item Detalle</t>
  </si>
  <si>
    <t>Compromisos</t>
  </si>
  <si>
    <t xml:space="preserve">Obligaciones </t>
  </si>
  <si>
    <t xml:space="preserve">Pagos </t>
  </si>
  <si>
    <t>RUBRO PRESUPUESTAL: 2.1.2.02.01.003.05  Artículos de aseo y elementos de bioseguridad</t>
  </si>
  <si>
    <t>RUBRO PRESUPUESTAL: 2.1.2.02.01.003.05 Artículos de aseo y elementos de bioseguridad</t>
  </si>
  <si>
    <t>RUBRO PRESUPUESTAL:  2.1.2.02.01.003.05 Artículos de aseo y elementos de bioseguridad</t>
  </si>
  <si>
    <t>SIFSE</t>
  </si>
  <si>
    <t>NO APLICA</t>
  </si>
  <si>
    <t xml:space="preserve">BANCO AGRARIO </t>
  </si>
  <si>
    <t>GOBERNACION DEL HUILA</t>
  </si>
  <si>
    <t>INSTITUCION EDUCATIVA SANTA ANA</t>
  </si>
  <si>
    <t>MINISTERIO DE EDUCACION NACIONAL</t>
  </si>
  <si>
    <t>RENDIMIENTOS FINANCIEROS MES ENERO</t>
  </si>
  <si>
    <t>RENDIMIENTOS FINANCIEROS MES FEBRERO</t>
  </si>
  <si>
    <t>RENDIMIENTOS MES MARZO</t>
  </si>
  <si>
    <t>SUPERAVIT 2024</t>
  </si>
  <si>
    <t>ACUERDO N 1</t>
  </si>
  <si>
    <t>EXTRACTO FEBRERO</t>
  </si>
  <si>
    <t>RESOLUCION 1156 DE 2025</t>
  </si>
  <si>
    <t>EXTRACTO</t>
  </si>
  <si>
    <t>RESOLUCION 006171 DE 2025</t>
  </si>
  <si>
    <t>EXTRACTO MARZO</t>
  </si>
  <si>
    <t>EXTRACTO ENERO</t>
  </si>
  <si>
    <t>APORTE DEPARATAMENTO SGP SEGÚN RESOLUCION  1156 DE 2025</t>
  </si>
  <si>
    <t>APORTE MINISTERIO DE EDUCACION SEGÚN RESOLUCION 006171 DE 2025</t>
  </si>
  <si>
    <t>X</t>
  </si>
  <si>
    <t>RENDIMIENTOS MES ABRIL</t>
  </si>
  <si>
    <t>RENDIMIENTOS MES MAYO</t>
  </si>
  <si>
    <t>RENDIMIENTOS MES JUNIO</t>
  </si>
  <si>
    <t>EXTRACTO ABRIL</t>
  </si>
  <si>
    <t>EXTRACTO MAYO</t>
  </si>
  <si>
    <t>EXTRACTO JUNIO</t>
  </si>
  <si>
    <t xml:space="preserve"> INGRESOS DE APORTE DEPARTAMENTO SGP SEGU RESOLUCION N 4483 DEL 19 DE MAYO DE 2025</t>
  </si>
  <si>
    <t>RESOLUCION N 4483 DEL 19 DE MAYO DE 2025</t>
  </si>
  <si>
    <t>01</t>
  </si>
  <si>
    <t>DIEGO ARMANDO ROJAS LAGUNA</t>
  </si>
  <si>
    <t>ASESORIA CONTABLE</t>
  </si>
  <si>
    <t>03</t>
  </si>
  <si>
    <t xml:space="preserve"> JAIME ANDRES DIAZ CAMACHO</t>
  </si>
  <si>
    <t>Contrato Compraventa de Textos, guías y demás Material Pedagógico y
Administrativo papelería</t>
  </si>
  <si>
    <t>02</t>
  </si>
  <si>
    <t>CALIDAD DEPARTAMENTO SGP</t>
  </si>
  <si>
    <t>JHON JAIRO CANGREJO RODRIGUEZ</t>
  </si>
  <si>
    <t>Suministro de Alimentos para la preparación de desayuno, refrigerio y cena
para los niños y niñas beneficiarios de la Residencia Escolar de la I.E Santa Ana.</t>
  </si>
  <si>
    <t>INSTITUCIÓN EDUCATIVA SANTA ANA</t>
  </si>
  <si>
    <t>MUNICIPIO DE COLOMBIA- HUILA</t>
  </si>
  <si>
    <t>CODIGO DANE No.241206001078</t>
  </si>
  <si>
    <t>DIRECCION: VEREDA SANTA ANA</t>
  </si>
  <si>
    <t>NIT: 813.007.522-4</t>
  </si>
  <si>
    <t>INGRESO POR CONCEPTO DE DONACION PARA ACTIVACION DE LA CUENTA DE RECURSOS PROPIOS</t>
  </si>
  <si>
    <t>FABIO ORTIGOZA TORRES</t>
  </si>
  <si>
    <t>Rector</t>
  </si>
  <si>
    <t>CAROLINA MANCHOLA PLAZAS</t>
  </si>
  <si>
    <t>RECAUDO VALOR PENDIENTE POR CANCELAR DE FACTURA DE 2024</t>
  </si>
  <si>
    <t>EXTYRACTO BANCARIO JUNIO</t>
  </si>
  <si>
    <t xml:space="preserve">APORTE MUNCIIPIO SEGUN RESOLUCION N 102 DE 2025 </t>
  </si>
  <si>
    <t xml:space="preserve">RESOLUCION N 102 DE 2025 </t>
  </si>
  <si>
    <t>ALCALDIA DE COLOMBIA</t>
  </si>
  <si>
    <t>CAUSACION INGRESOS RESOLUCION N 1156 DE 2025 GOBERNACION DEL HUILA</t>
  </si>
  <si>
    <t>RESOLUCION N 1156 DE 2025</t>
  </si>
  <si>
    <t>RENDIMIENTOS MES JULIO</t>
  </si>
  <si>
    <t>EXTRACTO JULIO</t>
  </si>
  <si>
    <t>RENDIMIENTOS MES AGOSTO</t>
  </si>
  <si>
    <t>EXTRACTOAGOSTO</t>
  </si>
  <si>
    <t>RENDIMIENTOS MES SEPTIEMBRE</t>
  </si>
  <si>
    <t>EXTRACTO SEPTEIMBRE</t>
  </si>
  <si>
    <t>COMPRAVENTA DE ELEMENTOS DE ASEO</t>
  </si>
  <si>
    <t>06</t>
  </si>
  <si>
    <t>CARLOS ANDRES COLLAZOS CAMACHO</t>
  </si>
  <si>
    <t>LA EQUIDAD SEGUROS GENERLAES</t>
  </si>
  <si>
    <t>C0NTRATAR EL SUMINISTRO DE POLIZA DE MANEJO GLOBAL PARA LA IE SANTA ANA</t>
  </si>
  <si>
    <t>4</t>
  </si>
  <si>
    <t>6</t>
  </si>
  <si>
    <t>JORGE IVAN PAZ MONROY</t>
  </si>
  <si>
    <t>COMPRAVENTA DE ELEMENTO DE ARTICULOS DEPORTIVOS</t>
  </si>
  <si>
    <t>07</t>
  </si>
  <si>
    <t>8</t>
  </si>
  <si>
    <t>CALIDAD</t>
  </si>
  <si>
    <t>ELECTRIFICADORA DEL HUILA</t>
  </si>
  <si>
    <t>PAGO SERVICIO DE ENERGIA</t>
  </si>
  <si>
    <t>9</t>
  </si>
  <si>
    <t>10</t>
  </si>
  <si>
    <t>11</t>
  </si>
  <si>
    <t>5</t>
  </si>
  <si>
    <t>SUPERAVIT MUNICIPIO</t>
  </si>
  <si>
    <t>MARIN GONZALEZ CRUZ</t>
  </si>
  <si>
    <t>MANTENIMIENTO DE ZONAS VERDES Y ADECUACIONES DE LAS SEDES DE LA IE SANTA ANA</t>
  </si>
  <si>
    <t>PAGO SERVICIO DE LA ENERGIA</t>
  </si>
  <si>
    <t xml:space="preserve">RENDIMIENTOS OCTUBRE </t>
  </si>
  <si>
    <t>RENDIMIENTOS NOVIEMBRE</t>
  </si>
  <si>
    <t>RENDIMIENTOS DICIEMBRE</t>
  </si>
  <si>
    <t>EXTRACTO BANCARIO OCTUBRE</t>
  </si>
  <si>
    <t>EXTRACTO BANCARIO NOVIEMBRE</t>
  </si>
  <si>
    <t>EXTRACTO BANCARIO DICIEMBRE</t>
  </si>
  <si>
    <t>COMPRAVENTA DE 12 PORTATILES Y 4 MULTIFUNCIONALES</t>
  </si>
  <si>
    <t>CARLOS ALBERTO ROJAS RIVAS,</t>
  </si>
  <si>
    <t>Calidad Por Gratuidad</t>
  </si>
  <si>
    <t>13</t>
  </si>
  <si>
    <t xml:space="preserve">CARLOS ALBERTO ROJAS RIVAS
</t>
  </si>
  <si>
    <t>COMPRAVENTA TEXTOS LIBROS Y DEMAS MATERIAL
PEDAGOGICO Y ARTICULOS DEPORTIVOS PARA LA I.E
SANTA ANA</t>
  </si>
  <si>
    <t>14</t>
  </si>
  <si>
    <t>contratar las adecuaciones del Proyecto de FI (Adecuación del Aula múltiple,
adecuación del piso del centro de interés , adecuación del techo de la sala de informática),
PI (adecuación Unidad Sanitaria), Mantenimiento de algunas sedes de la I.E SANTA ANA</t>
  </si>
  <si>
    <t>12</t>
  </si>
  <si>
    <t>POLIZA DE DAÑOS MATERIALES para LA I.E SANTA ANA</t>
  </si>
  <si>
    <t>aseguradora solidaria de colombia</t>
  </si>
  <si>
    <t>860.524.654-6</t>
  </si>
  <si>
    <t>Calidad por gratuidad</t>
  </si>
  <si>
    <t>18</t>
  </si>
  <si>
    <t>19</t>
  </si>
  <si>
    <t>SGP CALIDAD MUNICIPIO</t>
  </si>
  <si>
    <t>17</t>
  </si>
  <si>
    <t>ELECTROHUILA</t>
  </si>
  <si>
    <t>891.180.001-1</t>
  </si>
  <si>
    <t>PAGO FACTURA DE ENERGIA SEDES PAGO FACTURAS SANTA ANA
87795376, SEDE LAS GRANJAS88148583, BUENOS</t>
  </si>
  <si>
    <t>Suministro de Alimentos para la preparación de desayuno, refrigerio y cena
para los niños y niñas beneficiarios de la Residencia Escolar de la I.E Santa Ana. .</t>
  </si>
  <si>
    <t>15</t>
  </si>
  <si>
    <t>16</t>
  </si>
  <si>
    <t>SUPERAVIT GRATUIDAD</t>
  </si>
  <si>
    <t>FI-Calidad Por Gratuidad</t>
  </si>
  <si>
    <t>FI-Calidad por Gratuidad</t>
  </si>
  <si>
    <t>PI-Calidad por Gratuidad</t>
  </si>
  <si>
    <t>PI-Calidad Por Gratuidad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</si>
</sst>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_(* \(#,##0.00\);_(* &quot;-&quot;??_);_(@_)"/>
    <numFmt numFmtId="165" formatCode="&quot;$&quot;\ #,##0.00"/>
    <numFmt numFmtId="166" formatCode="&quot;$&quot;\ #,##0"/>
    <numFmt numFmtId="167" formatCode="_(* #,##0_);_(* \(#,##0\);_(* &quot;-&quot;??_);_(@_)"/>
    <numFmt numFmtId="168" formatCode="00"/>
    <numFmt numFmtId="169" formatCode="00000"/>
  </numFmts>
  <fonts count="49" x14ac:knownFonts="1">
    <font>
      <sz val="11"/>
      <color theme="1"/>
      <name val="Calibri"/>
      <family val="2"/>
      <scheme val="minor"/>
    </font>
    <font>
      <sz val="10"/>
      <name val="Arial"/>
      <family val="2"/>
    </font>
    <font>
      <b/>
      <sz val="8"/>
      <color indexed="81"/>
      <name val="Tahoma"/>
      <family val="2"/>
    </font>
    <font>
      <sz val="8"/>
      <color indexed="81"/>
      <name val="Tahoma"/>
      <family val="2"/>
    </font>
    <font>
      <sz val="10"/>
      <color theme="1"/>
      <name val="Calibri"/>
      <family val="2"/>
      <scheme val="minor"/>
    </font>
    <font>
      <sz val="12"/>
      <color theme="1"/>
      <name val="Calibri"/>
      <family val="2"/>
      <scheme val="minor"/>
    </font>
    <font>
      <sz val="9"/>
      <color theme="1"/>
      <name val="Calibri"/>
      <family val="2"/>
      <scheme val="minor"/>
    </font>
    <font>
      <sz val="8"/>
      <color theme="1"/>
      <name val="Calibri"/>
      <family val="2"/>
      <scheme val="minor"/>
    </font>
    <font>
      <b/>
      <sz val="11"/>
      <color theme="1"/>
      <name val="Calibri"/>
      <family val="2"/>
      <scheme val="minor"/>
    </font>
    <font>
      <b/>
      <sz val="12"/>
      <color theme="1"/>
      <name val="Calibri"/>
      <family val="2"/>
      <scheme val="minor"/>
    </font>
    <font>
      <sz val="11"/>
      <color theme="1"/>
      <name val="Calibri"/>
      <family val="2"/>
      <scheme val="minor"/>
    </font>
    <font>
      <b/>
      <sz val="16"/>
      <color theme="1"/>
      <name val="Calibri"/>
      <family val="2"/>
      <scheme val="minor"/>
    </font>
    <font>
      <sz val="14"/>
      <color theme="1"/>
      <name val="Calibri"/>
      <family val="2"/>
      <scheme val="minor"/>
    </font>
    <font>
      <b/>
      <sz val="9"/>
      <color theme="1"/>
      <name val="Calibri"/>
      <family val="2"/>
      <scheme val="minor"/>
    </font>
    <font>
      <b/>
      <sz val="14"/>
      <name val="Calibri"/>
      <family val="2"/>
      <scheme val="minor"/>
    </font>
    <font>
      <sz val="14"/>
      <name val="Calibri"/>
      <family val="2"/>
      <scheme val="minor"/>
    </font>
    <font>
      <sz val="14"/>
      <color rgb="FFFF0000"/>
      <name val="Calibri"/>
      <family val="2"/>
      <scheme val="minor"/>
    </font>
    <font>
      <b/>
      <sz val="14"/>
      <color theme="1"/>
      <name val="Calibri"/>
      <family val="2"/>
      <scheme val="minor"/>
    </font>
    <font>
      <b/>
      <sz val="10"/>
      <color theme="1"/>
      <name val="Calibri"/>
      <family val="2"/>
      <scheme val="minor"/>
    </font>
    <font>
      <b/>
      <sz val="10"/>
      <name val="Calibri"/>
      <family val="2"/>
      <scheme val="minor"/>
    </font>
    <font>
      <sz val="10"/>
      <name val="Calibri"/>
      <family val="2"/>
      <scheme val="minor"/>
    </font>
    <font>
      <b/>
      <sz val="12"/>
      <color indexed="8"/>
      <name val="Calibri"/>
      <family val="2"/>
      <scheme val="minor"/>
    </font>
    <font>
      <b/>
      <sz val="7"/>
      <color indexed="8"/>
      <name val="Calibri"/>
      <family val="2"/>
      <scheme val="minor"/>
    </font>
    <font>
      <b/>
      <sz val="8"/>
      <color theme="1"/>
      <name val="Calibri"/>
      <family val="2"/>
      <scheme val="minor"/>
    </font>
    <font>
      <b/>
      <sz val="9"/>
      <color indexed="8"/>
      <name val="Calibri"/>
      <family val="2"/>
      <scheme val="minor"/>
    </font>
    <font>
      <b/>
      <sz val="8"/>
      <name val="Calibri"/>
      <family val="2"/>
      <scheme val="minor"/>
    </font>
    <font>
      <b/>
      <sz val="8"/>
      <color indexed="8"/>
      <name val="Calibri"/>
      <family val="2"/>
      <scheme val="minor"/>
    </font>
    <font>
      <b/>
      <sz val="14"/>
      <color indexed="8"/>
      <name val="Calibri"/>
      <family val="2"/>
      <scheme val="minor"/>
    </font>
    <font>
      <sz val="14"/>
      <color indexed="8"/>
      <name val="Calibri"/>
      <family val="2"/>
      <scheme val="minor"/>
    </font>
    <font>
      <sz val="12"/>
      <color indexed="8"/>
      <name val="Calibri"/>
      <family val="2"/>
      <scheme val="minor"/>
    </font>
    <font>
      <b/>
      <sz val="12"/>
      <name val="Calibri"/>
      <family val="2"/>
      <scheme val="minor"/>
    </font>
    <font>
      <b/>
      <sz val="11"/>
      <color indexed="8"/>
      <name val="Calibri"/>
      <family val="2"/>
      <scheme val="minor"/>
    </font>
    <font>
      <b/>
      <sz val="10"/>
      <color indexed="8"/>
      <name val="Calibri"/>
      <family val="2"/>
      <scheme val="minor"/>
    </font>
    <font>
      <sz val="10"/>
      <color indexed="8"/>
      <name val="Calibri"/>
      <family val="2"/>
      <scheme val="minor"/>
    </font>
    <font>
      <b/>
      <sz val="11"/>
      <name val="Calibri"/>
      <family val="2"/>
      <scheme val="minor"/>
    </font>
    <font>
      <sz val="8"/>
      <color indexed="8"/>
      <name val="Calibri"/>
      <family val="2"/>
      <scheme val="minor"/>
    </font>
    <font>
      <sz val="7"/>
      <color indexed="8"/>
      <name val="Calibri"/>
      <family val="2"/>
      <scheme val="minor"/>
    </font>
    <font>
      <sz val="11"/>
      <color indexed="8"/>
      <name val="Calibri"/>
      <family val="2"/>
      <scheme val="minor"/>
    </font>
    <font>
      <b/>
      <sz val="18"/>
      <color theme="1"/>
      <name val="Calibri"/>
      <family val="2"/>
      <scheme val="minor"/>
    </font>
    <font>
      <sz val="10"/>
      <name val="Arial Narrow"/>
      <family val="2"/>
    </font>
    <font>
      <b/>
      <sz val="10"/>
      <color theme="0"/>
      <name val="Calibri"/>
      <family val="2"/>
      <scheme val="minor"/>
    </font>
    <font>
      <b/>
      <sz val="10"/>
      <color rgb="FF000000"/>
      <name val="Calibri"/>
      <family val="2"/>
      <scheme val="minor"/>
    </font>
    <font>
      <sz val="10"/>
      <color rgb="FF000000"/>
      <name val="Calibri"/>
      <family val="2"/>
      <scheme val="minor"/>
    </font>
    <font>
      <b/>
      <sz val="10"/>
      <color theme="1"/>
      <name val="Arial Narrow"/>
      <family val="2"/>
    </font>
    <font>
      <b/>
      <sz val="16"/>
      <name val="Calibri"/>
      <family val="2"/>
      <scheme val="minor"/>
    </font>
    <font>
      <b/>
      <sz val="9"/>
      <color indexed="81"/>
      <name val="Tahoma"/>
      <family val="2"/>
    </font>
    <font>
      <b/>
      <sz val="11"/>
      <color indexed="8"/>
      <name val="Calibri"/>
      <family val="2"/>
    </font>
    <font>
      <sz val="11"/>
      <color indexed="8"/>
      <name val="Calibri"/>
      <family val="2"/>
    </font>
    <font>
      <sz val="9"/>
      <color indexed="81"/>
      <name val="Tahoma"/>
      <family val="2"/>
    </font>
  </fonts>
  <fills count="4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3" tint="-0.249977111117893"/>
        <bgColor indexed="64"/>
      </patternFill>
    </fill>
    <fill>
      <patternFill patternType="solid">
        <fgColor theme="4" tint="0.39997558519241921"/>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theme="4" tint="-0.249977111117893"/>
        <bgColor indexed="64"/>
      </patternFill>
    </fill>
    <fill>
      <patternFill patternType="solid">
        <fgColor theme="5" tint="0.59999389629810485"/>
        <bgColor indexed="64"/>
      </patternFill>
    </fill>
    <fill>
      <patternFill patternType="solid">
        <fgColor rgb="FF00B0F0"/>
        <bgColor indexed="64"/>
      </patternFill>
    </fill>
    <fill>
      <patternFill patternType="solid">
        <fgColor rgb="FFFFFF99"/>
        <bgColor indexed="64"/>
      </patternFill>
    </fill>
    <fill>
      <patternFill patternType="solid">
        <fgColor theme="7" tint="0.59996337778862885"/>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theme="3" tint="0.59996337778862885"/>
        <bgColor indexed="64"/>
      </patternFill>
    </fill>
    <fill>
      <patternFill patternType="solid">
        <fgColor theme="4" tint="0.59996337778862885"/>
        <bgColor indexed="64"/>
      </patternFill>
    </fill>
    <fill>
      <patternFill patternType="solid">
        <fgColor rgb="FFCCCCFF"/>
        <bgColor indexed="64"/>
      </patternFill>
    </fill>
    <fill>
      <patternFill patternType="solid">
        <fgColor rgb="FFCCECFF"/>
        <bgColor indexed="64"/>
      </patternFill>
    </fill>
    <fill>
      <patternFill patternType="solid">
        <fgColor rgb="FFFFCCFF"/>
        <bgColor indexed="64"/>
      </patternFill>
    </fill>
    <fill>
      <patternFill patternType="solid">
        <fgColor rgb="FF66FF66"/>
        <bgColor indexed="64"/>
      </patternFill>
    </fill>
    <fill>
      <patternFill patternType="solid">
        <fgColor rgb="FFFFCC99"/>
        <bgColor indexed="64"/>
      </patternFill>
    </fill>
    <fill>
      <patternFill patternType="solid">
        <fgColor rgb="FFDDDDDD"/>
        <bgColor indexed="64"/>
      </patternFill>
    </fill>
    <fill>
      <patternFill patternType="solid">
        <fgColor rgb="FFFFCCCC"/>
        <bgColor indexed="64"/>
      </patternFill>
    </fill>
    <fill>
      <patternFill patternType="solid">
        <fgColor rgb="FFCC99FF"/>
        <bgColor indexed="64"/>
      </patternFill>
    </fill>
    <fill>
      <patternFill patternType="solid">
        <fgColor rgb="FF00FFFF"/>
        <bgColor indexed="64"/>
      </patternFill>
    </fill>
    <fill>
      <patternFill patternType="solid">
        <fgColor rgb="FFFFFFCC"/>
        <bgColor indexed="64"/>
      </patternFill>
    </fill>
    <fill>
      <patternFill patternType="solid">
        <fgColor theme="9" tint="0.59999389629810485"/>
        <bgColor indexed="64"/>
      </patternFill>
    </fill>
    <fill>
      <patternFill patternType="solid">
        <fgColor rgb="FF00FF99"/>
        <bgColor indexed="64"/>
      </patternFill>
    </fill>
    <fill>
      <patternFill patternType="solid">
        <fgColor rgb="FF92D050"/>
        <bgColor indexed="64"/>
      </patternFill>
    </fill>
    <fill>
      <patternFill patternType="solid">
        <fgColor theme="8" tint="0.39997558519241921"/>
        <bgColor indexed="64"/>
      </patternFill>
    </fill>
    <fill>
      <patternFill patternType="solid">
        <fgColor rgb="FFFF66CC"/>
        <bgColor indexed="64"/>
      </patternFill>
    </fill>
    <fill>
      <patternFill patternType="solid">
        <fgColor theme="8" tint="0.59996337778862885"/>
        <bgColor indexed="64"/>
      </patternFill>
    </fill>
    <fill>
      <patternFill patternType="solid">
        <fgColor theme="9" tint="0.39994506668294322"/>
        <bgColor indexed="64"/>
      </patternFill>
    </fill>
    <fill>
      <patternFill patternType="solid">
        <fgColor theme="7" tint="0.39994506668294322"/>
        <bgColor indexed="64"/>
      </patternFill>
    </fill>
    <fill>
      <patternFill patternType="solid">
        <fgColor theme="9" tint="-0.249977111117893"/>
        <bgColor indexed="64"/>
      </patternFill>
    </fill>
    <fill>
      <patternFill patternType="solid">
        <fgColor rgb="FFFF7C80"/>
        <bgColor indexed="64"/>
      </patternFill>
    </fill>
    <fill>
      <patternFill patternType="solid">
        <fgColor rgb="FFFFCC00"/>
        <bgColor indexed="64"/>
      </patternFill>
    </fill>
    <fill>
      <patternFill patternType="solid">
        <fgColor rgb="FF0099FF"/>
        <bgColor indexed="64"/>
      </patternFill>
    </fill>
    <fill>
      <patternFill patternType="solid">
        <fgColor rgb="FF00FFFF"/>
        <bgColor indexed="22"/>
      </patternFill>
    </fill>
    <fill>
      <patternFill patternType="solid">
        <fgColor rgb="FFFF0000"/>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right style="thin">
        <color indexed="8"/>
      </right>
      <top/>
      <bottom style="thin">
        <color indexed="8"/>
      </bottom>
      <diagonal/>
    </border>
    <border>
      <left style="thin">
        <color indexed="8"/>
      </left>
      <right style="thin">
        <color indexed="8"/>
      </right>
      <top style="thin">
        <color indexed="8"/>
      </top>
      <bottom style="thin">
        <color indexed="64"/>
      </bottom>
      <diagonal/>
    </border>
    <border>
      <left style="thin">
        <color indexed="64"/>
      </left>
      <right/>
      <top style="medium">
        <color indexed="64"/>
      </top>
      <bottom style="medium">
        <color indexed="64"/>
      </bottom>
      <diagonal/>
    </border>
    <border>
      <left/>
      <right style="thin">
        <color indexed="8"/>
      </right>
      <top/>
      <bottom/>
      <diagonal/>
    </border>
    <border>
      <left style="thin">
        <color indexed="8"/>
      </left>
      <right style="thin">
        <color indexed="8"/>
      </right>
      <top style="thin">
        <color indexed="8"/>
      </top>
      <bottom style="thin">
        <color indexed="8"/>
      </bottom>
      <diagonal/>
    </border>
  </borders>
  <cellStyleXfs count="8">
    <xf numFmtId="0" fontId="0" fillId="0" borderId="0"/>
    <xf numFmtId="0" fontId="1" fillId="0" borderId="0"/>
    <xf numFmtId="164" fontId="10" fillId="0" borderId="0" applyFont="0" applyFill="0" applyBorder="0" applyAlignment="0" applyProtection="0"/>
    <xf numFmtId="1" fontId="39" fillId="4" borderId="0" applyFill="0">
      <alignment horizontal="center" vertical="center"/>
    </xf>
    <xf numFmtId="0" fontId="10" fillId="0" borderId="0"/>
    <xf numFmtId="168" fontId="39" fillId="0" borderId="0" applyFill="0">
      <alignment horizontal="center" vertical="center" wrapText="1"/>
    </xf>
    <xf numFmtId="0" fontId="1" fillId="0" borderId="0"/>
    <xf numFmtId="0" fontId="47" fillId="0" borderId="0"/>
  </cellStyleXfs>
  <cellXfs count="765">
    <xf numFmtId="0" fontId="0" fillId="0" borderId="0" xfId="0"/>
    <xf numFmtId="0" fontId="0" fillId="0" borderId="0" xfId="0" applyProtection="1">
      <protection locked="0"/>
    </xf>
    <xf numFmtId="0" fontId="0" fillId="0" borderId="4" xfId="0" applyBorder="1" applyAlignment="1" applyProtection="1">
      <alignment horizontal="center" vertical="center"/>
      <protection locked="0"/>
    </xf>
    <xf numFmtId="0" fontId="5" fillId="0" borderId="0" xfId="0" applyFont="1" applyProtection="1">
      <protection locked="0"/>
    </xf>
    <xf numFmtId="0" fontId="0" fillId="0" borderId="13" xfId="0" applyBorder="1" applyAlignment="1" applyProtection="1">
      <alignment horizontal="center" vertical="center"/>
      <protection locked="0"/>
    </xf>
    <xf numFmtId="0" fontId="0" fillId="0" borderId="14" xfId="0" applyBorder="1" applyAlignment="1" applyProtection="1">
      <alignment horizontal="left" vertical="center" wrapText="1"/>
      <protection locked="0"/>
    </xf>
    <xf numFmtId="0" fontId="6" fillId="0" borderId="0" xfId="0" applyFont="1" applyProtection="1">
      <protection locked="0"/>
    </xf>
    <xf numFmtId="3" fontId="4" fillId="0" borderId="0" xfId="0" applyNumberFormat="1" applyFont="1" applyProtection="1">
      <protection locked="0"/>
    </xf>
    <xf numFmtId="0" fontId="4" fillId="0" borderId="0" xfId="0" applyFont="1" applyProtection="1">
      <protection locked="0"/>
    </xf>
    <xf numFmtId="0" fontId="7" fillId="0" borderId="0" xfId="0" applyFont="1" applyProtection="1">
      <protection locked="0"/>
    </xf>
    <xf numFmtId="0" fontId="8" fillId="0" borderId="0" xfId="0" applyFont="1" applyProtection="1">
      <protection locked="0"/>
    </xf>
    <xf numFmtId="0" fontId="11" fillId="0" borderId="1" xfId="0" applyFont="1" applyBorder="1" applyAlignment="1" applyProtection="1">
      <alignment horizontal="center"/>
      <protection locked="0"/>
    </xf>
    <xf numFmtId="49" fontId="11" fillId="0" borderId="1" xfId="0" applyNumberFormat="1" applyFont="1" applyBorder="1" applyAlignment="1" applyProtection="1">
      <alignment horizontal="center"/>
      <protection locked="0"/>
    </xf>
    <xf numFmtId="0" fontId="0" fillId="2" borderId="0" xfId="0" applyFill="1" applyProtection="1">
      <protection locked="0"/>
    </xf>
    <xf numFmtId="0" fontId="16" fillId="4" borderId="0" xfId="0" applyFont="1" applyFill="1" applyAlignment="1" applyProtection="1">
      <alignment horizontal="center"/>
      <protection locked="0"/>
    </xf>
    <xf numFmtId="0" fontId="9" fillId="4" borderId="0" xfId="0" applyFont="1" applyFill="1" applyAlignment="1" applyProtection="1">
      <alignment vertical="center"/>
      <protection locked="0"/>
    </xf>
    <xf numFmtId="0" fontId="17" fillId="4" borderId="0" xfId="0" applyFont="1" applyFill="1" applyAlignment="1" applyProtection="1">
      <alignment horizontal="center" vertical="center"/>
      <protection locked="0"/>
    </xf>
    <xf numFmtId="0" fontId="18" fillId="4" borderId="0" xfId="0" applyFont="1" applyFill="1" applyAlignment="1" applyProtection="1">
      <alignment horizontal="center" vertical="center"/>
      <protection locked="0"/>
    </xf>
    <xf numFmtId="0" fontId="9" fillId="4" borderId="0" xfId="0" applyFont="1" applyFill="1" applyProtection="1">
      <protection locked="0"/>
    </xf>
    <xf numFmtId="0" fontId="0" fillId="4" borderId="0" xfId="0" applyFill="1" applyProtection="1">
      <protection locked="0"/>
    </xf>
    <xf numFmtId="0" fontId="6" fillId="4" borderId="0" xfId="0" applyFont="1" applyFill="1" applyAlignment="1" applyProtection="1">
      <alignment horizontal="center"/>
      <protection locked="0"/>
    </xf>
    <xf numFmtId="3" fontId="0" fillId="0" borderId="0" xfId="0" applyNumberFormat="1" applyProtection="1">
      <protection locked="0"/>
    </xf>
    <xf numFmtId="49" fontId="20" fillId="4" borderId="0" xfId="1" applyNumberFormat="1" applyFont="1" applyFill="1" applyAlignment="1" applyProtection="1">
      <alignment horizontal="center"/>
      <protection locked="0"/>
    </xf>
    <xf numFmtId="0" fontId="19" fillId="4" borderId="0" xfId="1" applyFont="1" applyFill="1" applyProtection="1">
      <protection locked="0"/>
    </xf>
    <xf numFmtId="0" fontId="19" fillId="4" borderId="0" xfId="1" applyFont="1" applyFill="1" applyAlignment="1" applyProtection="1">
      <alignment horizontal="center"/>
      <protection locked="0"/>
    </xf>
    <xf numFmtId="3" fontId="19" fillId="4" borderId="0" xfId="1" applyNumberFormat="1" applyFont="1" applyFill="1" applyProtection="1">
      <protection locked="0"/>
    </xf>
    <xf numFmtId="0" fontId="21" fillId="0" borderId="0" xfId="0" applyFont="1" applyProtection="1">
      <protection locked="0"/>
    </xf>
    <xf numFmtId="0" fontId="22" fillId="0" borderId="0" xfId="0" applyFont="1" applyProtection="1">
      <protection locked="0"/>
    </xf>
    <xf numFmtId="0" fontId="12" fillId="4" borderId="0" xfId="0" applyFont="1" applyFill="1" applyProtection="1">
      <protection locked="0"/>
    </xf>
    <xf numFmtId="0" fontId="12" fillId="0" borderId="0" xfId="0" applyFont="1" applyProtection="1">
      <protection locked="0"/>
    </xf>
    <xf numFmtId="0" fontId="9" fillId="4" borderId="0" xfId="0" applyFont="1" applyFill="1" applyAlignment="1" applyProtection="1">
      <alignment horizontal="center" vertical="center"/>
      <protection locked="0"/>
    </xf>
    <xf numFmtId="3" fontId="13" fillId="0" borderId="0" xfId="0" applyNumberFormat="1" applyFont="1" applyProtection="1">
      <protection locked="0"/>
    </xf>
    <xf numFmtId="3" fontId="8" fillId="6" borderId="0" xfId="0" applyNumberFormat="1" applyFont="1" applyFill="1"/>
    <xf numFmtId="3" fontId="8" fillId="0" borderId="0" xfId="0" applyNumberFormat="1" applyFont="1"/>
    <xf numFmtId="3" fontId="8" fillId="0" borderId="0" xfId="0" applyNumberFormat="1" applyFont="1" applyProtection="1">
      <protection locked="0"/>
    </xf>
    <xf numFmtId="49" fontId="20" fillId="0" borderId="0" xfId="1" applyNumberFormat="1" applyFont="1" applyAlignment="1" applyProtection="1">
      <alignment horizontal="center"/>
      <protection locked="0"/>
    </xf>
    <xf numFmtId="0" fontId="25" fillId="0" borderId="0" xfId="1" applyFont="1" applyProtection="1">
      <protection locked="0"/>
    </xf>
    <xf numFmtId="3" fontId="25" fillId="0" borderId="0" xfId="1" applyNumberFormat="1" applyFont="1" applyProtection="1">
      <protection locked="0"/>
    </xf>
    <xf numFmtId="0" fontId="29" fillId="0" borderId="0" xfId="0" applyFont="1" applyProtection="1">
      <protection locked="0"/>
    </xf>
    <xf numFmtId="0" fontId="30" fillId="2" borderId="0" xfId="0" applyFont="1" applyFill="1" applyAlignment="1" applyProtection="1">
      <alignment horizontal="center"/>
      <protection locked="0"/>
    </xf>
    <xf numFmtId="0" fontId="31" fillId="0" borderId="0" xfId="0" applyFont="1" applyProtection="1">
      <protection locked="0"/>
    </xf>
    <xf numFmtId="0" fontId="0" fillId="0" borderId="1" xfId="0" applyBorder="1" applyAlignment="1" applyProtection="1">
      <alignment horizontal="left" vertical="center" wrapText="1"/>
      <protection locked="0"/>
    </xf>
    <xf numFmtId="166" fontId="0" fillId="0" borderId="0" xfId="0" applyNumberFormat="1" applyProtection="1">
      <protection locked="0"/>
    </xf>
    <xf numFmtId="0" fontId="0" fillId="0" borderId="12" xfId="0" applyBorder="1" applyAlignment="1" applyProtection="1">
      <alignment horizontal="left" vertical="center" wrapText="1"/>
      <protection locked="0"/>
    </xf>
    <xf numFmtId="0" fontId="31" fillId="0" borderId="16" xfId="0" applyFont="1" applyBorder="1" applyAlignment="1" applyProtection="1">
      <alignment vertical="top"/>
      <protection locked="0"/>
    </xf>
    <xf numFmtId="15" fontId="31" fillId="0" borderId="16" xfId="0" applyNumberFormat="1" applyFont="1" applyBorder="1" applyAlignment="1" applyProtection="1">
      <alignment horizontal="center" vertical="top" wrapText="1"/>
      <protection locked="0"/>
    </xf>
    <xf numFmtId="0" fontId="0" fillId="0" borderId="0" xfId="0" applyAlignment="1" applyProtection="1">
      <alignment vertical="top"/>
      <protection locked="0"/>
    </xf>
    <xf numFmtId="15" fontId="21" fillId="0" borderId="0" xfId="0" applyNumberFormat="1" applyFont="1" applyAlignment="1" applyProtection="1">
      <alignment horizontal="center" vertical="center" wrapText="1"/>
      <protection locked="0"/>
    </xf>
    <xf numFmtId="0" fontId="32" fillId="0" borderId="0" xfId="0" applyFont="1" applyProtection="1">
      <protection locked="0"/>
    </xf>
    <xf numFmtId="0" fontId="33" fillId="0" borderId="0" xfId="0" applyFont="1" applyProtection="1">
      <protection locked="0"/>
    </xf>
    <xf numFmtId="0" fontId="32" fillId="0" borderId="0" xfId="0" applyFont="1" applyAlignment="1" applyProtection="1">
      <alignment horizontal="center"/>
      <protection locked="0"/>
    </xf>
    <xf numFmtId="0" fontId="28" fillId="0" borderId="0" xfId="0" applyFont="1" applyProtection="1">
      <protection locked="0"/>
    </xf>
    <xf numFmtId="0" fontId="28" fillId="2" borderId="0" xfId="0" applyFont="1" applyFill="1" applyAlignment="1" applyProtection="1">
      <alignment horizontal="center"/>
      <protection locked="0"/>
    </xf>
    <xf numFmtId="0" fontId="19" fillId="0" borderId="0" xfId="0" applyFont="1" applyProtection="1">
      <protection locked="0"/>
    </xf>
    <xf numFmtId="0" fontId="32" fillId="2" borderId="0" xfId="0" applyFont="1" applyFill="1" applyProtection="1">
      <protection locked="0"/>
    </xf>
    <xf numFmtId="0" fontId="33" fillId="2" borderId="0" xfId="0" applyFont="1" applyFill="1" applyAlignment="1" applyProtection="1">
      <alignment horizontal="right"/>
      <protection locked="0"/>
    </xf>
    <xf numFmtId="165" fontId="31" fillId="0" borderId="0" xfId="0" applyNumberFormat="1" applyFont="1" applyProtection="1">
      <protection locked="0"/>
    </xf>
    <xf numFmtId="165" fontId="33" fillId="0" borderId="0" xfId="0" applyNumberFormat="1" applyFont="1" applyProtection="1">
      <protection locked="0"/>
    </xf>
    <xf numFmtId="15" fontId="0" fillId="0" borderId="0" xfId="0" applyNumberFormat="1" applyProtection="1">
      <protection locked="0"/>
    </xf>
    <xf numFmtId="0" fontId="26" fillId="0" borderId="0" xfId="0" applyFont="1" applyAlignment="1" applyProtection="1">
      <alignment vertical="center" wrapText="1"/>
      <protection locked="0"/>
    </xf>
    <xf numFmtId="0" fontId="35" fillId="0" borderId="0" xfId="0" applyFont="1" applyAlignment="1" applyProtection="1">
      <alignment vertical="center" wrapText="1"/>
      <protection locked="0"/>
    </xf>
    <xf numFmtId="0" fontId="35" fillId="0" borderId="0" xfId="0" applyFont="1" applyAlignment="1" applyProtection="1">
      <alignment horizontal="left" vertical="center" wrapText="1"/>
      <protection locked="0"/>
    </xf>
    <xf numFmtId="0" fontId="35" fillId="0" borderId="0" xfId="0" applyFont="1" applyProtection="1">
      <protection locked="0"/>
    </xf>
    <xf numFmtId="3" fontId="35" fillId="0" borderId="0" xfId="0" applyNumberFormat="1" applyFont="1" applyProtection="1">
      <protection locked="0"/>
    </xf>
    <xf numFmtId="15" fontId="33" fillId="0" borderId="0" xfId="0" applyNumberFormat="1" applyFont="1" applyProtection="1">
      <protection locked="0"/>
    </xf>
    <xf numFmtId="3" fontId="33" fillId="0" borderId="0" xfId="0" applyNumberFormat="1" applyFont="1" applyProtection="1">
      <protection locked="0"/>
    </xf>
    <xf numFmtId="15" fontId="35" fillId="0" borderId="0" xfId="0" applyNumberFormat="1" applyFont="1" applyProtection="1">
      <protection locked="0"/>
    </xf>
    <xf numFmtId="14" fontId="37" fillId="0" borderId="14" xfId="0" applyNumberFormat="1" applyFont="1" applyBorder="1" applyAlignment="1" applyProtection="1">
      <alignment horizontal="center" vertical="center" wrapText="1"/>
      <protection locked="0"/>
    </xf>
    <xf numFmtId="15" fontId="37" fillId="0" borderId="14" xfId="0" applyNumberFormat="1" applyFont="1" applyBorder="1" applyAlignment="1" applyProtection="1">
      <alignment horizontal="center" vertical="center" wrapText="1"/>
      <protection locked="0"/>
    </xf>
    <xf numFmtId="14" fontId="37" fillId="0" borderId="1" xfId="0" applyNumberFormat="1" applyFont="1" applyBorder="1" applyAlignment="1" applyProtection="1">
      <alignment horizontal="center" vertical="center" wrapText="1"/>
      <protection locked="0"/>
    </xf>
    <xf numFmtId="15" fontId="37" fillId="0" borderId="1" xfId="0" applyNumberFormat="1" applyFont="1" applyBorder="1" applyAlignment="1" applyProtection="1">
      <alignment horizontal="center" vertical="center" wrapText="1"/>
      <protection locked="0"/>
    </xf>
    <xf numFmtId="14" fontId="37" fillId="0" borderId="12" xfId="0" applyNumberFormat="1" applyFont="1" applyBorder="1" applyAlignment="1" applyProtection="1">
      <alignment horizontal="center" vertical="center" wrapText="1"/>
      <protection locked="0"/>
    </xf>
    <xf numFmtId="15" fontId="37" fillId="0" borderId="12" xfId="0" applyNumberFormat="1" applyFont="1" applyBorder="1" applyAlignment="1" applyProtection="1">
      <alignment horizontal="center" vertical="center" wrapText="1"/>
      <protection locked="0"/>
    </xf>
    <xf numFmtId="0" fontId="31" fillId="0" borderId="11" xfId="0" applyFont="1" applyBorder="1" applyAlignment="1" applyProtection="1">
      <alignment vertical="top"/>
      <protection locked="0"/>
    </xf>
    <xf numFmtId="0" fontId="31" fillId="0" borderId="16" xfId="0" applyFont="1" applyBorder="1" applyAlignment="1" applyProtection="1">
      <alignment horizontal="left" vertical="top"/>
      <protection locked="0"/>
    </xf>
    <xf numFmtId="0" fontId="37" fillId="0" borderId="0" xfId="0" applyFont="1" applyProtection="1">
      <protection locked="0"/>
    </xf>
    <xf numFmtId="0" fontId="0" fillId="0" borderId="1" xfId="0" applyBorder="1" applyAlignment="1" applyProtection="1">
      <alignment horizontal="center" vertical="center"/>
      <protection locked="0"/>
    </xf>
    <xf numFmtId="0" fontId="18" fillId="4" borderId="0" xfId="0" applyFont="1" applyFill="1" applyAlignment="1">
      <alignment horizontal="center" vertical="center"/>
    </xf>
    <xf numFmtId="0" fontId="9" fillId="0" borderId="0" xfId="0" applyFont="1" applyProtection="1">
      <protection locked="0"/>
    </xf>
    <xf numFmtId="0" fontId="9" fillId="0" borderId="0" xfId="0" applyFont="1"/>
    <xf numFmtId="0" fontId="21" fillId="0" borderId="0" xfId="0" applyFont="1"/>
    <xf numFmtId="0" fontId="22" fillId="0" borderId="0" xfId="0" applyFont="1"/>
    <xf numFmtId="0" fontId="24" fillId="0" borderId="0" xfId="0" applyFont="1"/>
    <xf numFmtId="15" fontId="33" fillId="0" borderId="0" xfId="0" applyNumberFormat="1" applyFont="1"/>
    <xf numFmtId="15" fontId="36" fillId="0" borderId="0" xfId="0" applyNumberFormat="1" applyFont="1"/>
    <xf numFmtId="0" fontId="13" fillId="0" borderId="0" xfId="0" applyFont="1" applyProtection="1">
      <protection locked="0"/>
    </xf>
    <xf numFmtId="10" fontId="38" fillId="0" borderId="0" xfId="0" applyNumberFormat="1" applyFont="1" applyProtection="1">
      <protection locked="0"/>
    </xf>
    <xf numFmtId="0" fontId="23" fillId="0" borderId="0" xfId="0" applyFont="1" applyAlignment="1" applyProtection="1">
      <alignment vertical="center" wrapText="1"/>
      <protection locked="0"/>
    </xf>
    <xf numFmtId="0" fontId="18" fillId="0" borderId="0" xfId="0" applyFont="1" applyAlignment="1" applyProtection="1">
      <alignment horizontal="center"/>
      <protection locked="0"/>
    </xf>
    <xf numFmtId="0" fontId="8" fillId="12" borderId="1" xfId="0"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3" fontId="19" fillId="14" borderId="1" xfId="1" applyNumberFormat="1" applyFont="1" applyFill="1" applyBorder="1" applyAlignment="1">
      <alignment vertical="center"/>
    </xf>
    <xf numFmtId="3" fontId="19" fillId="11" borderId="1" xfId="1" applyNumberFormat="1" applyFont="1" applyFill="1" applyBorder="1" applyAlignment="1">
      <alignment vertical="center"/>
    </xf>
    <xf numFmtId="3" fontId="19" fillId="9" borderId="1" xfId="1" applyNumberFormat="1" applyFont="1" applyFill="1" applyBorder="1" applyAlignment="1">
      <alignment vertical="center"/>
    </xf>
    <xf numFmtId="3" fontId="19" fillId="7" borderId="1" xfId="1" applyNumberFormat="1" applyFont="1" applyFill="1" applyBorder="1" applyAlignment="1">
      <alignment vertical="center"/>
    </xf>
    <xf numFmtId="0" fontId="40" fillId="13" borderId="1" xfId="0" applyFont="1" applyFill="1" applyBorder="1"/>
    <xf numFmtId="0" fontId="40" fillId="13" borderId="1" xfId="0" applyFont="1" applyFill="1" applyBorder="1" applyAlignment="1">
      <alignment horizontal="center"/>
    </xf>
    <xf numFmtId="168" fontId="40" fillId="13" borderId="1" xfId="1" applyNumberFormat="1" applyFont="1" applyFill="1" applyBorder="1" applyAlignment="1">
      <alignment horizontal="left" vertical="center"/>
    </xf>
    <xf numFmtId="0" fontId="40" fillId="10" borderId="1" xfId="0" applyFont="1" applyFill="1" applyBorder="1"/>
    <xf numFmtId="0" fontId="40" fillId="10" borderId="1" xfId="0" applyFont="1" applyFill="1" applyBorder="1" applyAlignment="1">
      <alignment horizontal="center"/>
    </xf>
    <xf numFmtId="0" fontId="40" fillId="10" borderId="1" xfId="0" applyFont="1" applyFill="1" applyBorder="1" applyAlignment="1">
      <alignment horizontal="left" vertical="center"/>
    </xf>
    <xf numFmtId="0" fontId="18" fillId="14" borderId="1" xfId="0" applyFont="1" applyFill="1" applyBorder="1"/>
    <xf numFmtId="0" fontId="18" fillId="14" borderId="1" xfId="0" applyFont="1" applyFill="1" applyBorder="1" applyAlignment="1">
      <alignment horizontal="center"/>
    </xf>
    <xf numFmtId="0" fontId="19" fillId="14" borderId="1" xfId="0" applyFont="1" applyFill="1" applyBorder="1" applyAlignment="1">
      <alignment horizontal="left" vertical="center"/>
    </xf>
    <xf numFmtId="0" fontId="18" fillId="8" borderId="1" xfId="0" applyFont="1" applyFill="1" applyBorder="1"/>
    <xf numFmtId="0" fontId="18" fillId="8" borderId="1" xfId="0" applyFont="1" applyFill="1" applyBorder="1" applyAlignment="1">
      <alignment horizontal="center"/>
    </xf>
    <xf numFmtId="0" fontId="19" fillId="8" borderId="1" xfId="0" applyFont="1" applyFill="1" applyBorder="1" applyAlignment="1">
      <alignment horizontal="left" vertical="center"/>
    </xf>
    <xf numFmtId="0" fontId="19" fillId="11" borderId="1" xfId="0" applyFont="1" applyFill="1" applyBorder="1" applyAlignment="1">
      <alignment vertical="center"/>
    </xf>
    <xf numFmtId="0" fontId="19" fillId="11" borderId="1" xfId="0" applyFont="1" applyFill="1" applyBorder="1" applyAlignment="1">
      <alignment horizontal="center"/>
    </xf>
    <xf numFmtId="0" fontId="19" fillId="9" borderId="1" xfId="0" applyFont="1" applyFill="1" applyBorder="1" applyAlignment="1">
      <alignment vertical="center"/>
    </xf>
    <xf numFmtId="0" fontId="19" fillId="9" borderId="1" xfId="0" applyFont="1" applyFill="1" applyBorder="1" applyAlignment="1">
      <alignment horizontal="center" vertical="center"/>
    </xf>
    <xf numFmtId="0" fontId="4" fillId="4" borderId="1" xfId="0" applyFont="1" applyFill="1" applyBorder="1" applyAlignment="1">
      <alignment vertical="center"/>
    </xf>
    <xf numFmtId="0" fontId="4" fillId="4" borderId="1" xfId="0" applyFont="1" applyFill="1" applyBorder="1" applyAlignment="1">
      <alignment horizontal="center" vertical="center"/>
    </xf>
    <xf numFmtId="0" fontId="4" fillId="4" borderId="1" xfId="0" applyFont="1" applyFill="1" applyBorder="1" applyAlignment="1">
      <alignment horizontal="left" wrapText="1"/>
    </xf>
    <xf numFmtId="0" fontId="4" fillId="4" borderId="1" xfId="0" applyFont="1" applyFill="1" applyBorder="1" applyAlignment="1">
      <alignment horizontal="center"/>
    </xf>
    <xf numFmtId="0" fontId="4" fillId="4" borderId="1" xfId="0" applyFont="1" applyFill="1" applyBorder="1" applyAlignment="1">
      <alignment horizontal="left" vertical="center"/>
    </xf>
    <xf numFmtId="0" fontId="4" fillId="4" borderId="1" xfId="0" applyFont="1" applyFill="1" applyBorder="1"/>
    <xf numFmtId="0" fontId="18" fillId="9" borderId="1" xfId="0" applyFont="1" applyFill="1" applyBorder="1"/>
    <xf numFmtId="0" fontId="18" fillId="9" borderId="1" xfId="0" applyFont="1" applyFill="1" applyBorder="1" applyAlignment="1">
      <alignment horizontal="center"/>
    </xf>
    <xf numFmtId="0" fontId="18" fillId="9" borderId="1" xfId="0" applyFont="1" applyFill="1" applyBorder="1" applyAlignment="1">
      <alignment horizontal="left"/>
    </xf>
    <xf numFmtId="0" fontId="4" fillId="4" borderId="1" xfId="0" applyFont="1" applyFill="1" applyBorder="1" applyAlignment="1">
      <alignment horizontal="left" vertical="center" wrapText="1"/>
    </xf>
    <xf numFmtId="0" fontId="18" fillId="11" borderId="1" xfId="0" applyFont="1" applyFill="1" applyBorder="1"/>
    <xf numFmtId="0" fontId="18" fillId="11" borderId="1" xfId="0" applyFont="1" applyFill="1" applyBorder="1" applyAlignment="1">
      <alignment horizontal="center"/>
    </xf>
    <xf numFmtId="0" fontId="18" fillId="9" borderId="1" xfId="0" applyFont="1" applyFill="1" applyBorder="1" applyAlignment="1">
      <alignment vertical="center"/>
    </xf>
    <xf numFmtId="0" fontId="18" fillId="9" borderId="1" xfId="0" applyFont="1" applyFill="1" applyBorder="1" applyAlignment="1">
      <alignment horizontal="left" vertical="center" wrapText="1"/>
    </xf>
    <xf numFmtId="0" fontId="18" fillId="7" borderId="1" xfId="0" applyFont="1" applyFill="1" applyBorder="1"/>
    <xf numFmtId="0" fontId="18" fillId="7" borderId="1" xfId="0" applyFont="1" applyFill="1" applyBorder="1" applyAlignment="1">
      <alignment horizontal="center"/>
    </xf>
    <xf numFmtId="0" fontId="18" fillId="7" borderId="1" xfId="0" applyFont="1" applyFill="1" applyBorder="1" applyAlignment="1">
      <alignment horizontal="left" vertical="center"/>
    </xf>
    <xf numFmtId="1" fontId="19" fillId="11" borderId="1" xfId="3" applyFont="1" applyFill="1" applyBorder="1" applyAlignment="1">
      <alignment horizontal="left" vertical="center"/>
    </xf>
    <xf numFmtId="0" fontId="41" fillId="9" borderId="1" xfId="6" applyFont="1" applyFill="1" applyBorder="1" applyAlignment="1" applyProtection="1">
      <alignment horizontal="left" vertical="center"/>
      <protection hidden="1"/>
    </xf>
    <xf numFmtId="0" fontId="41" fillId="7" borderId="1" xfId="6" applyFont="1" applyFill="1" applyBorder="1" applyAlignment="1" applyProtection="1">
      <alignment horizontal="left" vertical="center"/>
      <protection hidden="1"/>
    </xf>
    <xf numFmtId="0" fontId="42" fillId="4" borderId="1" xfId="6" applyFont="1" applyFill="1" applyBorder="1" applyAlignment="1" applyProtection="1">
      <alignment horizontal="left" vertical="center"/>
      <protection hidden="1"/>
    </xf>
    <xf numFmtId="0" fontId="18" fillId="7" borderId="1" xfId="0" applyFont="1" applyFill="1" applyBorder="1" applyAlignment="1">
      <alignment vertical="center"/>
    </xf>
    <xf numFmtId="0" fontId="18" fillId="7" borderId="1" xfId="0" applyFont="1" applyFill="1" applyBorder="1" applyAlignment="1">
      <alignment horizontal="center" vertical="center"/>
    </xf>
    <xf numFmtId="0" fontId="41" fillId="7" borderId="1" xfId="6" applyFont="1" applyFill="1" applyBorder="1" applyAlignment="1" applyProtection="1">
      <alignment horizontal="left" vertical="center" wrapText="1"/>
      <protection hidden="1"/>
    </xf>
    <xf numFmtId="0" fontId="42" fillId="4" borderId="1" xfId="6" applyFont="1" applyFill="1" applyBorder="1" applyAlignment="1" applyProtection="1">
      <alignment horizontal="left" vertical="center" wrapText="1"/>
      <protection hidden="1"/>
    </xf>
    <xf numFmtId="0" fontId="4" fillId="9" borderId="1" xfId="0" applyFont="1" applyFill="1" applyBorder="1" applyAlignment="1">
      <alignment horizontal="center"/>
    </xf>
    <xf numFmtId="0" fontId="18" fillId="5" borderId="1" xfId="0" applyFont="1" applyFill="1" applyBorder="1"/>
    <xf numFmtId="0" fontId="18" fillId="5" borderId="1" xfId="0" applyFont="1" applyFill="1" applyBorder="1" applyAlignment="1">
      <alignment horizontal="center"/>
    </xf>
    <xf numFmtId="0" fontId="41" fillId="5" borderId="1" xfId="6" applyFont="1" applyFill="1" applyBorder="1" applyAlignment="1" applyProtection="1">
      <alignment horizontal="left" vertical="center"/>
      <protection hidden="1"/>
    </xf>
    <xf numFmtId="0" fontId="19" fillId="14" borderId="1" xfId="4" applyFont="1" applyFill="1" applyBorder="1" applyAlignment="1">
      <alignment horizontal="left" vertical="center"/>
    </xf>
    <xf numFmtId="0" fontId="19" fillId="8" borderId="1" xfId="4" applyFont="1" applyFill="1" applyBorder="1" applyAlignment="1">
      <alignment horizontal="left" vertical="center"/>
    </xf>
    <xf numFmtId="1" fontId="20" fillId="4" borderId="1" xfId="3" applyFont="1" applyFill="1" applyBorder="1" applyAlignment="1">
      <alignment horizontal="left" vertical="center"/>
    </xf>
    <xf numFmtId="0" fontId="18" fillId="11" borderId="1" xfId="0" applyFont="1" applyFill="1" applyBorder="1" applyAlignment="1">
      <alignment vertical="center"/>
    </xf>
    <xf numFmtId="0" fontId="18" fillId="11" borderId="1" xfId="0" applyFont="1" applyFill="1" applyBorder="1" applyAlignment="1">
      <alignment horizontal="center" vertical="center"/>
    </xf>
    <xf numFmtId="1" fontId="19" fillId="11" borderId="1" xfId="3" applyFont="1" applyFill="1" applyBorder="1" applyAlignment="1">
      <alignment horizontal="left" vertical="center" wrapText="1"/>
    </xf>
    <xf numFmtId="0" fontId="20" fillId="4" borderId="1" xfId="4" applyFont="1" applyFill="1" applyBorder="1" applyAlignment="1">
      <alignment horizontal="left" vertical="center"/>
    </xf>
    <xf numFmtId="0" fontId="4" fillId="0" borderId="1" xfId="0" applyFont="1" applyBorder="1"/>
    <xf numFmtId="0" fontId="4" fillId="0" borderId="1" xfId="0" applyFont="1" applyBorder="1" applyAlignment="1">
      <alignment horizontal="center"/>
    </xf>
    <xf numFmtId="0" fontId="20" fillId="0" borderId="1" xfId="4" applyFont="1" applyBorder="1" applyAlignment="1">
      <alignment horizontal="left" vertical="center"/>
    </xf>
    <xf numFmtId="1" fontId="20" fillId="4" borderId="1" xfId="3" applyFont="1" applyFill="1" applyBorder="1" applyAlignment="1">
      <alignment horizontal="left" vertical="center" wrapText="1"/>
    </xf>
    <xf numFmtId="0" fontId="40" fillId="10" borderId="1" xfId="0" applyFont="1" applyFill="1" applyBorder="1" applyAlignment="1">
      <alignment horizontal="center" vertical="center"/>
    </xf>
    <xf numFmtId="0" fontId="40" fillId="10" borderId="1" xfId="4" applyFont="1" applyFill="1" applyBorder="1" applyAlignment="1">
      <alignment horizontal="left" vertical="center" wrapText="1" readingOrder="1"/>
    </xf>
    <xf numFmtId="0" fontId="18" fillId="14" borderId="1" xfId="0" applyFont="1" applyFill="1" applyBorder="1" applyAlignment="1">
      <alignment horizontal="left" vertical="center"/>
    </xf>
    <xf numFmtId="0" fontId="20" fillId="0" borderId="1" xfId="0" applyFont="1" applyBorder="1" applyAlignment="1">
      <alignment horizontal="left" vertical="center"/>
    </xf>
    <xf numFmtId="0" fontId="18" fillId="8" borderId="1" xfId="0" applyFont="1" applyFill="1" applyBorder="1" applyAlignment="1">
      <alignment horizontal="left" vertical="center"/>
    </xf>
    <xf numFmtId="0" fontId="4" fillId="0" borderId="1" xfId="0" applyFont="1" applyBorder="1" applyAlignment="1">
      <alignment horizontal="left" vertical="center"/>
    </xf>
    <xf numFmtId="0" fontId="4" fillId="5" borderId="1" xfId="0" applyFont="1" applyFill="1" applyBorder="1"/>
    <xf numFmtId="0" fontId="4" fillId="5" borderId="1" xfId="0" applyFont="1" applyFill="1" applyBorder="1" applyAlignment="1">
      <alignment horizontal="center"/>
    </xf>
    <xf numFmtId="0" fontId="4" fillId="5" borderId="1" xfId="0" applyFont="1" applyFill="1" applyBorder="1" applyAlignment="1">
      <alignment horizontal="left" vertical="center"/>
    </xf>
    <xf numFmtId="0" fontId="18" fillId="12" borderId="1" xfId="0" applyFont="1" applyFill="1" applyBorder="1" applyAlignment="1" applyProtection="1">
      <alignment horizontal="center"/>
      <protection locked="0"/>
    </xf>
    <xf numFmtId="3" fontId="20" fillId="0" borderId="1" xfId="1" applyNumberFormat="1" applyFont="1" applyBorder="1" applyAlignment="1">
      <alignment vertical="center"/>
    </xf>
    <xf numFmtId="0" fontId="40" fillId="13" borderId="1" xfId="0" applyFont="1" applyFill="1" applyBorder="1" applyAlignment="1">
      <alignment vertical="center"/>
    </xf>
    <xf numFmtId="0" fontId="40" fillId="13" borderId="1" xfId="0" applyFont="1" applyFill="1" applyBorder="1" applyAlignment="1">
      <alignment horizontal="center" vertical="center"/>
    </xf>
    <xf numFmtId="0" fontId="40" fillId="10" borderId="1" xfId="0" applyFont="1" applyFill="1" applyBorder="1" applyAlignment="1">
      <alignment vertical="center"/>
    </xf>
    <xf numFmtId="0" fontId="19" fillId="8" borderId="1" xfId="0" applyFont="1" applyFill="1" applyBorder="1" applyAlignment="1">
      <alignment vertical="center"/>
    </xf>
    <xf numFmtId="0" fontId="19" fillId="8" borderId="1" xfId="0" applyFont="1" applyFill="1" applyBorder="1" applyAlignment="1">
      <alignment horizontal="center" vertical="center"/>
    </xf>
    <xf numFmtId="0" fontId="19" fillId="11" borderId="1" xfId="0" applyFont="1" applyFill="1" applyBorder="1" applyAlignment="1">
      <alignment horizontal="center" vertical="center"/>
    </xf>
    <xf numFmtId="0" fontId="20" fillId="4" borderId="1" xfId="0" applyFont="1" applyFill="1" applyBorder="1" applyAlignment="1">
      <alignment vertical="center"/>
    </xf>
    <xf numFmtId="0" fontId="20" fillId="4" borderId="1" xfId="0" applyFont="1" applyFill="1" applyBorder="1" applyAlignment="1">
      <alignment horizontal="center" vertical="center"/>
    </xf>
    <xf numFmtId="168" fontId="4" fillId="4" borderId="1" xfId="4" applyNumberFormat="1" applyFont="1" applyFill="1" applyBorder="1" applyAlignment="1">
      <alignment horizontal="center" vertical="center"/>
    </xf>
    <xf numFmtId="168" fontId="19" fillId="9" borderId="1" xfId="4" applyNumberFormat="1" applyFont="1" applyFill="1" applyBorder="1" applyAlignment="1">
      <alignment horizontal="left" vertical="center" wrapText="1"/>
    </xf>
    <xf numFmtId="1" fontId="19" fillId="9" borderId="1" xfId="3" applyFont="1" applyFill="1" applyBorder="1" applyAlignment="1">
      <alignment horizontal="left" vertical="center" wrapText="1"/>
    </xf>
    <xf numFmtId="1" fontId="19" fillId="9" borderId="1" xfId="3" applyFont="1" applyFill="1" applyBorder="1" applyAlignment="1">
      <alignment horizontal="left" vertical="center"/>
    </xf>
    <xf numFmtId="0" fontId="19" fillId="7" borderId="1" xfId="0" applyFont="1" applyFill="1" applyBorder="1" applyAlignment="1">
      <alignment vertical="center"/>
    </xf>
    <xf numFmtId="0" fontId="19" fillId="7" borderId="1" xfId="0" applyFont="1" applyFill="1" applyBorder="1" applyAlignment="1">
      <alignment horizontal="center" vertical="center"/>
    </xf>
    <xf numFmtId="1" fontId="19" fillId="7" borderId="1" xfId="3" applyFont="1" applyFill="1" applyBorder="1" applyAlignment="1">
      <alignment horizontal="left" vertical="center"/>
    </xf>
    <xf numFmtId="168" fontId="41" fillId="8" borderId="1" xfId="0" applyNumberFormat="1" applyFont="1" applyFill="1" applyBorder="1" applyAlignment="1">
      <alignment horizontal="left" vertical="center"/>
    </xf>
    <xf numFmtId="0" fontId="18" fillId="8" borderId="1" xfId="0" applyFont="1" applyFill="1" applyBorder="1" applyAlignment="1">
      <alignment horizontal="center" vertical="center"/>
    </xf>
    <xf numFmtId="168" fontId="41" fillId="8" borderId="1" xfId="0" applyNumberFormat="1" applyFont="1" applyFill="1" applyBorder="1" applyAlignment="1">
      <alignment horizontal="center" vertical="center"/>
    </xf>
    <xf numFmtId="168" fontId="41" fillId="11" borderId="1" xfId="0" applyNumberFormat="1" applyFont="1" applyFill="1" applyBorder="1" applyAlignment="1">
      <alignment horizontal="left" vertical="center"/>
    </xf>
    <xf numFmtId="168" fontId="41" fillId="11" borderId="1" xfId="0" applyNumberFormat="1" applyFont="1" applyFill="1" applyBorder="1" applyAlignment="1">
      <alignment horizontal="center" vertical="center"/>
    </xf>
    <xf numFmtId="168" fontId="42" fillId="4" borderId="1" xfId="0" applyNumberFormat="1" applyFont="1" applyFill="1" applyBorder="1" applyAlignment="1">
      <alignment horizontal="left" vertical="center"/>
    </xf>
    <xf numFmtId="168" fontId="41" fillId="9" borderId="1" xfId="0" applyNumberFormat="1" applyFont="1" applyFill="1" applyBorder="1" applyAlignment="1">
      <alignment horizontal="left" vertical="center"/>
    </xf>
    <xf numFmtId="168" fontId="18" fillId="7" borderId="1" xfId="0" applyNumberFormat="1" applyFont="1" applyFill="1" applyBorder="1" applyAlignment="1">
      <alignment horizontal="center" vertical="center"/>
    </xf>
    <xf numFmtId="168" fontId="41" fillId="7" borderId="1" xfId="0" applyNumberFormat="1" applyFont="1" applyFill="1" applyBorder="1" applyAlignment="1">
      <alignment horizontal="left" vertical="center"/>
    </xf>
    <xf numFmtId="168" fontId="4" fillId="4" borderId="1" xfId="0" applyNumberFormat="1" applyFont="1" applyFill="1" applyBorder="1" applyAlignment="1">
      <alignment horizontal="center" vertical="center"/>
    </xf>
    <xf numFmtId="168" fontId="40" fillId="13" borderId="1" xfId="1" applyNumberFormat="1" applyFont="1" applyFill="1" applyBorder="1" applyAlignment="1">
      <alignment horizontal="center" vertical="center"/>
    </xf>
    <xf numFmtId="0" fontId="18" fillId="8" borderId="1" xfId="0" applyFont="1" applyFill="1" applyBorder="1" applyAlignment="1">
      <alignment vertical="center"/>
    </xf>
    <xf numFmtId="168" fontId="18" fillId="8" borderId="1" xfId="0" applyNumberFormat="1" applyFont="1" applyFill="1" applyBorder="1" applyAlignment="1">
      <alignment horizontal="center" vertical="center"/>
    </xf>
    <xf numFmtId="168" fontId="18" fillId="11" borderId="1" xfId="0" applyNumberFormat="1" applyFont="1" applyFill="1" applyBorder="1" applyAlignment="1">
      <alignment horizontal="center" vertical="center"/>
    </xf>
    <xf numFmtId="168" fontId="18" fillId="11" borderId="1" xfId="0" applyNumberFormat="1" applyFont="1" applyFill="1" applyBorder="1" applyAlignment="1">
      <alignment horizontal="left" vertical="center"/>
    </xf>
    <xf numFmtId="168" fontId="4" fillId="4" borderId="1" xfId="0" applyNumberFormat="1" applyFont="1" applyFill="1" applyBorder="1" applyAlignment="1">
      <alignment horizontal="left" vertical="center"/>
    </xf>
    <xf numFmtId="168" fontId="40" fillId="10" borderId="1" xfId="0" applyNumberFormat="1" applyFont="1" applyFill="1" applyBorder="1" applyAlignment="1">
      <alignment horizontal="center" vertical="center"/>
    </xf>
    <xf numFmtId="168" fontId="40" fillId="10" borderId="1" xfId="0" applyNumberFormat="1" applyFont="1" applyFill="1" applyBorder="1" applyAlignment="1">
      <alignment horizontal="left" vertical="center"/>
    </xf>
    <xf numFmtId="168" fontId="18" fillId="8" borderId="1" xfId="0" applyNumberFormat="1" applyFont="1" applyFill="1" applyBorder="1" applyAlignment="1">
      <alignment horizontal="left" vertical="center"/>
    </xf>
    <xf numFmtId="0" fontId="41" fillId="8" borderId="1" xfId="0" applyFont="1" applyFill="1" applyBorder="1" applyAlignment="1">
      <alignment horizontal="left" vertical="center"/>
    </xf>
    <xf numFmtId="0" fontId="41" fillId="11" borderId="1" xfId="0" applyFont="1" applyFill="1" applyBorder="1" applyAlignment="1">
      <alignment vertical="center"/>
    </xf>
    <xf numFmtId="0" fontId="4" fillId="0" borderId="1" xfId="0" applyFont="1" applyBorder="1" applyAlignment="1">
      <alignment horizontal="center" vertical="center"/>
    </xf>
    <xf numFmtId="0" fontId="42" fillId="4" borderId="1" xfId="0" applyFont="1" applyFill="1" applyBorder="1" applyAlignment="1">
      <alignment vertical="center"/>
    </xf>
    <xf numFmtId="0" fontId="41" fillId="8" borderId="1" xfId="0" applyFont="1" applyFill="1" applyBorder="1" applyAlignment="1">
      <alignment vertical="center"/>
    </xf>
    <xf numFmtId="0" fontId="42" fillId="4" borderId="1" xfId="0" applyFont="1" applyFill="1" applyBorder="1" applyAlignment="1">
      <alignment horizontal="left" vertical="center"/>
    </xf>
    <xf numFmtId="0" fontId="20" fillId="0" borderId="1" xfId="0" applyFont="1" applyBorder="1" applyAlignment="1">
      <alignment vertical="center"/>
    </xf>
    <xf numFmtId="0" fontId="20" fillId="0" borderId="1" xfId="0" applyFont="1" applyBorder="1" applyAlignment="1">
      <alignment horizontal="center" vertical="center"/>
    </xf>
    <xf numFmtId="168" fontId="4" fillId="0" borderId="1" xfId="4" applyNumberFormat="1" applyFont="1" applyBorder="1" applyAlignment="1">
      <alignment horizontal="center" vertical="center"/>
    </xf>
    <xf numFmtId="1" fontId="20" fillId="0" borderId="1" xfId="3" applyFont="1" applyFill="1" applyBorder="1" applyAlignment="1">
      <alignment horizontal="left" vertical="center"/>
    </xf>
    <xf numFmtId="168" fontId="20" fillId="0" borderId="1" xfId="4" applyNumberFormat="1" applyFont="1" applyBorder="1" applyAlignment="1">
      <alignment horizontal="left" vertical="center"/>
    </xf>
    <xf numFmtId="168" fontId="42" fillId="0" borderId="1" xfId="0" applyNumberFormat="1" applyFont="1" applyBorder="1" applyAlignment="1">
      <alignment horizontal="left" vertical="center"/>
    </xf>
    <xf numFmtId="0" fontId="4" fillId="0" borderId="1" xfId="0" applyFont="1" applyBorder="1" applyAlignment="1">
      <alignment vertical="center"/>
    </xf>
    <xf numFmtId="168" fontId="4" fillId="0" borderId="1" xfId="0" applyNumberFormat="1" applyFont="1" applyBorder="1" applyAlignment="1">
      <alignment horizontal="center" vertical="center"/>
    </xf>
    <xf numFmtId="0" fontId="10" fillId="0" borderId="0" xfId="0" applyFont="1" applyAlignment="1" applyProtection="1">
      <alignment horizontal="center" vertical="center" wrapText="1"/>
      <protection locked="0"/>
    </xf>
    <xf numFmtId="0" fontId="10" fillId="0" borderId="0" xfId="0" applyFont="1" applyProtection="1">
      <protection locked="0"/>
    </xf>
    <xf numFmtId="0" fontId="19" fillId="14" borderId="1" xfId="0" applyFont="1" applyFill="1" applyBorder="1"/>
    <xf numFmtId="0" fontId="19" fillId="14" borderId="1" xfId="0" applyFont="1" applyFill="1" applyBorder="1" applyAlignment="1">
      <alignment horizontal="center"/>
    </xf>
    <xf numFmtId="0" fontId="19" fillId="8" borderId="1" xfId="0" applyFont="1" applyFill="1" applyBorder="1"/>
    <xf numFmtId="0" fontId="19" fillId="8" borderId="1" xfId="0" applyFont="1" applyFill="1" applyBorder="1" applyAlignment="1">
      <alignment horizontal="center"/>
    </xf>
    <xf numFmtId="0" fontId="19" fillId="11" borderId="1" xfId="0" applyFont="1" applyFill="1" applyBorder="1" applyAlignment="1">
      <alignment horizontal="left"/>
    </xf>
    <xf numFmtId="0" fontId="18" fillId="7" borderId="1" xfId="0" applyFont="1" applyFill="1" applyBorder="1" applyAlignment="1">
      <alignment horizontal="left"/>
    </xf>
    <xf numFmtId="0" fontId="4" fillId="0" borderId="1" xfId="0" applyFont="1" applyBorder="1" applyAlignment="1">
      <alignment horizontal="left"/>
    </xf>
    <xf numFmtId="0" fontId="19" fillId="11" borderId="1" xfId="0" applyFont="1" applyFill="1" applyBorder="1"/>
    <xf numFmtId="0" fontId="18" fillId="5" borderId="1" xfId="0" applyFont="1" applyFill="1" applyBorder="1" applyAlignment="1">
      <alignment horizontal="left"/>
    </xf>
    <xf numFmtId="0" fontId="19" fillId="14" borderId="1" xfId="0" applyFont="1" applyFill="1" applyBorder="1" applyAlignment="1">
      <alignment horizontal="left"/>
    </xf>
    <xf numFmtId="0" fontId="19" fillId="8" borderId="1" xfId="0" applyFont="1" applyFill="1" applyBorder="1" applyAlignment="1">
      <alignment horizontal="left"/>
    </xf>
    <xf numFmtId="1" fontId="20" fillId="0" borderId="1" xfId="3" applyFont="1" applyFill="1" applyBorder="1" applyAlignment="1">
      <alignment horizontal="left" vertical="center" wrapText="1"/>
    </xf>
    <xf numFmtId="3" fontId="10" fillId="0" borderId="0" xfId="0" applyNumberFormat="1" applyFont="1" applyProtection="1">
      <protection locked="0"/>
    </xf>
    <xf numFmtId="10" fontId="10" fillId="0" borderId="0" xfId="0" applyNumberFormat="1" applyFont="1" applyProtection="1">
      <protection locked="0"/>
    </xf>
    <xf numFmtId="0" fontId="4" fillId="0" borderId="0" xfId="0" applyFont="1" applyAlignment="1" applyProtection="1">
      <alignment vertical="center"/>
      <protection locked="0"/>
    </xf>
    <xf numFmtId="3" fontId="20" fillId="5" borderId="1" xfId="1" applyNumberFormat="1" applyFont="1" applyFill="1" applyBorder="1" applyAlignment="1">
      <alignment vertical="center"/>
    </xf>
    <xf numFmtId="15" fontId="37" fillId="0" borderId="10" xfId="0" applyNumberFormat="1" applyFont="1" applyBorder="1" applyProtection="1">
      <protection locked="0"/>
    </xf>
    <xf numFmtId="0" fontId="37" fillId="0" borderId="10" xfId="0" applyFont="1" applyBorder="1" applyProtection="1">
      <protection locked="0"/>
    </xf>
    <xf numFmtId="3" fontId="37" fillId="0" borderId="10" xfId="0" applyNumberFormat="1" applyFont="1" applyBorder="1" applyProtection="1">
      <protection locked="0"/>
    </xf>
    <xf numFmtId="0" fontId="32" fillId="0" borderId="3" xfId="0" applyFont="1" applyBorder="1" applyAlignment="1" applyProtection="1">
      <alignment horizontal="center" vertical="center" wrapText="1"/>
      <protection locked="0"/>
    </xf>
    <xf numFmtId="15" fontId="32" fillId="0" borderId="3" xfId="0" applyNumberFormat="1" applyFont="1" applyBorder="1" applyAlignment="1" applyProtection="1">
      <alignment horizontal="center" vertical="center" wrapText="1"/>
      <protection locked="0"/>
    </xf>
    <xf numFmtId="49" fontId="33" fillId="0" borderId="13" xfId="0" applyNumberFormat="1" applyFont="1" applyBorder="1" applyAlignment="1" applyProtection="1">
      <alignment horizontal="center" vertical="center" wrapText="1"/>
      <protection locked="0"/>
    </xf>
    <xf numFmtId="14" fontId="33" fillId="0" borderId="14" xfId="0" applyNumberFormat="1" applyFont="1" applyBorder="1" applyAlignment="1" applyProtection="1">
      <alignment horizontal="center" vertical="center" wrapText="1"/>
      <protection locked="0"/>
    </xf>
    <xf numFmtId="49" fontId="33" fillId="0" borderId="14" xfId="0" applyNumberFormat="1" applyFont="1" applyBorder="1" applyAlignment="1" applyProtection="1">
      <alignment horizontal="center" vertical="center" wrapText="1"/>
      <protection locked="0"/>
    </xf>
    <xf numFmtId="0" fontId="33" fillId="0" borderId="14" xfId="0" applyFont="1" applyBorder="1" applyAlignment="1" applyProtection="1">
      <alignment horizontal="left" vertical="center" wrapText="1"/>
      <protection locked="0"/>
    </xf>
    <xf numFmtId="3" fontId="33" fillId="0" borderId="14" xfId="0" applyNumberFormat="1" applyFont="1" applyBorder="1" applyAlignment="1" applyProtection="1">
      <alignment horizontal="center" vertical="center" wrapText="1"/>
      <protection locked="0"/>
    </xf>
    <xf numFmtId="0" fontId="33" fillId="0" borderId="14" xfId="0" applyFont="1" applyBorder="1" applyAlignment="1" applyProtection="1">
      <alignment horizontal="justify" vertical="center" wrapText="1"/>
      <protection locked="0"/>
    </xf>
    <xf numFmtId="49" fontId="33" fillId="0" borderId="4" xfId="0" applyNumberFormat="1" applyFont="1" applyBorder="1" applyAlignment="1" applyProtection="1">
      <alignment horizontal="center" vertical="center" wrapText="1"/>
      <protection locked="0"/>
    </xf>
    <xf numFmtId="14" fontId="33" fillId="0" borderId="1" xfId="0" applyNumberFormat="1" applyFont="1" applyBorder="1" applyAlignment="1" applyProtection="1">
      <alignment horizontal="center" vertical="center" wrapText="1"/>
      <protection locked="0"/>
    </xf>
    <xf numFmtId="49" fontId="33" fillId="0" borderId="1" xfId="0" applyNumberFormat="1" applyFont="1" applyBorder="1" applyAlignment="1" applyProtection="1">
      <alignment horizontal="center" vertical="center" wrapText="1"/>
      <protection locked="0"/>
    </xf>
    <xf numFmtId="0" fontId="33" fillId="0" borderId="1" xfId="0" applyFont="1" applyBorder="1" applyAlignment="1" applyProtection="1">
      <alignment horizontal="left" vertical="center" wrapText="1"/>
      <protection locked="0"/>
    </xf>
    <xf numFmtId="3" fontId="33" fillId="0" borderId="1" xfId="0" applyNumberFormat="1" applyFont="1" applyBorder="1" applyAlignment="1" applyProtection="1">
      <alignment horizontal="center" vertical="center" wrapText="1"/>
      <protection locked="0"/>
    </xf>
    <xf numFmtId="0" fontId="33" fillId="0" borderId="1" xfId="0" applyFont="1" applyBorder="1" applyAlignment="1" applyProtection="1">
      <alignment horizontal="justify" vertical="center" wrapText="1"/>
      <protection locked="0"/>
    </xf>
    <xf numFmtId="49" fontId="33" fillId="0" borderId="9" xfId="0" applyNumberFormat="1" applyFont="1" applyBorder="1" applyAlignment="1" applyProtection="1">
      <alignment horizontal="center" vertical="center" wrapText="1"/>
      <protection locked="0"/>
    </xf>
    <xf numFmtId="14" fontId="33" fillId="0" borderId="5" xfId="0" applyNumberFormat="1" applyFont="1" applyBorder="1" applyAlignment="1" applyProtection="1">
      <alignment horizontal="center" vertical="center" wrapText="1"/>
      <protection locked="0"/>
    </xf>
    <xf numFmtId="49" fontId="33" fillId="0" borderId="5" xfId="0" applyNumberFormat="1" applyFont="1" applyBorder="1" applyAlignment="1" applyProtection="1">
      <alignment horizontal="center" vertical="center" wrapText="1"/>
      <protection locked="0"/>
    </xf>
    <xf numFmtId="0" fontId="33" fillId="0" borderId="5" xfId="0" applyFont="1" applyBorder="1" applyAlignment="1" applyProtection="1">
      <alignment horizontal="left" vertical="center" wrapText="1"/>
      <protection locked="0"/>
    </xf>
    <xf numFmtId="3" fontId="33" fillId="0" borderId="5" xfId="0" applyNumberFormat="1" applyFont="1" applyBorder="1" applyAlignment="1" applyProtection="1">
      <alignment horizontal="center" vertical="center" wrapText="1"/>
      <protection locked="0"/>
    </xf>
    <xf numFmtId="0" fontId="33" fillId="0" borderId="5" xfId="0" applyFont="1" applyBorder="1" applyAlignment="1" applyProtection="1">
      <alignment horizontal="justify" vertical="center" wrapText="1"/>
      <protection locked="0"/>
    </xf>
    <xf numFmtId="0" fontId="4" fillId="0" borderId="1" xfId="0" applyFont="1" applyBorder="1" applyAlignment="1">
      <alignment horizontal="left" vertical="center" wrapText="1"/>
    </xf>
    <xf numFmtId="0" fontId="18" fillId="9" borderId="1" xfId="0" applyFont="1" applyFill="1" applyBorder="1" applyAlignment="1">
      <alignment horizontal="center" vertical="center"/>
    </xf>
    <xf numFmtId="0" fontId="19" fillId="11" borderId="1" xfId="0" applyFont="1" applyFill="1" applyBorder="1" applyAlignment="1">
      <alignment horizontal="left" vertical="center"/>
    </xf>
    <xf numFmtId="0" fontId="19" fillId="11" borderId="1" xfId="0" applyFont="1" applyFill="1" applyBorder="1" applyAlignment="1">
      <alignment horizontal="left" vertical="center" wrapText="1"/>
    </xf>
    <xf numFmtId="3" fontId="4" fillId="0" borderId="0" xfId="0" applyNumberFormat="1" applyFont="1" applyAlignment="1" applyProtection="1">
      <alignment vertical="center"/>
      <protection locked="0"/>
    </xf>
    <xf numFmtId="3" fontId="40" fillId="13" borderId="1" xfId="1" applyNumberFormat="1" applyFont="1" applyFill="1" applyBorder="1" applyAlignment="1">
      <alignment horizontal="right" vertical="center"/>
    </xf>
    <xf numFmtId="3" fontId="40" fillId="10" borderId="1" xfId="1" applyNumberFormat="1" applyFont="1" applyFill="1" applyBorder="1" applyAlignment="1">
      <alignment horizontal="right" vertical="center"/>
    </xf>
    <xf numFmtId="3" fontId="19" fillId="14" borderId="1" xfId="1" applyNumberFormat="1" applyFont="1" applyFill="1" applyBorder="1" applyAlignment="1">
      <alignment horizontal="right" vertical="center"/>
    </xf>
    <xf numFmtId="3" fontId="19" fillId="8" borderId="1" xfId="1" applyNumberFormat="1" applyFont="1" applyFill="1" applyBorder="1" applyAlignment="1">
      <alignment horizontal="right" vertical="center"/>
    </xf>
    <xf numFmtId="3" fontId="19" fillId="11" borderId="1" xfId="1" applyNumberFormat="1" applyFont="1" applyFill="1" applyBorder="1" applyAlignment="1">
      <alignment horizontal="right" vertical="center"/>
    </xf>
    <xf numFmtId="3" fontId="19" fillId="9" borderId="1" xfId="1" applyNumberFormat="1" applyFont="1" applyFill="1" applyBorder="1" applyAlignment="1">
      <alignment horizontal="right" vertical="center"/>
    </xf>
    <xf numFmtId="3" fontId="19" fillId="7" borderId="1" xfId="1" applyNumberFormat="1" applyFont="1" applyFill="1" applyBorder="1" applyAlignment="1">
      <alignment horizontal="right" vertical="center"/>
    </xf>
    <xf numFmtId="3" fontId="19" fillId="5" borderId="1" xfId="1" applyNumberFormat="1" applyFont="1" applyFill="1" applyBorder="1" applyAlignment="1">
      <alignment horizontal="right" vertical="center"/>
    </xf>
    <xf numFmtId="3" fontId="32" fillId="0" borderId="27" xfId="0" applyNumberFormat="1" applyFont="1" applyBorder="1" applyProtection="1">
      <protection hidden="1"/>
    </xf>
    <xf numFmtId="166" fontId="8" fillId="0" borderId="3" xfId="0" applyNumberFormat="1" applyFont="1" applyBorder="1" applyProtection="1">
      <protection hidden="1"/>
    </xf>
    <xf numFmtId="3" fontId="28" fillId="2" borderId="0" xfId="0" applyNumberFormat="1" applyFont="1" applyFill="1" applyAlignment="1" applyProtection="1">
      <alignment horizontal="center"/>
      <protection locked="0"/>
    </xf>
    <xf numFmtId="3" fontId="30" fillId="2" borderId="0" xfId="0" applyNumberFormat="1" applyFont="1" applyFill="1" applyAlignment="1" applyProtection="1">
      <alignment horizontal="center"/>
      <protection locked="0"/>
    </xf>
    <xf numFmtId="3" fontId="18" fillId="4" borderId="0" xfId="0" applyNumberFormat="1" applyFont="1" applyFill="1" applyAlignment="1">
      <alignment horizontal="center" vertical="center"/>
    </xf>
    <xf numFmtId="3" fontId="32" fillId="2" borderId="0" xfId="0" applyNumberFormat="1" applyFont="1" applyFill="1" applyProtection="1">
      <protection locked="0"/>
    </xf>
    <xf numFmtId="3" fontId="21" fillId="0" borderId="0" xfId="0" applyNumberFormat="1" applyFont="1" applyProtection="1">
      <protection locked="0"/>
    </xf>
    <xf numFmtId="3" fontId="22" fillId="0" borderId="0" xfId="0" applyNumberFormat="1" applyFont="1" applyProtection="1">
      <protection locked="0"/>
    </xf>
    <xf numFmtId="3" fontId="35" fillId="0" borderId="0" xfId="0" applyNumberFormat="1" applyFont="1" applyAlignment="1" applyProtection="1">
      <alignment vertical="center" wrapText="1"/>
      <protection locked="0"/>
    </xf>
    <xf numFmtId="3" fontId="7" fillId="0" borderId="0" xfId="0" applyNumberFormat="1" applyFont="1" applyProtection="1">
      <protection locked="0"/>
    </xf>
    <xf numFmtId="0" fontId="32" fillId="0" borderId="1" xfId="0" applyFont="1" applyBorder="1" applyAlignment="1" applyProtection="1">
      <alignment horizontal="center" vertical="center"/>
      <protection locked="0"/>
    </xf>
    <xf numFmtId="0" fontId="32" fillId="0" borderId="1" xfId="0" applyFont="1" applyBorder="1" applyAlignment="1" applyProtection="1">
      <alignment horizontal="center" vertical="center" wrapText="1"/>
      <protection locked="0"/>
    </xf>
    <xf numFmtId="167" fontId="32" fillId="0" borderId="1" xfId="2" applyNumberFormat="1" applyFont="1" applyBorder="1" applyAlignment="1" applyProtection="1">
      <alignment horizontal="center" vertical="center" wrapText="1"/>
      <protection locked="0"/>
    </xf>
    <xf numFmtId="167" fontId="32" fillId="3" borderId="1" xfId="2" applyNumberFormat="1" applyFont="1" applyFill="1" applyBorder="1" applyAlignment="1" applyProtection="1">
      <alignment horizontal="center" vertical="center"/>
      <protection locked="0"/>
    </xf>
    <xf numFmtId="0" fontId="32" fillId="0" borderId="0" xfId="0" applyFont="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0" fillId="0" borderId="20" xfId="0" applyBorder="1" applyAlignment="1" applyProtection="1">
      <alignment horizontal="center" vertical="center"/>
      <protection locked="0"/>
    </xf>
    <xf numFmtId="0" fontId="0" fillId="2" borderId="0" xfId="0" applyFill="1" applyAlignment="1" applyProtection="1">
      <alignment horizontal="right"/>
      <protection locked="0"/>
    </xf>
    <xf numFmtId="167" fontId="0" fillId="2" borderId="0" xfId="2" applyNumberFormat="1" applyFont="1" applyFill="1" applyAlignment="1" applyProtection="1">
      <alignment horizontal="right"/>
      <protection locked="0"/>
    </xf>
    <xf numFmtId="0" fontId="30" fillId="2" borderId="0" xfId="0" applyFont="1" applyFill="1" applyAlignment="1" applyProtection="1">
      <alignment horizontal="right"/>
      <protection locked="0"/>
    </xf>
    <xf numFmtId="167" fontId="30" fillId="2" borderId="0" xfId="2" applyNumberFormat="1" applyFont="1" applyFill="1" applyAlignment="1" applyProtection="1">
      <alignment horizontal="right"/>
      <protection locked="0"/>
    </xf>
    <xf numFmtId="0" fontId="18" fillId="4" borderId="0" xfId="0" applyFont="1" applyFill="1" applyAlignment="1">
      <alignment horizontal="right" vertical="center"/>
    </xf>
    <xf numFmtId="15" fontId="21" fillId="0" borderId="0" xfId="0" applyNumberFormat="1" applyFont="1" applyAlignment="1" applyProtection="1">
      <alignment horizontal="right" vertical="center" wrapText="1"/>
      <protection locked="0"/>
    </xf>
    <xf numFmtId="167" fontId="21" fillId="0" borderId="0" xfId="2" applyNumberFormat="1" applyFont="1" applyBorder="1" applyAlignment="1" applyProtection="1">
      <alignment horizontal="right" vertical="center" wrapText="1"/>
      <protection locked="0"/>
    </xf>
    <xf numFmtId="0" fontId="0" fillId="0" borderId="0" xfId="0" applyAlignment="1" applyProtection="1">
      <alignment horizontal="right"/>
      <protection locked="0"/>
    </xf>
    <xf numFmtId="167" fontId="0" fillId="0" borderId="0" xfId="2" applyNumberFormat="1" applyFont="1" applyAlignment="1" applyProtection="1">
      <alignment horizontal="right"/>
      <protection locked="0"/>
    </xf>
    <xf numFmtId="3" fontId="37" fillId="0" borderId="1" xfId="0" applyNumberFormat="1" applyFont="1" applyBorder="1" applyAlignment="1" applyProtection="1">
      <alignment horizontal="right" vertical="center" wrapText="1"/>
      <protection locked="0"/>
    </xf>
    <xf numFmtId="3" fontId="37" fillId="0" borderId="1" xfId="2" applyNumberFormat="1" applyFont="1" applyBorder="1" applyAlignment="1" applyProtection="1">
      <alignment horizontal="right" vertical="center" wrapText="1"/>
      <protection locked="0"/>
    </xf>
    <xf numFmtId="3" fontId="37" fillId="0" borderId="14" xfId="0" applyNumberFormat="1" applyFont="1" applyBorder="1" applyAlignment="1" applyProtection="1">
      <alignment horizontal="right" vertical="center" wrapText="1"/>
      <protection locked="0"/>
    </xf>
    <xf numFmtId="3" fontId="37" fillId="0" borderId="14" xfId="2" applyNumberFormat="1" applyFont="1" applyBorder="1" applyAlignment="1" applyProtection="1">
      <alignment horizontal="right" vertical="center" wrapText="1"/>
      <protection locked="0"/>
    </xf>
    <xf numFmtId="3" fontId="37" fillId="0" borderId="12" xfId="0" applyNumberFormat="1" applyFont="1" applyBorder="1" applyAlignment="1" applyProtection="1">
      <alignment horizontal="right" vertical="center" wrapText="1"/>
      <protection locked="0"/>
    </xf>
    <xf numFmtId="3" fontId="37" fillId="0" borderId="12" xfId="2" applyNumberFormat="1" applyFont="1" applyBorder="1" applyAlignment="1" applyProtection="1">
      <alignment horizontal="right" vertical="center" wrapText="1"/>
      <protection locked="0"/>
    </xf>
    <xf numFmtId="3" fontId="37" fillId="0" borderId="24" xfId="2" applyNumberFormat="1" applyFont="1" applyBorder="1" applyAlignment="1" applyProtection="1">
      <alignment horizontal="right" vertical="center" wrapText="1"/>
      <protection locked="0"/>
    </xf>
    <xf numFmtId="0" fontId="21" fillId="2" borderId="0" xfId="0" applyFont="1" applyFill="1" applyAlignment="1" applyProtection="1">
      <alignment horizontal="center"/>
      <protection locked="0"/>
    </xf>
    <xf numFmtId="0" fontId="21" fillId="0" borderId="0" xfId="0" applyFont="1" applyAlignment="1" applyProtection="1">
      <alignment horizontal="left"/>
      <protection locked="0"/>
    </xf>
    <xf numFmtId="0" fontId="32" fillId="0" borderId="33" xfId="0" applyFont="1" applyBorder="1" applyAlignment="1" applyProtection="1">
      <alignment horizontal="center" vertical="center" wrapText="1"/>
      <protection locked="0"/>
    </xf>
    <xf numFmtId="3" fontId="40" fillId="13" borderId="1" xfId="0" applyNumberFormat="1" applyFont="1" applyFill="1" applyBorder="1"/>
    <xf numFmtId="3" fontId="40" fillId="10" borderId="1" xfId="0" applyNumberFormat="1" applyFont="1" applyFill="1" applyBorder="1"/>
    <xf numFmtId="3" fontId="19" fillId="14" borderId="1" xfId="0" applyNumberFormat="1" applyFont="1" applyFill="1" applyBorder="1"/>
    <xf numFmtId="3" fontId="19" fillId="8" borderId="1" xfId="0" applyNumberFormat="1" applyFont="1" applyFill="1" applyBorder="1"/>
    <xf numFmtId="3" fontId="19" fillId="11" borderId="1" xfId="0" applyNumberFormat="1" applyFont="1" applyFill="1" applyBorder="1" applyAlignment="1">
      <alignment horizontal="right"/>
    </xf>
    <xf numFmtId="0" fontId="19" fillId="11" borderId="1" xfId="0" applyFont="1" applyFill="1" applyBorder="1" applyAlignment="1">
      <alignment horizontal="right"/>
    </xf>
    <xf numFmtId="3" fontId="18" fillId="7" borderId="1" xfId="0" applyNumberFormat="1" applyFont="1" applyFill="1" applyBorder="1" applyAlignment="1">
      <alignment horizontal="right"/>
    </xf>
    <xf numFmtId="3" fontId="18" fillId="5" borderId="1" xfId="0" applyNumberFormat="1" applyFont="1" applyFill="1" applyBorder="1" applyAlignment="1">
      <alignment horizontal="right"/>
    </xf>
    <xf numFmtId="3" fontId="19" fillId="14" borderId="1" xfId="0" applyNumberFormat="1" applyFont="1" applyFill="1" applyBorder="1" applyAlignment="1">
      <alignment horizontal="right"/>
    </xf>
    <xf numFmtId="3" fontId="19" fillId="8" borderId="1" xfId="0" applyNumberFormat="1" applyFont="1" applyFill="1" applyBorder="1" applyAlignment="1">
      <alignment horizontal="right"/>
    </xf>
    <xf numFmtId="3" fontId="19" fillId="11" borderId="1" xfId="0" applyNumberFormat="1" applyFont="1" applyFill="1" applyBorder="1" applyAlignment="1">
      <alignment horizontal="right" vertical="center"/>
    </xf>
    <xf numFmtId="3" fontId="40" fillId="10" borderId="1" xfId="4" applyNumberFormat="1" applyFont="1" applyFill="1" applyBorder="1" applyAlignment="1">
      <alignment horizontal="right" vertical="center" wrapText="1" readingOrder="1"/>
    </xf>
    <xf numFmtId="3" fontId="31" fillId="0" borderId="16" xfId="0" applyNumberFormat="1" applyFont="1" applyBorder="1" applyAlignment="1">
      <alignment horizontal="right" vertical="top" wrapText="1"/>
    </xf>
    <xf numFmtId="3" fontId="20" fillId="0" borderId="1" xfId="1" applyNumberFormat="1" applyFont="1" applyBorder="1" applyAlignment="1" applyProtection="1">
      <alignment horizontal="right" vertical="center"/>
      <protection locked="0"/>
    </xf>
    <xf numFmtId="3" fontId="20" fillId="5" borderId="1" xfId="1" applyNumberFormat="1" applyFont="1" applyFill="1" applyBorder="1" applyAlignment="1" applyProtection="1">
      <alignment horizontal="right" vertical="center"/>
      <protection locked="0"/>
    </xf>
    <xf numFmtId="0" fontId="17" fillId="4" borderId="0" xfId="0" applyFont="1" applyFill="1" applyAlignment="1">
      <alignment horizontal="center" vertical="center"/>
    </xf>
    <xf numFmtId="0" fontId="9" fillId="4" borderId="0" xfId="0" applyFont="1" applyFill="1" applyAlignment="1">
      <alignment horizontal="center" vertical="center"/>
    </xf>
    <xf numFmtId="0" fontId="23" fillId="0" borderId="0" xfId="0" applyFont="1" applyAlignment="1" applyProtection="1">
      <alignment horizontal="justify" vertical="center" wrapText="1"/>
      <protection locked="0"/>
    </xf>
    <xf numFmtId="0" fontId="26" fillId="0" borderId="0" xfId="0" applyFont="1" applyAlignment="1" applyProtection="1">
      <alignment horizontal="left"/>
      <protection locked="0"/>
    </xf>
    <xf numFmtId="167" fontId="33" fillId="0" borderId="1" xfId="2" applyNumberFormat="1" applyFont="1" applyFill="1" applyBorder="1" applyAlignment="1" applyProtection="1">
      <alignment horizontal="right" vertical="center" wrapText="1"/>
      <protection locked="0"/>
    </xf>
    <xf numFmtId="167" fontId="33" fillId="0" borderId="24" xfId="2" applyNumberFormat="1" applyFont="1" applyFill="1" applyBorder="1" applyAlignment="1" applyProtection="1">
      <alignment horizontal="right" vertical="center" wrapText="1"/>
      <protection locked="0"/>
    </xf>
    <xf numFmtId="167" fontId="33" fillId="5" borderId="14" xfId="2" applyNumberFormat="1" applyFont="1" applyFill="1" applyBorder="1" applyAlignment="1" applyProtection="1">
      <alignment horizontal="right" vertical="center" wrapText="1"/>
      <protection locked="0"/>
    </xf>
    <xf numFmtId="167" fontId="19" fillId="8" borderId="1" xfId="2" applyNumberFormat="1" applyFont="1" applyFill="1" applyBorder="1" applyAlignment="1" applyProtection="1">
      <alignment horizontal="right" vertical="center"/>
    </xf>
    <xf numFmtId="167" fontId="33" fillId="0" borderId="1" xfId="0" applyNumberFormat="1" applyFont="1" applyBorder="1" applyAlignment="1" applyProtection="1">
      <alignment horizontal="right" vertical="center" wrapText="1"/>
      <protection locked="0"/>
    </xf>
    <xf numFmtId="167" fontId="33" fillId="0" borderId="24" xfId="0" applyNumberFormat="1" applyFont="1" applyBorder="1" applyAlignment="1" applyProtection="1">
      <alignment horizontal="right" vertical="center" wrapText="1"/>
      <protection locked="0"/>
    </xf>
    <xf numFmtId="167" fontId="40" fillId="13" borderId="1" xfId="2" applyNumberFormat="1" applyFont="1" applyFill="1" applyBorder="1" applyAlignment="1" applyProtection="1">
      <alignment horizontal="right" vertical="center"/>
    </xf>
    <xf numFmtId="167" fontId="40" fillId="10" borderId="1" xfId="2" applyNumberFormat="1" applyFont="1" applyFill="1" applyBorder="1" applyAlignment="1" applyProtection="1">
      <alignment horizontal="right" vertical="center"/>
    </xf>
    <xf numFmtId="167" fontId="19" fillId="14" borderId="1" xfId="2" applyNumberFormat="1" applyFont="1" applyFill="1" applyBorder="1" applyAlignment="1" applyProtection="1">
      <alignment horizontal="right" vertical="center"/>
    </xf>
    <xf numFmtId="167" fontId="19" fillId="11" borderId="1" xfId="2" applyNumberFormat="1" applyFont="1" applyFill="1" applyBorder="1" applyAlignment="1" applyProtection="1">
      <alignment horizontal="right" vertical="center"/>
    </xf>
    <xf numFmtId="167" fontId="19" fillId="9" borderId="1" xfId="2" applyNumberFormat="1" applyFont="1" applyFill="1" applyBorder="1" applyAlignment="1" applyProtection="1">
      <alignment horizontal="right" vertical="center"/>
    </xf>
    <xf numFmtId="167" fontId="20" fillId="0" borderId="1" xfId="2" applyNumberFormat="1" applyFont="1" applyBorder="1" applyAlignment="1" applyProtection="1">
      <alignment horizontal="right" vertical="center"/>
      <protection locked="0"/>
    </xf>
    <xf numFmtId="167" fontId="19" fillId="7" borderId="1" xfId="2" applyNumberFormat="1" applyFont="1" applyFill="1" applyBorder="1" applyAlignment="1" applyProtection="1">
      <alignment horizontal="right" vertical="center"/>
    </xf>
    <xf numFmtId="167" fontId="19" fillId="5" borderId="1" xfId="2" applyNumberFormat="1" applyFont="1" applyFill="1" applyBorder="1" applyAlignment="1" applyProtection="1">
      <alignment horizontal="right" vertical="center"/>
    </xf>
    <xf numFmtId="0" fontId="33" fillId="0" borderId="0" xfId="0" applyFont="1" applyAlignment="1" applyProtection="1">
      <alignment horizontal="left"/>
      <protection locked="0"/>
    </xf>
    <xf numFmtId="0" fontId="24" fillId="0" borderId="0" xfId="0" applyFont="1" applyProtection="1">
      <protection locked="0"/>
    </xf>
    <xf numFmtId="37" fontId="40" fillId="13" borderId="1" xfId="2" applyNumberFormat="1" applyFont="1" applyFill="1" applyBorder="1" applyAlignment="1" applyProtection="1">
      <alignment vertical="center"/>
    </xf>
    <xf numFmtId="37" fontId="40" fillId="10" borderId="1" xfId="2" applyNumberFormat="1" applyFont="1" applyFill="1" applyBorder="1" applyAlignment="1" applyProtection="1">
      <alignment vertical="center"/>
    </xf>
    <xf numFmtId="37" fontId="19" fillId="8" borderId="1" xfId="2" applyNumberFormat="1" applyFont="1" applyFill="1" applyBorder="1" applyAlignment="1" applyProtection="1">
      <alignment vertical="center"/>
    </xf>
    <xf numFmtId="37" fontId="19" fillId="11" borderId="1" xfId="2" applyNumberFormat="1" applyFont="1" applyFill="1" applyBorder="1" applyAlignment="1" applyProtection="1">
      <alignment vertical="center"/>
    </xf>
    <xf numFmtId="37" fontId="19" fillId="9" borderId="1" xfId="2" applyNumberFormat="1" applyFont="1" applyFill="1" applyBorder="1" applyAlignment="1" applyProtection="1">
      <alignment vertical="center"/>
    </xf>
    <xf numFmtId="37" fontId="20" fillId="0" borderId="1" xfId="2" applyNumberFormat="1" applyFont="1" applyFill="1" applyBorder="1" applyProtection="1">
      <protection locked="0"/>
    </xf>
    <xf numFmtId="37" fontId="20" fillId="0" borderId="1" xfId="2" applyNumberFormat="1" applyFont="1" applyFill="1" applyBorder="1" applyProtection="1"/>
    <xf numFmtId="37" fontId="20" fillId="4" borderId="1" xfId="2" applyNumberFormat="1" applyFont="1" applyFill="1" applyBorder="1" applyProtection="1">
      <protection locked="0"/>
    </xf>
    <xf numFmtId="37" fontId="20" fillId="4" borderId="1" xfId="2" applyNumberFormat="1" applyFont="1" applyFill="1" applyBorder="1" applyProtection="1"/>
    <xf numFmtId="37" fontId="20" fillId="0" borderId="1" xfId="2" applyNumberFormat="1" applyFont="1" applyBorder="1" applyProtection="1">
      <protection locked="0"/>
    </xf>
    <xf numFmtId="37" fontId="20" fillId="0" borderId="1" xfId="2" applyNumberFormat="1" applyFont="1" applyBorder="1" applyProtection="1"/>
    <xf numFmtId="37" fontId="19" fillId="9" borderId="1" xfId="2" applyNumberFormat="1" applyFont="1" applyFill="1" applyBorder="1" applyProtection="1"/>
    <xf numFmtId="37" fontId="19" fillId="7" borderId="1" xfId="2" applyNumberFormat="1" applyFont="1" applyFill="1" applyBorder="1" applyProtection="1"/>
    <xf numFmtId="37" fontId="19" fillId="8" borderId="1" xfId="2" applyNumberFormat="1" applyFont="1" applyFill="1" applyBorder="1" applyProtection="1"/>
    <xf numFmtId="37" fontId="40" fillId="13" borderId="1" xfId="2" applyNumberFormat="1" applyFont="1" applyFill="1" applyBorder="1" applyAlignment="1" applyProtection="1">
      <alignment horizontal="right"/>
    </xf>
    <xf numFmtId="37" fontId="19" fillId="8" borderId="1" xfId="2" applyNumberFormat="1" applyFont="1" applyFill="1" applyBorder="1" applyAlignment="1" applyProtection="1">
      <alignment horizontal="right"/>
    </xf>
    <xf numFmtId="37" fontId="19" fillId="11" borderId="1" xfId="2" applyNumberFormat="1" applyFont="1" applyFill="1" applyBorder="1" applyAlignment="1" applyProtection="1">
      <alignment horizontal="right"/>
    </xf>
    <xf numFmtId="37" fontId="20" fillId="4" borderId="1" xfId="2" applyNumberFormat="1" applyFont="1" applyFill="1" applyBorder="1" applyAlignment="1" applyProtection="1">
      <alignment horizontal="right"/>
    </xf>
    <xf numFmtId="37" fontId="20" fillId="4" borderId="1" xfId="2" applyNumberFormat="1" applyFont="1" applyFill="1" applyBorder="1" applyAlignment="1" applyProtection="1">
      <alignment horizontal="right"/>
      <protection locked="0"/>
    </xf>
    <xf numFmtId="37" fontId="40" fillId="10" borderId="1" xfId="2" applyNumberFormat="1" applyFont="1" applyFill="1" applyBorder="1" applyAlignment="1" applyProtection="1">
      <alignment horizontal="right"/>
    </xf>
    <xf numFmtId="37" fontId="40" fillId="10" borderId="1" xfId="2" applyNumberFormat="1" applyFont="1" applyFill="1" applyBorder="1" applyProtection="1"/>
    <xf numFmtId="3" fontId="32" fillId="0" borderId="1" xfId="2" applyNumberFormat="1" applyFont="1" applyBorder="1" applyAlignment="1" applyProtection="1">
      <alignment horizontal="right" vertical="center" wrapText="1"/>
      <protection locked="0"/>
    </xf>
    <xf numFmtId="0" fontId="19" fillId="6" borderId="1" xfId="0" applyFont="1" applyFill="1" applyBorder="1" applyAlignment="1">
      <alignment vertical="center"/>
    </xf>
    <xf numFmtId="0" fontId="19" fillId="6" borderId="1" xfId="0" applyFont="1" applyFill="1" applyBorder="1" applyAlignment="1">
      <alignment horizontal="center" vertical="center"/>
    </xf>
    <xf numFmtId="37" fontId="19" fillId="6" borderId="1" xfId="2" applyNumberFormat="1" applyFont="1" applyFill="1" applyBorder="1" applyAlignment="1" applyProtection="1">
      <alignment vertical="center"/>
    </xf>
    <xf numFmtId="3" fontId="20" fillId="16" borderId="1" xfId="1" applyNumberFormat="1" applyFont="1" applyFill="1" applyBorder="1" applyAlignment="1">
      <alignment vertical="center"/>
    </xf>
    <xf numFmtId="3" fontId="20" fillId="18" borderId="1" xfId="1" applyNumberFormat="1" applyFont="1" applyFill="1" applyBorder="1" applyAlignment="1">
      <alignment vertical="center"/>
    </xf>
    <xf numFmtId="0" fontId="19" fillId="6" borderId="1" xfId="0" applyFont="1" applyFill="1" applyBorder="1"/>
    <xf numFmtId="0" fontId="19" fillId="6" borderId="1" xfId="0" applyFont="1" applyFill="1" applyBorder="1" applyAlignment="1">
      <alignment horizontal="center"/>
    </xf>
    <xf numFmtId="3" fontId="19" fillId="6" borderId="1" xfId="0" applyNumberFormat="1" applyFont="1" applyFill="1" applyBorder="1"/>
    <xf numFmtId="167" fontId="33" fillId="15" borderId="1" xfId="0" applyNumberFormat="1" applyFont="1" applyFill="1" applyBorder="1" applyAlignment="1">
      <alignment horizontal="right" vertical="center" wrapText="1"/>
    </xf>
    <xf numFmtId="167" fontId="33" fillId="19" borderId="1" xfId="2" applyNumberFormat="1" applyFont="1" applyFill="1" applyBorder="1" applyAlignment="1" applyProtection="1">
      <alignment horizontal="right" vertical="center" wrapText="1"/>
    </xf>
    <xf numFmtId="3" fontId="33" fillId="20" borderId="1" xfId="0" applyNumberFormat="1" applyFont="1" applyFill="1" applyBorder="1" applyAlignment="1">
      <alignment horizontal="right" vertical="center" wrapText="1"/>
    </xf>
    <xf numFmtId="0" fontId="19" fillId="6" borderId="1" xfId="0" applyFont="1" applyFill="1" applyBorder="1" applyAlignment="1">
      <alignment horizontal="left"/>
    </xf>
    <xf numFmtId="168" fontId="19" fillId="6" borderId="1" xfId="1" applyNumberFormat="1" applyFont="1" applyFill="1" applyBorder="1" applyAlignment="1">
      <alignment horizontal="left" vertical="center"/>
    </xf>
    <xf numFmtId="3" fontId="19" fillId="6" borderId="1" xfId="1" applyNumberFormat="1" applyFont="1" applyFill="1" applyBorder="1" applyAlignment="1">
      <alignment horizontal="right"/>
    </xf>
    <xf numFmtId="3" fontId="19" fillId="6" borderId="14" xfId="1" applyNumberFormat="1" applyFont="1" applyFill="1" applyBorder="1" applyAlignment="1">
      <alignment horizontal="right"/>
    </xf>
    <xf numFmtId="3" fontId="0" fillId="0" borderId="0" xfId="0" applyNumberFormat="1" applyAlignment="1" applyProtection="1">
      <alignment horizontal="center" vertical="center" wrapText="1"/>
      <protection locked="0"/>
    </xf>
    <xf numFmtId="3" fontId="32" fillId="0" borderId="3" xfId="0" applyNumberFormat="1" applyFont="1" applyBorder="1" applyAlignment="1" applyProtection="1">
      <alignment horizontal="center" vertical="center" wrapText="1"/>
      <protection hidden="1"/>
    </xf>
    <xf numFmtId="3" fontId="32" fillId="0" borderId="11" xfId="0" applyNumberFormat="1" applyFont="1" applyBorder="1" applyAlignment="1" applyProtection="1">
      <alignment horizontal="center" vertical="center" wrapText="1"/>
      <protection hidden="1"/>
    </xf>
    <xf numFmtId="3" fontId="32" fillId="0" borderId="16" xfId="0" applyNumberFormat="1" applyFont="1" applyBorder="1" applyAlignment="1" applyProtection="1">
      <alignment horizontal="center" vertical="center" wrapText="1"/>
      <protection hidden="1"/>
    </xf>
    <xf numFmtId="3" fontId="33" fillId="0" borderId="0" xfId="0" applyNumberFormat="1" applyFont="1" applyAlignment="1" applyProtection="1">
      <alignment horizontal="center" vertical="center" wrapText="1"/>
      <protection locked="0"/>
    </xf>
    <xf numFmtId="167" fontId="19" fillId="6" borderId="1" xfId="2" applyNumberFormat="1" applyFont="1" applyFill="1" applyBorder="1" applyAlignment="1" applyProtection="1">
      <alignment horizontal="right"/>
    </xf>
    <xf numFmtId="167" fontId="19" fillId="6" borderId="14" xfId="2" applyNumberFormat="1" applyFont="1" applyFill="1" applyBorder="1" applyAlignment="1" applyProtection="1">
      <alignment horizontal="right"/>
    </xf>
    <xf numFmtId="37" fontId="20" fillId="0" borderId="1" xfId="2" applyNumberFormat="1" applyFont="1" applyFill="1" applyBorder="1" applyAlignment="1" applyProtection="1">
      <alignment horizontal="right"/>
      <protection locked="0"/>
    </xf>
    <xf numFmtId="167" fontId="20" fillId="0" borderId="1" xfId="2" applyNumberFormat="1" applyFont="1" applyFill="1" applyBorder="1" applyAlignment="1" applyProtection="1">
      <alignment horizontal="right" vertical="center"/>
      <protection locked="0"/>
    </xf>
    <xf numFmtId="168" fontId="41" fillId="21" borderId="1" xfId="0" applyNumberFormat="1" applyFont="1" applyFill="1" applyBorder="1" applyAlignment="1">
      <alignment horizontal="left" vertical="center"/>
    </xf>
    <xf numFmtId="0" fontId="43" fillId="21" borderId="1" xfId="0" applyFont="1" applyFill="1" applyBorder="1" applyAlignment="1">
      <alignment horizontal="center" vertical="center"/>
    </xf>
    <xf numFmtId="168" fontId="43" fillId="21" borderId="1" xfId="0" applyNumberFormat="1" applyFont="1" applyFill="1" applyBorder="1" applyAlignment="1">
      <alignment horizontal="center" vertical="center"/>
    </xf>
    <xf numFmtId="37" fontId="19" fillId="21" borderId="1" xfId="2" applyNumberFormat="1" applyFont="1" applyFill="1" applyBorder="1" applyProtection="1"/>
    <xf numFmtId="168" fontId="41" fillId="22" borderId="1" xfId="0" applyNumberFormat="1" applyFont="1" applyFill="1" applyBorder="1" applyAlignment="1">
      <alignment horizontal="left" vertical="center"/>
    </xf>
    <xf numFmtId="0" fontId="43" fillId="22" borderId="1" xfId="0" applyFont="1" applyFill="1" applyBorder="1" applyAlignment="1">
      <alignment horizontal="center" vertical="center"/>
    </xf>
    <xf numFmtId="168" fontId="43" fillId="22" borderId="1" xfId="0" applyNumberFormat="1" applyFont="1" applyFill="1" applyBorder="1" applyAlignment="1">
      <alignment horizontal="center" vertical="center"/>
    </xf>
    <xf numFmtId="37" fontId="19" fillId="22" borderId="1" xfId="2" applyNumberFormat="1" applyFont="1" applyFill="1" applyBorder="1" applyProtection="1"/>
    <xf numFmtId="37" fontId="19" fillId="0" borderId="1" xfId="2" applyNumberFormat="1" applyFont="1" applyFill="1" applyBorder="1" applyProtection="1"/>
    <xf numFmtId="168" fontId="42" fillId="0" borderId="23" xfId="0" applyNumberFormat="1" applyFont="1" applyBorder="1" applyAlignment="1">
      <alignment horizontal="left" vertical="center"/>
    </xf>
    <xf numFmtId="0" fontId="42" fillId="0" borderId="1" xfId="6" applyFont="1" applyBorder="1" applyAlignment="1" applyProtection="1">
      <alignment horizontal="left" vertical="center"/>
      <protection hidden="1"/>
    </xf>
    <xf numFmtId="0" fontId="42" fillId="0" borderId="1" xfId="6" applyFont="1" applyBorder="1" applyAlignment="1" applyProtection="1">
      <alignment horizontal="left" vertical="center" wrapText="1"/>
      <protection hidden="1"/>
    </xf>
    <xf numFmtId="0" fontId="4" fillId="0" borderId="1" xfId="0" applyFont="1" applyBorder="1" applyAlignment="1">
      <alignment horizontal="left" wrapText="1"/>
    </xf>
    <xf numFmtId="0" fontId="4" fillId="23" borderId="1" xfId="0" applyFont="1" applyFill="1" applyBorder="1"/>
    <xf numFmtId="0" fontId="4" fillId="23" borderId="1" xfId="0" applyFont="1" applyFill="1" applyBorder="1" applyAlignment="1">
      <alignment horizontal="center"/>
    </xf>
    <xf numFmtId="0" fontId="4" fillId="23" borderId="1" xfId="0" applyFont="1" applyFill="1" applyBorder="1" applyAlignment="1">
      <alignment horizontal="left" vertical="center"/>
    </xf>
    <xf numFmtId="0" fontId="4" fillId="24" borderId="1" xfId="0" applyFont="1" applyFill="1" applyBorder="1"/>
    <xf numFmtId="3" fontId="20" fillId="23" borderId="1" xfId="1" applyNumberFormat="1" applyFont="1" applyFill="1" applyBorder="1" applyAlignment="1" applyProtection="1">
      <alignment horizontal="right" vertical="center"/>
      <protection locked="0"/>
    </xf>
    <xf numFmtId="167" fontId="33" fillId="23" borderId="1" xfId="2" applyNumberFormat="1" applyFont="1" applyFill="1" applyBorder="1" applyAlignment="1" applyProtection="1">
      <alignment horizontal="right" vertical="center" wrapText="1"/>
      <protection locked="0"/>
    </xf>
    <xf numFmtId="167" fontId="33" fillId="23" borderId="1" xfId="0" applyNumberFormat="1" applyFont="1" applyFill="1" applyBorder="1" applyAlignment="1" applyProtection="1">
      <alignment horizontal="right" vertical="center" wrapText="1"/>
      <protection locked="0"/>
    </xf>
    <xf numFmtId="14" fontId="0" fillId="0" borderId="1" xfId="0" applyNumberFormat="1" applyBorder="1" applyAlignment="1" applyProtection="1">
      <alignment horizontal="center" vertical="center" wrapText="1"/>
      <protection locked="0"/>
    </xf>
    <xf numFmtId="49" fontId="33" fillId="0" borderId="34" xfId="0" applyNumberFormat="1" applyFont="1" applyBorder="1" applyAlignment="1" applyProtection="1">
      <alignment horizontal="center" vertical="center" wrapText="1"/>
      <protection locked="0"/>
    </xf>
    <xf numFmtId="14" fontId="0" fillId="0" borderId="35" xfId="0" applyNumberFormat="1" applyBorder="1" applyAlignment="1" applyProtection="1">
      <alignment horizontal="center" vertical="center" wrapText="1"/>
      <protection locked="0"/>
    </xf>
    <xf numFmtId="0" fontId="33" fillId="0" borderId="35" xfId="0" applyFont="1" applyBorder="1" applyAlignment="1" applyProtection="1">
      <alignment horizontal="left" vertical="center" wrapText="1"/>
      <protection locked="0"/>
    </xf>
    <xf numFmtId="3" fontId="33" fillId="0" borderId="35" xfId="0" applyNumberFormat="1" applyFont="1" applyBorder="1" applyAlignment="1" applyProtection="1">
      <alignment horizontal="center" vertical="center" wrapText="1"/>
      <protection locked="0"/>
    </xf>
    <xf numFmtId="0" fontId="33" fillId="0" borderId="35" xfId="0" applyFont="1" applyBorder="1" applyAlignment="1" applyProtection="1">
      <alignment horizontal="justify" vertical="center" wrapText="1"/>
      <protection locked="0"/>
    </xf>
    <xf numFmtId="49" fontId="33" fillId="0" borderId="20" xfId="0" applyNumberFormat="1" applyFont="1" applyBorder="1" applyAlignment="1" applyProtection="1">
      <alignment horizontal="center" vertical="center" wrapText="1"/>
      <protection locked="0"/>
    </xf>
    <xf numFmtId="14" fontId="0" fillId="0" borderId="12" xfId="0" applyNumberFormat="1" applyBorder="1" applyAlignment="1" applyProtection="1">
      <alignment horizontal="center" vertical="center" wrapText="1"/>
      <protection locked="0"/>
    </xf>
    <xf numFmtId="0" fontId="33" fillId="0" borderId="12" xfId="0" applyFont="1" applyBorder="1" applyAlignment="1" applyProtection="1">
      <alignment horizontal="left" vertical="center" wrapText="1"/>
      <protection locked="0"/>
    </xf>
    <xf numFmtId="3" fontId="33" fillId="0" borderId="12" xfId="0" applyNumberFormat="1" applyFont="1" applyBorder="1" applyAlignment="1" applyProtection="1">
      <alignment horizontal="center" vertical="center" wrapText="1"/>
      <protection locked="0"/>
    </xf>
    <xf numFmtId="0" fontId="33" fillId="0" borderId="12" xfId="0" applyFont="1" applyBorder="1" applyAlignment="1" applyProtection="1">
      <alignment horizontal="justify" vertical="center" wrapText="1"/>
      <protection locked="0"/>
    </xf>
    <xf numFmtId="167" fontId="33" fillId="5" borderId="1" xfId="2" applyNumberFormat="1" applyFont="1" applyFill="1" applyBorder="1" applyAlignment="1" applyProtection="1">
      <alignment horizontal="right" vertical="center" wrapText="1"/>
      <protection locked="0"/>
    </xf>
    <xf numFmtId="167" fontId="33" fillId="23" borderId="14" xfId="2" applyNumberFormat="1" applyFont="1" applyFill="1" applyBorder="1" applyAlignment="1" applyProtection="1">
      <alignment horizontal="right" vertical="center" wrapText="1"/>
      <protection locked="0"/>
    </xf>
    <xf numFmtId="167" fontId="20" fillId="23" borderId="1" xfId="2" applyNumberFormat="1" applyFont="1" applyFill="1" applyBorder="1" applyAlignment="1" applyProtection="1">
      <alignment horizontal="right" vertical="center"/>
      <protection locked="0"/>
    </xf>
    <xf numFmtId="14" fontId="0" fillId="2" borderId="0" xfId="0" applyNumberFormat="1" applyFill="1" applyProtection="1">
      <protection locked="0"/>
    </xf>
    <xf numFmtId="14" fontId="21" fillId="2" borderId="0" xfId="0" applyNumberFormat="1" applyFont="1" applyFill="1" applyAlignment="1" applyProtection="1">
      <alignment horizontal="center"/>
      <protection locked="0"/>
    </xf>
    <xf numFmtId="14" fontId="32" fillId="0" borderId="3" xfId="0" applyNumberFormat="1" applyFont="1" applyBorder="1" applyAlignment="1" applyProtection="1">
      <alignment horizontal="center" vertical="center" wrapText="1"/>
      <protection locked="0"/>
    </xf>
    <xf numFmtId="14" fontId="32" fillId="0" borderId="33" xfId="0" applyNumberFormat="1" applyFont="1" applyBorder="1" applyAlignment="1" applyProtection="1">
      <alignment horizontal="center" vertical="center" wrapText="1"/>
      <protection locked="0"/>
    </xf>
    <xf numFmtId="14" fontId="37" fillId="0" borderId="10" xfId="0" applyNumberFormat="1" applyFont="1" applyBorder="1" applyProtection="1">
      <protection locked="0"/>
    </xf>
    <xf numFmtId="14" fontId="33" fillId="0" borderId="0" xfId="0" applyNumberFormat="1" applyFont="1" applyProtection="1">
      <protection locked="0"/>
    </xf>
    <xf numFmtId="14" fontId="8" fillId="0" borderId="0" xfId="0" applyNumberFormat="1" applyFont="1" applyProtection="1">
      <protection locked="0"/>
    </xf>
    <xf numFmtId="14" fontId="22" fillId="0" borderId="0" xfId="0" applyNumberFormat="1" applyFont="1"/>
    <xf numFmtId="14" fontId="0" fillId="0" borderId="0" xfId="0" applyNumberFormat="1" applyProtection="1">
      <protection locked="0"/>
    </xf>
    <xf numFmtId="14" fontId="26" fillId="0" borderId="0" xfId="0" applyNumberFormat="1" applyFont="1" applyAlignment="1" applyProtection="1">
      <alignment horizontal="left"/>
      <protection locked="0"/>
    </xf>
    <xf numFmtId="14" fontId="35" fillId="0" borderId="0" xfId="0" applyNumberFormat="1" applyFont="1" applyProtection="1">
      <protection locked="0"/>
    </xf>
    <xf numFmtId="14" fontId="7" fillId="0" borderId="0" xfId="0" applyNumberFormat="1" applyFont="1" applyProtection="1">
      <protection locked="0"/>
    </xf>
    <xf numFmtId="49" fontId="0" fillId="2" borderId="0" xfId="0" applyNumberFormat="1" applyFill="1" applyProtection="1">
      <protection locked="0"/>
    </xf>
    <xf numFmtId="49" fontId="21" fillId="2" borderId="0" xfId="0" applyNumberFormat="1" applyFont="1" applyFill="1" applyAlignment="1" applyProtection="1">
      <alignment horizontal="center"/>
      <protection locked="0"/>
    </xf>
    <xf numFmtId="49" fontId="32" fillId="0" borderId="3" xfId="0" applyNumberFormat="1" applyFont="1" applyBorder="1" applyAlignment="1" applyProtection="1">
      <alignment horizontal="center" vertical="center" wrapText="1"/>
      <protection locked="0"/>
    </xf>
    <xf numFmtId="49" fontId="32" fillId="0" borderId="33" xfId="0" applyNumberFormat="1" applyFont="1" applyBorder="1" applyAlignment="1" applyProtection="1">
      <alignment horizontal="center" vertical="center" wrapText="1"/>
      <protection locked="0"/>
    </xf>
    <xf numFmtId="49" fontId="31" fillId="0" borderId="19" xfId="0" applyNumberFormat="1" applyFont="1" applyBorder="1" applyProtection="1">
      <protection locked="0"/>
    </xf>
    <xf numFmtId="49" fontId="33" fillId="0" borderId="0" xfId="0" applyNumberFormat="1" applyFont="1" applyProtection="1">
      <protection locked="0"/>
    </xf>
    <xf numFmtId="49" fontId="8" fillId="0" borderId="0" xfId="0" applyNumberFormat="1" applyFont="1" applyProtection="1">
      <protection locked="0"/>
    </xf>
    <xf numFmtId="49" fontId="0" fillId="0" borderId="0" xfId="0" applyNumberFormat="1" applyProtection="1">
      <protection locked="0"/>
    </xf>
    <xf numFmtId="49" fontId="26" fillId="0" borderId="0" xfId="0" applyNumberFormat="1" applyFont="1" applyProtection="1">
      <protection locked="0"/>
    </xf>
    <xf numFmtId="49" fontId="26" fillId="0" borderId="0" xfId="0" applyNumberFormat="1" applyFont="1" applyAlignment="1" applyProtection="1">
      <alignment horizontal="left"/>
      <protection locked="0"/>
    </xf>
    <xf numFmtId="49" fontId="37" fillId="0" borderId="10" xfId="0" applyNumberFormat="1" applyFont="1" applyBorder="1" applyProtection="1">
      <protection locked="0"/>
    </xf>
    <xf numFmtId="49" fontId="22" fillId="0" borderId="0" xfId="0" applyNumberFormat="1" applyFont="1"/>
    <xf numFmtId="49" fontId="35" fillId="0" borderId="0" xfId="0" applyNumberFormat="1" applyFont="1" applyProtection="1">
      <protection locked="0"/>
    </xf>
    <xf numFmtId="49" fontId="0" fillId="0" borderId="35" xfId="0" applyNumberFormat="1" applyBorder="1" applyAlignment="1" applyProtection="1">
      <alignment horizontal="center" vertical="center" wrapText="1"/>
      <protection locked="0"/>
    </xf>
    <xf numFmtId="49" fontId="0" fillId="0" borderId="1" xfId="0" applyNumberFormat="1" applyBorder="1" applyAlignment="1" applyProtection="1">
      <alignment horizontal="center" vertical="center" wrapText="1"/>
      <protection locked="0"/>
    </xf>
    <xf numFmtId="49" fontId="0" fillId="0" borderId="12" xfId="0" applyNumberFormat="1" applyBorder="1" applyAlignment="1" applyProtection="1">
      <alignment horizontal="center" vertical="center" wrapText="1"/>
      <protection locked="0"/>
    </xf>
    <xf numFmtId="14" fontId="26" fillId="0" borderId="0" xfId="0" applyNumberFormat="1" applyFont="1" applyProtection="1">
      <protection locked="0"/>
    </xf>
    <xf numFmtId="49" fontId="21" fillId="0" borderId="0" xfId="0" applyNumberFormat="1" applyFont="1"/>
    <xf numFmtId="14" fontId="21" fillId="0" borderId="0" xfId="0" applyNumberFormat="1" applyFont="1"/>
    <xf numFmtId="169" fontId="33" fillId="0" borderId="14" xfId="0" applyNumberFormat="1" applyFont="1" applyBorder="1" applyAlignment="1" applyProtection="1">
      <alignment horizontal="center" vertical="center" wrapText="1"/>
      <protection locked="0"/>
    </xf>
    <xf numFmtId="169" fontId="33" fillId="0" borderId="1" xfId="0" applyNumberFormat="1" applyFont="1" applyBorder="1" applyAlignment="1" applyProtection="1">
      <alignment horizontal="center" vertical="center" wrapText="1"/>
      <protection locked="0"/>
    </xf>
    <xf numFmtId="49" fontId="33" fillId="0" borderId="13" xfId="0" applyNumberFormat="1" applyFont="1" applyFill="1" applyBorder="1" applyAlignment="1" applyProtection="1">
      <alignment horizontal="center" vertical="center" wrapText="1"/>
      <protection locked="0"/>
    </xf>
    <xf numFmtId="14" fontId="33" fillId="0" borderId="14" xfId="0" applyNumberFormat="1" applyFont="1" applyFill="1" applyBorder="1" applyAlignment="1" applyProtection="1">
      <alignment horizontal="center" vertical="center" wrapText="1"/>
      <protection locked="0"/>
    </xf>
    <xf numFmtId="49" fontId="33" fillId="0" borderId="14" xfId="0" applyNumberFormat="1" applyFont="1" applyFill="1" applyBorder="1" applyAlignment="1" applyProtection="1">
      <alignment horizontal="center" vertical="center" wrapText="1"/>
      <protection locked="0"/>
    </xf>
    <xf numFmtId="0" fontId="33" fillId="0" borderId="14" xfId="0" applyFont="1" applyFill="1" applyBorder="1" applyAlignment="1" applyProtection="1">
      <alignment horizontal="left" vertical="center" wrapText="1"/>
      <protection locked="0"/>
    </xf>
    <xf numFmtId="3" fontId="33" fillId="0" borderId="14" xfId="0" applyNumberFormat="1" applyFont="1" applyFill="1" applyBorder="1" applyAlignment="1" applyProtection="1">
      <alignment horizontal="center" vertical="center" wrapText="1"/>
      <protection locked="0"/>
    </xf>
    <xf numFmtId="0" fontId="33" fillId="0" borderId="14" xfId="0" applyFont="1" applyFill="1" applyBorder="1" applyAlignment="1" applyProtection="1">
      <alignment horizontal="justify" vertical="center" wrapText="1"/>
      <protection locked="0"/>
    </xf>
    <xf numFmtId="3" fontId="20" fillId="0" borderId="1" xfId="1" applyNumberFormat="1" applyFont="1" applyFill="1" applyBorder="1" applyAlignment="1" applyProtection="1">
      <alignment horizontal="right" vertical="center"/>
      <protection locked="0"/>
    </xf>
    <xf numFmtId="49" fontId="33" fillId="0" borderId="4" xfId="0" applyNumberFormat="1" applyFont="1" applyFill="1" applyBorder="1" applyAlignment="1" applyProtection="1">
      <alignment horizontal="center" vertical="center" wrapText="1"/>
      <protection locked="0"/>
    </xf>
    <xf numFmtId="14" fontId="33" fillId="0" borderId="1" xfId="0" applyNumberFormat="1" applyFont="1" applyFill="1" applyBorder="1" applyAlignment="1" applyProtection="1">
      <alignment horizontal="center" vertical="center" wrapText="1"/>
      <protection locked="0"/>
    </xf>
    <xf numFmtId="49" fontId="33" fillId="0" borderId="1" xfId="0" applyNumberFormat="1" applyFont="1" applyFill="1" applyBorder="1" applyAlignment="1" applyProtection="1">
      <alignment horizontal="center" vertical="center" wrapText="1"/>
      <protection locked="0"/>
    </xf>
    <xf numFmtId="0" fontId="33" fillId="0" borderId="1" xfId="0" applyFont="1" applyFill="1" applyBorder="1" applyAlignment="1" applyProtection="1">
      <alignment horizontal="justify" vertical="center" wrapText="1"/>
      <protection locked="0"/>
    </xf>
    <xf numFmtId="0" fontId="33" fillId="0" borderId="1" xfId="0" applyFont="1" applyFill="1" applyBorder="1" applyAlignment="1" applyProtection="1">
      <alignment horizontal="left" vertical="center" wrapText="1"/>
      <protection locked="0"/>
    </xf>
    <xf numFmtId="3" fontId="33" fillId="0" borderId="1" xfId="0" applyNumberFormat="1" applyFont="1" applyFill="1" applyBorder="1" applyAlignment="1" applyProtection="1">
      <alignment horizontal="center" vertical="center" wrapText="1"/>
      <protection locked="0"/>
    </xf>
    <xf numFmtId="49" fontId="0" fillId="2" borderId="0" xfId="0" applyNumberFormat="1" applyFill="1" applyBorder="1" applyProtection="1">
      <protection locked="0"/>
    </xf>
    <xf numFmtId="14" fontId="0" fillId="2" borderId="0" xfId="0" applyNumberFormat="1" applyFill="1" applyBorder="1" applyProtection="1">
      <protection locked="0"/>
    </xf>
    <xf numFmtId="15" fontId="0" fillId="2" borderId="0" xfId="0" applyNumberFormat="1" applyFill="1" applyBorder="1" applyProtection="1">
      <protection locked="0"/>
    </xf>
    <xf numFmtId="0" fontId="0" fillId="2" borderId="0" xfId="0" applyFill="1" applyBorder="1" applyProtection="1">
      <protection locked="0"/>
    </xf>
    <xf numFmtId="3" fontId="0" fillId="0" borderId="0" xfId="0" applyNumberFormat="1" applyBorder="1" applyAlignment="1" applyProtection="1">
      <alignment horizontal="center" vertical="center" wrapText="1"/>
      <protection locked="0"/>
    </xf>
    <xf numFmtId="49" fontId="21" fillId="2" borderId="10" xfId="0" applyNumberFormat="1" applyFont="1" applyFill="1" applyBorder="1" applyAlignment="1" applyProtection="1">
      <alignment horizontal="center"/>
      <protection locked="0"/>
    </xf>
    <xf numFmtId="14" fontId="21" fillId="2" borderId="10" xfId="0" applyNumberFormat="1" applyFont="1" applyFill="1" applyBorder="1" applyAlignment="1" applyProtection="1">
      <alignment horizontal="center"/>
      <protection locked="0"/>
    </xf>
    <xf numFmtId="0" fontId="21" fillId="2" borderId="10" xfId="0" applyFont="1" applyFill="1" applyBorder="1" applyAlignment="1" applyProtection="1">
      <alignment horizontal="center"/>
      <protection locked="0"/>
    </xf>
    <xf numFmtId="3" fontId="0" fillId="0" borderId="10" xfId="0" applyNumberFormat="1" applyBorder="1" applyAlignment="1" applyProtection="1">
      <alignment horizontal="center" vertical="center" wrapText="1"/>
      <protection locked="0"/>
    </xf>
    <xf numFmtId="167" fontId="20" fillId="4" borderId="1" xfId="2" applyNumberFormat="1" applyFont="1" applyFill="1" applyBorder="1" applyAlignment="1" applyProtection="1">
      <alignment vertical="center" wrapText="1"/>
      <protection locked="0"/>
    </xf>
    <xf numFmtId="167" fontId="44" fillId="2" borderId="1" xfId="2" applyNumberFormat="1" applyFont="1" applyFill="1" applyBorder="1" applyAlignment="1" applyProtection="1">
      <alignment horizontal="right"/>
    </xf>
    <xf numFmtId="167" fontId="44" fillId="2" borderId="0" xfId="2" applyNumberFormat="1" applyFont="1" applyFill="1" applyBorder="1" applyAlignment="1" applyProtection="1">
      <alignment horizontal="right"/>
      <protection locked="0"/>
    </xf>
    <xf numFmtId="0" fontId="8" fillId="0" borderId="0" xfId="0" applyFont="1" applyProtection="1">
      <protection locked="0"/>
    </xf>
    <xf numFmtId="0" fontId="4" fillId="0" borderId="1" xfId="0" applyFont="1" applyFill="1" applyBorder="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xf>
    <xf numFmtId="0" fontId="4" fillId="0" borderId="1" xfId="0" applyFont="1" applyFill="1" applyBorder="1" applyAlignment="1">
      <alignment horizontal="left" vertical="center"/>
    </xf>
    <xf numFmtId="0" fontId="4" fillId="0" borderId="1" xfId="0" applyFont="1" applyFill="1" applyBorder="1"/>
    <xf numFmtId="0" fontId="4" fillId="0" borderId="1" xfId="0" applyFont="1" applyFill="1" applyBorder="1" applyAlignment="1">
      <alignment horizontal="left"/>
    </xf>
    <xf numFmtId="0" fontId="4" fillId="23" borderId="1" xfId="0" applyFont="1" applyFill="1" applyBorder="1" applyAlignment="1">
      <alignment horizontal="left"/>
    </xf>
    <xf numFmtId="3" fontId="20" fillId="23" borderId="1" xfId="1" applyNumberFormat="1" applyFont="1" applyFill="1" applyBorder="1" applyAlignment="1">
      <alignment vertical="center"/>
    </xf>
    <xf numFmtId="167" fontId="21" fillId="0" borderId="0" xfId="2" applyNumberFormat="1" applyFont="1" applyAlignment="1" applyProtection="1">
      <alignment horizontal="center" vertical="center" wrapText="1" readingOrder="2"/>
      <protection locked="0"/>
    </xf>
    <xf numFmtId="167" fontId="21" fillId="0" borderId="0" xfId="2" applyNumberFormat="1" applyFont="1" applyAlignment="1" applyProtection="1">
      <alignment horizontal="center" vertical="center" wrapText="1" readingOrder="2"/>
    </xf>
    <xf numFmtId="49" fontId="8" fillId="0" borderId="0" xfId="0" applyNumberFormat="1" applyFont="1" applyProtection="1"/>
    <xf numFmtId="0" fontId="21" fillId="0" borderId="0" xfId="0" applyFont="1" applyProtection="1"/>
    <xf numFmtId="0" fontId="8" fillId="0" borderId="0" xfId="0" applyFont="1" applyProtection="1"/>
    <xf numFmtId="49" fontId="21" fillId="0" borderId="0" xfId="0" applyNumberFormat="1" applyFont="1" applyProtection="1"/>
    <xf numFmtId="3" fontId="10" fillId="0" borderId="0" xfId="0" applyNumberFormat="1" applyFont="1" applyProtection="1"/>
    <xf numFmtId="0" fontId="9" fillId="0" borderId="0" xfId="0" applyFont="1" applyBorder="1" applyProtection="1">
      <protection locked="0"/>
    </xf>
    <xf numFmtId="167" fontId="21" fillId="0" borderId="0" xfId="2" applyNumberFormat="1" applyFont="1" applyBorder="1" applyAlignment="1" applyProtection="1">
      <alignment horizontal="center" vertical="center" wrapText="1" readingOrder="2"/>
      <protection locked="0"/>
    </xf>
    <xf numFmtId="0" fontId="20" fillId="0" borderId="1" xfId="4" applyFont="1" applyFill="1" applyBorder="1" applyAlignment="1">
      <alignment horizontal="left" vertical="center"/>
    </xf>
    <xf numFmtId="37" fontId="20" fillId="25" borderId="1" xfId="2" applyNumberFormat="1" applyFont="1" applyFill="1" applyBorder="1" applyProtection="1"/>
    <xf numFmtId="37" fontId="20" fillId="26" borderId="1" xfId="2" applyNumberFormat="1" applyFont="1" applyFill="1" applyBorder="1" applyProtection="1"/>
    <xf numFmtId="0" fontId="18" fillId="27" borderId="1" xfId="0" applyFont="1" applyFill="1" applyBorder="1" applyAlignment="1" applyProtection="1">
      <alignment horizontal="center"/>
      <protection locked="0"/>
    </xf>
    <xf numFmtId="0" fontId="19" fillId="27" borderId="1" xfId="0" applyFont="1" applyFill="1" applyBorder="1" applyAlignment="1" applyProtection="1">
      <alignment horizontal="center"/>
      <protection locked="0"/>
    </xf>
    <xf numFmtId="37" fontId="20" fillId="27" borderId="1" xfId="2" applyNumberFormat="1" applyFont="1" applyFill="1" applyBorder="1" applyProtection="1"/>
    <xf numFmtId="37" fontId="20" fillId="27" borderId="1" xfId="2" applyNumberFormat="1" applyFont="1" applyFill="1" applyBorder="1" applyAlignment="1" applyProtection="1">
      <alignment vertical="center"/>
    </xf>
    <xf numFmtId="3" fontId="0" fillId="27" borderId="0" xfId="0" applyNumberFormat="1" applyFill="1"/>
    <xf numFmtId="37" fontId="20" fillId="28" borderId="1" xfId="2" applyNumberFormat="1" applyFont="1" applyFill="1" applyBorder="1" applyProtection="1"/>
    <xf numFmtId="37" fontId="20" fillId="28" borderId="1" xfId="2" applyNumberFormat="1" applyFont="1" applyFill="1" applyBorder="1" applyAlignment="1" applyProtection="1">
      <alignment vertical="center"/>
    </xf>
    <xf numFmtId="37" fontId="20" fillId="28" borderId="1" xfId="2" applyNumberFormat="1" applyFont="1" applyFill="1" applyBorder="1" applyAlignment="1" applyProtection="1">
      <alignment horizontal="right"/>
    </xf>
    <xf numFmtId="3" fontId="20" fillId="25" borderId="1" xfId="1" applyNumberFormat="1" applyFont="1" applyFill="1" applyBorder="1" applyAlignment="1">
      <alignment vertical="center"/>
    </xf>
    <xf numFmtId="3" fontId="20" fillId="26" borderId="1" xfId="1" applyNumberFormat="1" applyFont="1" applyFill="1" applyBorder="1" applyAlignment="1">
      <alignment vertical="center"/>
    </xf>
    <xf numFmtId="3" fontId="20" fillId="27" borderId="1" xfId="1" applyNumberFormat="1" applyFont="1" applyFill="1" applyBorder="1" applyAlignment="1">
      <alignment vertical="center"/>
    </xf>
    <xf numFmtId="3" fontId="20" fillId="29" borderId="1" xfId="1" applyNumberFormat="1" applyFont="1" applyFill="1" applyBorder="1" applyAlignment="1">
      <alignment vertical="center"/>
    </xf>
    <xf numFmtId="3" fontId="20" fillId="30" borderId="1" xfId="1" applyNumberFormat="1" applyFont="1" applyFill="1" applyBorder="1" applyAlignment="1">
      <alignment vertical="center"/>
    </xf>
    <xf numFmtId="167" fontId="8" fillId="31" borderId="12" xfId="2" applyNumberFormat="1" applyFont="1" applyFill="1" applyBorder="1" applyAlignment="1" applyProtection="1">
      <alignment horizontal="center" vertical="center" wrapText="1"/>
      <protection locked="0"/>
    </xf>
    <xf numFmtId="167" fontId="8" fillId="31" borderId="17" xfId="2" applyNumberFormat="1" applyFont="1" applyFill="1" applyBorder="1" applyAlignment="1" applyProtection="1">
      <alignment horizontal="center" vertical="center" wrapText="1"/>
      <protection locked="0"/>
    </xf>
    <xf numFmtId="3" fontId="31" fillId="31" borderId="1" xfId="2" applyNumberFormat="1" applyFont="1" applyFill="1" applyBorder="1" applyAlignment="1" applyProtection="1">
      <alignment horizontal="right" vertical="center"/>
    </xf>
    <xf numFmtId="3" fontId="31" fillId="31" borderId="12" xfId="2" applyNumberFormat="1" applyFont="1" applyFill="1" applyBorder="1" applyAlignment="1" applyProtection="1">
      <alignment horizontal="right" vertical="center"/>
    </xf>
    <xf numFmtId="3" fontId="31" fillId="31" borderId="16" xfId="0" applyNumberFormat="1" applyFont="1" applyFill="1" applyBorder="1" applyAlignment="1">
      <alignment horizontal="right" vertical="top" wrapText="1"/>
    </xf>
    <xf numFmtId="3" fontId="20" fillId="25" borderId="1" xfId="1" applyNumberFormat="1" applyFont="1" applyFill="1" applyBorder="1" applyAlignment="1" applyProtection="1">
      <alignment horizontal="right" vertical="center"/>
      <protection locked="0"/>
    </xf>
    <xf numFmtId="167" fontId="20" fillId="25" borderId="1" xfId="2" applyNumberFormat="1" applyFont="1" applyFill="1" applyBorder="1" applyAlignment="1" applyProtection="1">
      <alignment horizontal="right" vertical="center"/>
      <protection locked="0"/>
    </xf>
    <xf numFmtId="3" fontId="20" fillId="26" borderId="1" xfId="1" applyNumberFormat="1" applyFont="1" applyFill="1" applyBorder="1" applyAlignment="1">
      <alignment horizontal="right" vertical="center"/>
    </xf>
    <xf numFmtId="0" fontId="8" fillId="31" borderId="1" xfId="0" applyFont="1" applyFill="1" applyBorder="1" applyAlignment="1" applyProtection="1">
      <alignment horizontal="center" vertical="center" wrapText="1"/>
      <protection locked="0"/>
    </xf>
    <xf numFmtId="167" fontId="33" fillId="31" borderId="1" xfId="2" applyNumberFormat="1" applyFont="1" applyFill="1" applyBorder="1" applyAlignment="1" applyProtection="1">
      <alignment horizontal="right" vertical="center" wrapText="1"/>
    </xf>
    <xf numFmtId="0" fontId="33" fillId="31" borderId="1" xfId="0" applyFont="1" applyFill="1" applyBorder="1" applyAlignment="1">
      <alignment horizontal="right" vertical="center" wrapText="1"/>
    </xf>
    <xf numFmtId="167" fontId="33" fillId="31" borderId="14" xfId="2" applyNumberFormat="1" applyFont="1" applyFill="1" applyBorder="1" applyAlignment="1" applyProtection="1">
      <alignment horizontal="right" vertical="center" wrapText="1"/>
    </xf>
    <xf numFmtId="3" fontId="33" fillId="17" borderId="1" xfId="0" applyNumberFormat="1" applyFont="1" applyFill="1" applyBorder="1" applyAlignment="1">
      <alignment horizontal="right" vertical="center" wrapText="1"/>
    </xf>
    <xf numFmtId="3" fontId="33" fillId="17" borderId="24" xfId="0" applyNumberFormat="1" applyFont="1" applyFill="1" applyBorder="1" applyAlignment="1">
      <alignment horizontal="right" vertical="center" wrapText="1"/>
    </xf>
    <xf numFmtId="3" fontId="33" fillId="17" borderId="14" xfId="0" applyNumberFormat="1" applyFont="1" applyFill="1" applyBorder="1" applyAlignment="1">
      <alignment horizontal="right" vertical="center" wrapText="1"/>
    </xf>
    <xf numFmtId="0" fontId="8" fillId="29" borderId="1" xfId="0" applyFont="1" applyFill="1" applyBorder="1" applyAlignment="1" applyProtection="1">
      <alignment horizontal="center" vertical="center" wrapText="1"/>
      <protection locked="0"/>
    </xf>
    <xf numFmtId="167" fontId="33" fillId="29" borderId="1" xfId="0" applyNumberFormat="1" applyFont="1" applyFill="1" applyBorder="1" applyAlignment="1">
      <alignment horizontal="right" vertical="center" wrapText="1"/>
    </xf>
    <xf numFmtId="167" fontId="33" fillId="29" borderId="1" xfId="2" applyNumberFormat="1" applyFont="1" applyFill="1" applyBorder="1" applyAlignment="1" applyProtection="1">
      <alignment horizontal="right" vertical="center" wrapText="1"/>
    </xf>
    <xf numFmtId="167" fontId="33" fillId="29" borderId="14" xfId="2" applyNumberFormat="1" applyFont="1" applyFill="1" applyBorder="1" applyAlignment="1" applyProtection="1">
      <alignment horizontal="right" vertical="center" wrapText="1"/>
    </xf>
    <xf numFmtId="0" fontId="8" fillId="30" borderId="1" xfId="0" applyFont="1" applyFill="1" applyBorder="1" applyAlignment="1" applyProtection="1">
      <alignment horizontal="center" vertical="center" wrapText="1"/>
      <protection locked="0"/>
    </xf>
    <xf numFmtId="0" fontId="8" fillId="30" borderId="2" xfId="0" applyFont="1" applyFill="1" applyBorder="1" applyAlignment="1" applyProtection="1">
      <alignment horizontal="center" vertical="center" wrapText="1"/>
      <protection locked="0"/>
    </xf>
    <xf numFmtId="167" fontId="33" fillId="30" borderId="1" xfId="2" applyNumberFormat="1" applyFont="1" applyFill="1" applyBorder="1" applyAlignment="1" applyProtection="1">
      <alignment horizontal="right" vertical="center" wrapText="1"/>
    </xf>
    <xf numFmtId="167" fontId="33" fillId="30" borderId="14" xfId="2" applyNumberFormat="1" applyFont="1" applyFill="1" applyBorder="1" applyAlignment="1" applyProtection="1">
      <alignment horizontal="right" vertical="center" wrapText="1"/>
    </xf>
    <xf numFmtId="3" fontId="33" fillId="28" borderId="1" xfId="0" applyNumberFormat="1" applyFont="1" applyFill="1" applyBorder="1" applyAlignment="1">
      <alignment horizontal="right" vertical="center" wrapText="1"/>
    </xf>
    <xf numFmtId="3" fontId="33" fillId="28" borderId="14" xfId="0" applyNumberFormat="1" applyFont="1" applyFill="1" applyBorder="1" applyAlignment="1">
      <alignment horizontal="right" vertical="center" wrapText="1"/>
    </xf>
    <xf numFmtId="3" fontId="20" fillId="28" borderId="1" xfId="1" applyNumberFormat="1" applyFont="1" applyFill="1" applyBorder="1" applyAlignment="1">
      <alignment vertical="center"/>
    </xf>
    <xf numFmtId="3" fontId="4" fillId="28" borderId="1" xfId="0" applyNumberFormat="1" applyFont="1" applyFill="1" applyBorder="1" applyAlignment="1">
      <alignment horizontal="right"/>
    </xf>
    <xf numFmtId="3" fontId="20" fillId="32" borderId="1" xfId="1" applyNumberFormat="1" applyFont="1" applyFill="1" applyBorder="1" applyAlignment="1">
      <alignment vertical="center"/>
    </xf>
    <xf numFmtId="3" fontId="4" fillId="32" borderId="1" xfId="0" applyNumberFormat="1" applyFont="1" applyFill="1" applyBorder="1" applyAlignment="1">
      <alignment horizontal="right"/>
    </xf>
    <xf numFmtId="167" fontId="20" fillId="26" borderId="1" xfId="1" applyNumberFormat="1" applyFont="1" applyFill="1" applyBorder="1" applyAlignment="1">
      <alignment horizontal="right" vertical="center"/>
    </xf>
    <xf numFmtId="167" fontId="20" fillId="26" borderId="1" xfId="2" applyNumberFormat="1" applyFont="1" applyFill="1" applyBorder="1" applyAlignment="1" applyProtection="1">
      <alignment horizontal="right" vertical="center"/>
    </xf>
    <xf numFmtId="0" fontId="34" fillId="31" borderId="1" xfId="0" applyFont="1" applyFill="1" applyBorder="1" applyAlignment="1" applyProtection="1">
      <alignment horizontal="center" vertical="center" wrapText="1"/>
      <protection locked="0"/>
    </xf>
    <xf numFmtId="167" fontId="33" fillId="31" borderId="1" xfId="0" applyNumberFormat="1" applyFont="1" applyFill="1" applyBorder="1" applyAlignment="1">
      <alignment horizontal="right" vertical="center" wrapText="1"/>
    </xf>
    <xf numFmtId="167" fontId="33" fillId="17" borderId="1" xfId="2" applyNumberFormat="1" applyFont="1" applyFill="1" applyBorder="1" applyAlignment="1" applyProtection="1">
      <alignment horizontal="right" vertical="center" wrapText="1"/>
    </xf>
    <xf numFmtId="167" fontId="33" fillId="17" borderId="24" xfId="2" applyNumberFormat="1" applyFont="1" applyFill="1" applyBorder="1" applyAlignment="1" applyProtection="1">
      <alignment horizontal="right" vertical="center" wrapText="1"/>
    </xf>
    <xf numFmtId="167" fontId="33" fillId="17" borderId="14" xfId="2" applyNumberFormat="1" applyFont="1" applyFill="1" applyBorder="1" applyAlignment="1" applyProtection="1">
      <alignment horizontal="right" vertical="center" wrapText="1"/>
    </xf>
    <xf numFmtId="167" fontId="33" fillId="30" borderId="1" xfId="0" applyNumberFormat="1" applyFont="1" applyFill="1" applyBorder="1" applyAlignment="1">
      <alignment horizontal="right" vertical="center" wrapText="1"/>
    </xf>
    <xf numFmtId="0" fontId="33" fillId="30" borderId="1" xfId="0" applyFont="1" applyFill="1" applyBorder="1" applyAlignment="1">
      <alignment horizontal="right" vertical="center" wrapText="1"/>
    </xf>
    <xf numFmtId="167" fontId="33" fillId="28" borderId="1" xfId="2" applyNumberFormat="1" applyFont="1" applyFill="1" applyBorder="1" applyAlignment="1" applyProtection="1">
      <alignment horizontal="right" vertical="center" wrapText="1"/>
    </xf>
    <xf numFmtId="167" fontId="33" fillId="28" borderId="14" xfId="2" applyNumberFormat="1" applyFont="1" applyFill="1" applyBorder="1" applyAlignment="1" applyProtection="1">
      <alignment horizontal="right" vertical="center" wrapText="1"/>
    </xf>
    <xf numFmtId="0" fontId="26" fillId="0" borderId="0" xfId="0" applyFont="1" applyAlignment="1" applyProtection="1">
      <alignment horizontal="left"/>
      <protection locked="0"/>
    </xf>
    <xf numFmtId="0" fontId="26" fillId="0" borderId="0" xfId="0" applyFont="1" applyAlignment="1" applyProtection="1">
      <alignment horizontal="left"/>
      <protection locked="0"/>
    </xf>
    <xf numFmtId="0" fontId="32" fillId="6" borderId="3" xfId="0" applyFont="1" applyFill="1" applyBorder="1" applyAlignment="1" applyProtection="1">
      <alignment horizontal="center" vertical="center" wrapText="1"/>
      <protection locked="0"/>
    </xf>
    <xf numFmtId="3" fontId="33" fillId="6" borderId="36" xfId="0" applyNumberFormat="1" applyFont="1" applyFill="1" applyBorder="1" applyAlignment="1" applyProtection="1">
      <alignment horizontal="right" vertical="center" wrapText="1"/>
      <protection locked="0"/>
    </xf>
    <xf numFmtId="3" fontId="33" fillId="6" borderId="28" xfId="0" applyNumberFormat="1" applyFont="1" applyFill="1" applyBorder="1" applyAlignment="1" applyProtection="1">
      <alignment horizontal="right" vertical="center" wrapText="1"/>
      <protection locked="0"/>
    </xf>
    <xf numFmtId="3" fontId="33" fillId="6" borderId="29" xfId="0" applyNumberFormat="1" applyFont="1" applyFill="1" applyBorder="1" applyAlignment="1" applyProtection="1">
      <alignment horizontal="right" vertical="center" wrapText="1"/>
      <protection locked="0"/>
    </xf>
    <xf numFmtId="3" fontId="32" fillId="6" borderId="27" xfId="0" applyNumberFormat="1" applyFont="1" applyFill="1" applyBorder="1" applyProtection="1">
      <protection hidden="1"/>
    </xf>
    <xf numFmtId="3" fontId="33" fillId="31" borderId="36" xfId="0" applyNumberFormat="1" applyFont="1" applyFill="1" applyBorder="1" applyAlignment="1" applyProtection="1">
      <alignment horizontal="right" vertical="center" wrapText="1"/>
      <protection locked="0"/>
    </xf>
    <xf numFmtId="3" fontId="33" fillId="31" borderId="28" xfId="0" applyNumberFormat="1" applyFont="1" applyFill="1" applyBorder="1" applyAlignment="1" applyProtection="1">
      <alignment horizontal="right" vertical="center" wrapText="1"/>
      <protection locked="0"/>
    </xf>
    <xf numFmtId="3" fontId="32" fillId="25" borderId="3" xfId="0" applyNumberFormat="1" applyFont="1" applyFill="1" applyBorder="1" applyAlignment="1" applyProtection="1">
      <alignment horizontal="center" vertical="center" wrapText="1"/>
      <protection locked="0"/>
    </xf>
    <xf numFmtId="3" fontId="32" fillId="25" borderId="3" xfId="0" applyNumberFormat="1" applyFont="1" applyFill="1" applyBorder="1" applyAlignment="1" applyProtection="1">
      <alignment horizontal="center" vertical="center" wrapText="1"/>
      <protection hidden="1"/>
    </xf>
    <xf numFmtId="3" fontId="32" fillId="33" borderId="3" xfId="0" applyNumberFormat="1" applyFont="1" applyFill="1" applyBorder="1" applyAlignment="1" applyProtection="1">
      <alignment horizontal="center" vertical="center" wrapText="1"/>
      <protection locked="0"/>
    </xf>
    <xf numFmtId="3" fontId="33" fillId="33" borderId="35" xfId="0" applyNumberFormat="1" applyFont="1" applyFill="1" applyBorder="1" applyAlignment="1" applyProtection="1">
      <alignment horizontal="right" vertical="center" wrapText="1"/>
      <protection locked="0"/>
    </xf>
    <xf numFmtId="3" fontId="33" fillId="33" borderId="1" xfId="0" applyNumberFormat="1" applyFont="1" applyFill="1" applyBorder="1" applyAlignment="1" applyProtection="1">
      <alignment horizontal="right" vertical="center" wrapText="1"/>
      <protection locked="0"/>
    </xf>
    <xf numFmtId="3" fontId="33" fillId="33" borderId="12" xfId="0" applyNumberFormat="1" applyFont="1" applyFill="1" applyBorder="1" applyAlignment="1" applyProtection="1">
      <alignment horizontal="right" vertical="center" wrapText="1"/>
      <protection locked="0"/>
    </xf>
    <xf numFmtId="3" fontId="32" fillId="33" borderId="3" xfId="0" applyNumberFormat="1" applyFont="1" applyFill="1" applyBorder="1" applyAlignment="1" applyProtection="1">
      <alignment horizontal="center" vertical="center" wrapText="1"/>
      <protection hidden="1"/>
    </xf>
    <xf numFmtId="3" fontId="32" fillId="34" borderId="3" xfId="0" applyNumberFormat="1" applyFont="1" applyFill="1" applyBorder="1" applyAlignment="1" applyProtection="1">
      <alignment horizontal="center" vertical="center" wrapText="1"/>
      <protection locked="0"/>
    </xf>
    <xf numFmtId="3" fontId="33" fillId="34" borderId="35" xfId="0" applyNumberFormat="1" applyFont="1" applyFill="1" applyBorder="1" applyAlignment="1" applyProtection="1">
      <alignment horizontal="right" vertical="center" wrapText="1"/>
      <protection locked="0"/>
    </xf>
    <xf numFmtId="3" fontId="33" fillId="34" borderId="1" xfId="0" applyNumberFormat="1" applyFont="1" applyFill="1" applyBorder="1" applyAlignment="1" applyProtection="1">
      <alignment horizontal="right" vertical="center" wrapText="1"/>
      <protection locked="0"/>
    </xf>
    <xf numFmtId="3" fontId="33" fillId="34" borderId="12" xfId="0" applyNumberFormat="1" applyFont="1" applyFill="1" applyBorder="1" applyAlignment="1" applyProtection="1">
      <alignment horizontal="right" vertical="center" wrapText="1"/>
      <protection locked="0"/>
    </xf>
    <xf numFmtId="3" fontId="32" fillId="34" borderId="3" xfId="0" applyNumberFormat="1" applyFont="1" applyFill="1" applyBorder="1" applyAlignment="1" applyProtection="1">
      <alignment horizontal="center" vertical="center" wrapText="1"/>
      <protection hidden="1"/>
    </xf>
    <xf numFmtId="3" fontId="32" fillId="31" borderId="3" xfId="0" applyNumberFormat="1" applyFont="1" applyFill="1" applyBorder="1" applyAlignment="1" applyProtection="1">
      <alignment horizontal="center" vertical="center" wrapText="1"/>
      <protection locked="0"/>
    </xf>
    <xf numFmtId="3" fontId="33" fillId="31" borderId="38" xfId="0" applyNumberFormat="1" applyFont="1" applyFill="1" applyBorder="1" applyAlignment="1" applyProtection="1">
      <alignment horizontal="right" vertical="center" wrapText="1"/>
      <protection locked="0"/>
    </xf>
    <xf numFmtId="3" fontId="32" fillId="31" borderId="3" xfId="0" applyNumberFormat="1" applyFont="1" applyFill="1" applyBorder="1" applyAlignment="1" applyProtection="1">
      <alignment horizontal="center" vertical="center" wrapText="1"/>
      <protection hidden="1"/>
    </xf>
    <xf numFmtId="3" fontId="33" fillId="25" borderId="35" xfId="0" applyNumberFormat="1" applyFont="1" applyFill="1" applyBorder="1" applyAlignment="1" applyProtection="1">
      <alignment horizontal="right" vertical="center" wrapText="1"/>
      <protection locked="0"/>
    </xf>
    <xf numFmtId="3" fontId="33" fillId="25" borderId="1" xfId="0" applyNumberFormat="1" applyFont="1" applyFill="1" applyBorder="1" applyAlignment="1" applyProtection="1">
      <alignment horizontal="right" vertical="center" wrapText="1"/>
      <protection locked="0"/>
    </xf>
    <xf numFmtId="3" fontId="33" fillId="25" borderId="12" xfId="0" applyNumberFormat="1" applyFont="1" applyFill="1" applyBorder="1" applyAlignment="1" applyProtection="1">
      <alignment horizontal="right" vertical="center" wrapText="1"/>
      <protection locked="0"/>
    </xf>
    <xf numFmtId="3" fontId="32" fillId="23" borderId="3" xfId="0" applyNumberFormat="1" applyFont="1" applyFill="1" applyBorder="1" applyAlignment="1" applyProtection="1">
      <alignment horizontal="center" vertical="center" wrapText="1"/>
      <protection locked="0"/>
    </xf>
    <xf numFmtId="3" fontId="33" fillId="23" borderId="34" xfId="0" applyNumberFormat="1" applyFont="1" applyFill="1" applyBorder="1" applyAlignment="1" applyProtection="1">
      <alignment horizontal="right" vertical="center" wrapText="1"/>
      <protection locked="0"/>
    </xf>
    <xf numFmtId="3" fontId="33" fillId="23" borderId="4" xfId="0" applyNumberFormat="1" applyFont="1" applyFill="1" applyBorder="1" applyAlignment="1" applyProtection="1">
      <alignment horizontal="right" vertical="center" wrapText="1"/>
      <protection locked="0"/>
    </xf>
    <xf numFmtId="3" fontId="33" fillId="23" borderId="20" xfId="0" applyNumberFormat="1" applyFont="1" applyFill="1" applyBorder="1" applyAlignment="1" applyProtection="1">
      <alignment horizontal="right" vertical="center" wrapText="1"/>
      <protection locked="0"/>
    </xf>
    <xf numFmtId="3" fontId="32" fillId="23" borderId="3" xfId="0" applyNumberFormat="1" applyFont="1" applyFill="1" applyBorder="1" applyAlignment="1" applyProtection="1">
      <alignment horizontal="center" vertical="center" wrapText="1"/>
      <protection hidden="1"/>
    </xf>
    <xf numFmtId="0" fontId="27" fillId="2" borderId="0" xfId="0" applyFont="1" applyFill="1" applyAlignment="1">
      <alignment horizontal="center"/>
    </xf>
    <xf numFmtId="0" fontId="26" fillId="0" borderId="0" xfId="0" applyFont="1" applyAlignment="1" applyProtection="1">
      <alignment horizontal="left" vertical="center" wrapText="1"/>
      <protection locked="0"/>
    </xf>
    <xf numFmtId="0" fontId="26" fillId="0" borderId="0" xfId="0" applyFont="1" applyAlignment="1" applyProtection="1">
      <alignment horizontal="left"/>
      <protection locked="0"/>
    </xf>
    <xf numFmtId="0" fontId="4" fillId="0" borderId="1" xfId="0" applyFont="1" applyBorder="1" applyAlignment="1" applyProtection="1">
      <alignment horizontal="center" vertical="center" wrapText="1"/>
      <protection locked="0"/>
    </xf>
    <xf numFmtId="0" fontId="4" fillId="0" borderId="1" xfId="0" applyFont="1" applyBorder="1" applyProtection="1">
      <protection locked="0"/>
    </xf>
    <xf numFmtId="167" fontId="8" fillId="0" borderId="0" xfId="0" applyNumberFormat="1" applyFont="1"/>
    <xf numFmtId="3" fontId="32" fillId="0" borderId="41" xfId="0" applyNumberFormat="1" applyFont="1" applyBorder="1" applyAlignment="1" applyProtection="1">
      <alignment horizontal="center" vertical="center" wrapText="1"/>
      <protection hidden="1"/>
    </xf>
    <xf numFmtId="165" fontId="33" fillId="0" borderId="0" xfId="0" applyNumberFormat="1" applyFont="1" applyProtection="1"/>
    <xf numFmtId="37" fontId="0" fillId="0" borderId="0" xfId="0" applyNumberFormat="1"/>
    <xf numFmtId="49" fontId="0" fillId="0" borderId="1" xfId="0" applyNumberFormat="1" applyBorder="1"/>
    <xf numFmtId="0" fontId="0" fillId="0" borderId="1" xfId="0" applyBorder="1"/>
    <xf numFmtId="0" fontId="0" fillId="0" borderId="1" xfId="0" applyBorder="1" applyAlignment="1">
      <alignment horizontal="center"/>
    </xf>
    <xf numFmtId="167" fontId="10" fillId="6" borderId="1" xfId="2" applyNumberFormat="1" applyFill="1" applyBorder="1" applyAlignment="1">
      <alignment horizontal="right"/>
    </xf>
    <xf numFmtId="167" fontId="10" fillId="6" borderId="1" xfId="2" applyNumberFormat="1" applyFill="1" applyBorder="1"/>
    <xf numFmtId="0" fontId="0" fillId="0" borderId="1" xfId="0" applyFill="1" applyBorder="1"/>
    <xf numFmtId="3" fontId="0" fillId="0" borderId="0" xfId="0" applyNumberFormat="1"/>
    <xf numFmtId="164" fontId="0" fillId="0" borderId="0" xfId="2" applyFont="1"/>
    <xf numFmtId="164" fontId="0" fillId="0" borderId="0" xfId="2" applyFont="1" applyFill="1"/>
    <xf numFmtId="167" fontId="21" fillId="0" borderId="0" xfId="2" applyNumberFormat="1" applyFont="1" applyAlignment="1" applyProtection="1">
      <alignment horizontal="center" vertical="center" wrapText="1" readingOrder="2"/>
    </xf>
    <xf numFmtId="0" fontId="0" fillId="6" borderId="0" xfId="0" applyFill="1"/>
    <xf numFmtId="167" fontId="0" fillId="6" borderId="0" xfId="2" applyNumberFormat="1" applyFont="1" applyFill="1"/>
    <xf numFmtId="0" fontId="0" fillId="35" borderId="0" xfId="0" applyFill="1"/>
    <xf numFmtId="167" fontId="0" fillId="35" borderId="0" xfId="2" applyNumberFormat="1" applyFont="1" applyFill="1"/>
    <xf numFmtId="0" fontId="0" fillId="29" borderId="0" xfId="0" applyFill="1"/>
    <xf numFmtId="0" fontId="0" fillId="31" borderId="0" xfId="0" applyFill="1"/>
    <xf numFmtId="3" fontId="0" fillId="6" borderId="0" xfId="2" applyNumberFormat="1" applyFont="1" applyFill="1"/>
    <xf numFmtId="3" fontId="0" fillId="29" borderId="0" xfId="2" applyNumberFormat="1" applyFont="1" applyFill="1"/>
    <xf numFmtId="3" fontId="0" fillId="31" borderId="0" xfId="2" applyNumberFormat="1" applyFont="1" applyFill="1"/>
    <xf numFmtId="0" fontId="0" fillId="16" borderId="0" xfId="0" applyFill="1"/>
    <xf numFmtId="0" fontId="0" fillId="36" borderId="0" xfId="0" applyFill="1"/>
    <xf numFmtId="0" fontId="0" fillId="37" borderId="0" xfId="0" applyFill="1"/>
    <xf numFmtId="3" fontId="0" fillId="35" borderId="0" xfId="2" applyNumberFormat="1" applyFont="1" applyFill="1"/>
    <xf numFmtId="0" fontId="0" fillId="38" borderId="0" xfId="0" applyFill="1"/>
    <xf numFmtId="3" fontId="0" fillId="38" borderId="0" xfId="2" applyNumberFormat="1" applyFont="1" applyFill="1"/>
    <xf numFmtId="0" fontId="0" fillId="39" borderId="0" xfId="0" applyFill="1"/>
    <xf numFmtId="0" fontId="0" fillId="40" borderId="0" xfId="0" applyFill="1"/>
    <xf numFmtId="0" fontId="0" fillId="17" borderId="0" xfId="0" applyFill="1"/>
    <xf numFmtId="0" fontId="0" fillId="24" borderId="0" xfId="0" applyFill="1"/>
    <xf numFmtId="0" fontId="0" fillId="41" borderId="0" xfId="0" applyFill="1"/>
    <xf numFmtId="0" fontId="0" fillId="42" borderId="0" xfId="0" applyFill="1"/>
    <xf numFmtId="0" fontId="0" fillId="43" borderId="0" xfId="0" applyFill="1"/>
    <xf numFmtId="0" fontId="0" fillId="44" borderId="0" xfId="0" applyFill="1"/>
    <xf numFmtId="0" fontId="46" fillId="45" borderId="40" xfId="0" applyFont="1" applyFill="1" applyBorder="1" applyAlignment="1">
      <alignment horizontal="center" vertical="center"/>
    </xf>
    <xf numFmtId="0" fontId="46" fillId="45" borderId="40" xfId="0" applyFont="1" applyFill="1" applyBorder="1" applyAlignment="1">
      <alignment horizontal="center" vertical="center" wrapText="1"/>
    </xf>
    <xf numFmtId="3" fontId="10" fillId="6" borderId="1" xfId="2" applyNumberFormat="1" applyFill="1" applyBorder="1" applyAlignment="1">
      <alignment horizontal="right"/>
    </xf>
    <xf numFmtId="3" fontId="10" fillId="6" borderId="1" xfId="2" applyNumberFormat="1" applyFill="1" applyBorder="1"/>
    <xf numFmtId="3" fontId="1" fillId="6" borderId="1" xfId="2" applyNumberFormat="1" applyFont="1" applyFill="1" applyBorder="1"/>
    <xf numFmtId="0" fontId="8" fillId="0" borderId="0" xfId="0" applyFont="1"/>
    <xf numFmtId="49" fontId="46" fillId="45" borderId="43" xfId="7" applyNumberFormat="1" applyFont="1" applyFill="1" applyBorder="1" applyAlignment="1">
      <alignment horizontal="center" vertical="center"/>
    </xf>
    <xf numFmtId="0" fontId="46" fillId="45" borderId="43" xfId="7" applyFont="1" applyFill="1" applyBorder="1" applyAlignment="1">
      <alignment horizontal="center" vertical="center" wrapText="1"/>
    </xf>
    <xf numFmtId="0" fontId="46" fillId="45" borderId="43" xfId="7" applyFont="1" applyFill="1" applyBorder="1" applyAlignment="1">
      <alignment horizontal="center" vertical="center"/>
    </xf>
    <xf numFmtId="3" fontId="0" fillId="39" borderId="0" xfId="2" applyNumberFormat="1" applyFont="1" applyFill="1"/>
    <xf numFmtId="3" fontId="0" fillId="40" borderId="0" xfId="2" applyNumberFormat="1" applyFont="1" applyFill="1"/>
    <xf numFmtId="3" fontId="0" fillId="16" borderId="0" xfId="2" applyNumberFormat="1" applyFont="1" applyFill="1"/>
    <xf numFmtId="3" fontId="0" fillId="37" borderId="0" xfId="2" applyNumberFormat="1" applyFont="1" applyFill="1"/>
    <xf numFmtId="3" fontId="0" fillId="17" borderId="0" xfId="2" applyNumberFormat="1" applyFont="1" applyFill="1"/>
    <xf numFmtId="3" fontId="0" fillId="24" borderId="0" xfId="2" applyNumberFormat="1" applyFont="1" applyFill="1"/>
    <xf numFmtId="3" fontId="0" fillId="41" borderId="0" xfId="2" applyNumberFormat="1" applyFont="1" applyFill="1"/>
    <xf numFmtId="3" fontId="0" fillId="42" borderId="0" xfId="2" applyNumberFormat="1" applyFont="1" applyFill="1"/>
    <xf numFmtId="3" fontId="0" fillId="43" borderId="0" xfId="2" applyNumberFormat="1" applyFont="1" applyFill="1"/>
    <xf numFmtId="3" fontId="0" fillId="44" borderId="0" xfId="2" applyNumberFormat="1" applyFont="1" applyFill="1"/>
    <xf numFmtId="0" fontId="4" fillId="0" borderId="0" xfId="0" applyFont="1" applyAlignment="1" applyProtection="1">
      <alignment horizontal="center" vertical="center" wrapText="1"/>
    </xf>
    <xf numFmtId="0" fontId="4" fillId="0" borderId="0" xfId="0" applyFont="1" applyProtection="1"/>
    <xf numFmtId="3" fontId="4" fillId="0" borderId="0" xfId="0" applyNumberFormat="1" applyFont="1" applyProtection="1"/>
    <xf numFmtId="0" fontId="0" fillId="0" borderId="0" xfId="0" applyProtection="1"/>
    <xf numFmtId="3" fontId="0" fillId="0" borderId="0" xfId="0" applyNumberFormat="1" applyProtection="1"/>
    <xf numFmtId="166" fontId="33" fillId="0" borderId="0" xfId="0" applyNumberFormat="1" applyFont="1" applyProtection="1"/>
    <xf numFmtId="0" fontId="4" fillId="0" borderId="1" xfId="0" applyFont="1" applyFill="1" applyBorder="1" applyAlignment="1" applyProtection="1">
      <alignment horizontal="center" vertical="center" wrapText="1"/>
      <protection locked="0"/>
    </xf>
    <xf numFmtId="0" fontId="4" fillId="0" borderId="1" xfId="0" applyFont="1" applyFill="1" applyBorder="1" applyProtection="1">
      <protection locked="0"/>
    </xf>
    <xf numFmtId="0" fontId="4" fillId="0" borderId="0" xfId="0" applyFont="1" applyAlignment="1" applyProtection="1">
      <alignment horizontal="center"/>
      <protection locked="0"/>
    </xf>
    <xf numFmtId="15" fontId="32" fillId="0" borderId="3" xfId="0" applyNumberFormat="1" applyFont="1" applyBorder="1" applyAlignment="1" applyProtection="1">
      <alignment horizontal="center" vertical="center" wrapText="1"/>
    </xf>
    <xf numFmtId="3" fontId="19" fillId="0" borderId="1" xfId="1" applyNumberFormat="1" applyFont="1" applyFill="1" applyBorder="1" applyAlignment="1" applyProtection="1">
      <alignment horizontal="right" vertical="center"/>
      <protection locked="0"/>
    </xf>
    <xf numFmtId="167" fontId="21" fillId="0" borderId="0" xfId="2" applyNumberFormat="1" applyFont="1" applyAlignment="1" applyProtection="1">
      <alignment horizontal="center" vertical="center" wrapText="1" readingOrder="2"/>
    </xf>
    <xf numFmtId="167" fontId="21" fillId="0" borderId="0" xfId="2" applyNumberFormat="1" applyFont="1" applyAlignment="1" applyProtection="1">
      <alignment horizontal="center" vertical="center" wrapText="1" readingOrder="2"/>
    </xf>
    <xf numFmtId="0" fontId="4" fillId="0" borderId="0" xfId="0" applyFont="1" applyAlignment="1" applyProtection="1">
      <alignment horizontal="center" vertical="center"/>
    </xf>
    <xf numFmtId="0" fontId="0" fillId="0" borderId="0" xfId="0"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0" xfId="0" applyFont="1" applyAlignment="1" applyProtection="1">
      <alignment horizontal="center" vertical="center"/>
      <protection locked="0"/>
    </xf>
    <xf numFmtId="0" fontId="0" fillId="0" borderId="0" xfId="0" applyAlignment="1" applyProtection="1">
      <alignment horizontal="center" vertical="center"/>
    </xf>
    <xf numFmtId="0" fontId="0" fillId="0" borderId="0" xfId="0" applyAlignment="1" applyProtection="1">
      <alignment horizontal="center"/>
      <protection locked="0"/>
    </xf>
    <xf numFmtId="0" fontId="0" fillId="0" borderId="0" xfId="0" applyFill="1" applyProtection="1">
      <protection locked="0"/>
    </xf>
    <xf numFmtId="3" fontId="4" fillId="0" borderId="0" xfId="0" applyNumberFormat="1" applyFont="1" applyAlignment="1" applyProtection="1">
      <alignment horizontal="center"/>
    </xf>
    <xf numFmtId="3" fontId="0" fillId="46" borderId="0" xfId="2" applyNumberFormat="1" applyFont="1" applyFill="1"/>
    <xf numFmtId="0" fontId="0" fillId="0" borderId="0" xfId="0" applyAlignment="1">
      <alignment vertical="center" wrapText="1"/>
    </xf>
    <xf numFmtId="0" fontId="9" fillId="4" borderId="0" xfId="0" applyFont="1" applyFill="1" applyAlignment="1" applyProtection="1">
      <alignment horizontal="center" vertical="center"/>
      <protection locked="0"/>
    </xf>
    <xf numFmtId="0" fontId="18" fillId="0" borderId="0" xfId="0" applyFont="1" applyAlignment="1" applyProtection="1">
      <alignment horizontal="center"/>
      <protection locked="0"/>
    </xf>
    <xf numFmtId="168" fontId="19" fillId="12" borderId="1" xfId="1" applyNumberFormat="1" applyFont="1" applyFill="1" applyBorder="1" applyAlignment="1">
      <alignment horizontal="center" vertical="center" wrapText="1"/>
    </xf>
    <xf numFmtId="0" fontId="18" fillId="12" borderId="1" xfId="0" applyFont="1" applyFill="1" applyBorder="1" applyAlignment="1" applyProtection="1">
      <alignment horizontal="center"/>
      <protection locked="0"/>
    </xf>
    <xf numFmtId="0" fontId="19" fillId="27" borderId="1" xfId="0" applyFont="1" applyFill="1" applyBorder="1" applyAlignment="1" applyProtection="1">
      <alignment horizontal="center" vertical="center" wrapText="1"/>
      <protection locked="0"/>
    </xf>
    <xf numFmtId="0" fontId="18" fillId="28" borderId="1" xfId="0" applyFont="1" applyFill="1" applyBorder="1" applyAlignment="1" applyProtection="1">
      <alignment horizontal="center" vertical="center" wrapText="1"/>
      <protection locked="0"/>
    </xf>
    <xf numFmtId="3" fontId="18" fillId="12" borderId="1" xfId="0" applyNumberFormat="1" applyFont="1" applyFill="1" applyBorder="1" applyAlignment="1" applyProtection="1">
      <alignment horizontal="center" vertical="center" wrapText="1"/>
      <protection locked="0"/>
    </xf>
    <xf numFmtId="0" fontId="18" fillId="26" borderId="1" xfId="0" applyFont="1" applyFill="1" applyBorder="1" applyAlignment="1" applyProtection="1">
      <alignment horizontal="center" vertical="center" wrapText="1"/>
      <protection locked="0"/>
    </xf>
    <xf numFmtId="0" fontId="18" fillId="25" borderId="1" xfId="0" applyFont="1" applyFill="1" applyBorder="1" applyAlignment="1" applyProtection="1">
      <alignment horizontal="center" vertical="center" wrapText="1"/>
      <protection locked="0"/>
    </xf>
    <xf numFmtId="0" fontId="15" fillId="4" borderId="0" xfId="0" applyFont="1" applyFill="1" applyAlignment="1" applyProtection="1">
      <alignment horizontal="center"/>
      <protection locked="0"/>
    </xf>
    <xf numFmtId="0" fontId="14" fillId="4" borderId="0" xfId="0" applyFont="1" applyFill="1" applyAlignment="1" applyProtection="1">
      <alignment horizontal="center"/>
      <protection locked="0"/>
    </xf>
    <xf numFmtId="0" fontId="9" fillId="0" borderId="0" xfId="0" applyFont="1" applyAlignment="1" applyProtection="1">
      <alignment horizontal="left"/>
    </xf>
    <xf numFmtId="0" fontId="21" fillId="0" borderId="0" xfId="0" applyFont="1" applyAlignment="1" applyProtection="1">
      <alignment horizontal="left"/>
      <protection locked="0"/>
    </xf>
    <xf numFmtId="0" fontId="0" fillId="0" borderId="0" xfId="0" applyFill="1" applyAlignment="1" applyProtection="1">
      <alignment horizontal="left" vertical="center" wrapText="1"/>
      <protection locked="0"/>
    </xf>
    <xf numFmtId="3" fontId="13" fillId="0" borderId="0" xfId="0" applyNumberFormat="1" applyFont="1" applyAlignment="1" applyProtection="1">
      <alignment horizontal="left"/>
      <protection locked="0"/>
    </xf>
    <xf numFmtId="0" fontId="23" fillId="0" borderId="0" xfId="0" applyFont="1" applyAlignment="1" applyProtection="1">
      <alignment horizontal="left" vertical="center" wrapText="1"/>
      <protection locked="0"/>
    </xf>
    <xf numFmtId="168" fontId="34" fillId="12" borderId="1" xfId="1" applyNumberFormat="1" applyFont="1" applyFill="1" applyBorder="1" applyAlignment="1">
      <alignment horizontal="center" vertical="center" wrapText="1"/>
    </xf>
    <xf numFmtId="168" fontId="34" fillId="16" borderId="1" xfId="1" applyNumberFormat="1" applyFont="1" applyFill="1" applyBorder="1" applyAlignment="1">
      <alignment horizontal="center" vertical="center" wrapText="1"/>
    </xf>
    <xf numFmtId="168" fontId="34" fillId="29" borderId="1" xfId="1" applyNumberFormat="1" applyFont="1" applyFill="1" applyBorder="1" applyAlignment="1">
      <alignment horizontal="center" vertical="center" wrapText="1"/>
    </xf>
    <xf numFmtId="168" fontId="34" fillId="30" borderId="1" xfId="1" applyNumberFormat="1" applyFont="1" applyFill="1" applyBorder="1" applyAlignment="1">
      <alignment horizontal="center" vertical="center" wrapText="1"/>
    </xf>
    <xf numFmtId="168" fontId="34" fillId="28" borderId="1" xfId="1" applyNumberFormat="1" applyFont="1" applyFill="1" applyBorder="1" applyAlignment="1">
      <alignment horizontal="center" vertical="center" wrapText="1"/>
    </xf>
    <xf numFmtId="168" fontId="34" fillId="26" borderId="1" xfId="1" applyNumberFormat="1" applyFont="1" applyFill="1" applyBorder="1" applyAlignment="1">
      <alignment horizontal="center" vertical="center" wrapText="1"/>
    </xf>
    <xf numFmtId="168" fontId="34" fillId="12" borderId="2" xfId="1" applyNumberFormat="1" applyFont="1" applyFill="1" applyBorder="1" applyAlignment="1">
      <alignment horizontal="center" vertical="center" wrapText="1"/>
    </xf>
    <xf numFmtId="168" fontId="34" fillId="12" borderId="23" xfId="1" applyNumberFormat="1" applyFont="1" applyFill="1" applyBorder="1" applyAlignment="1">
      <alignment horizontal="center" vertical="center" wrapText="1"/>
    </xf>
    <xf numFmtId="168" fontId="34" fillId="12" borderId="6" xfId="1" applyNumberFormat="1" applyFont="1" applyFill="1" applyBorder="1" applyAlignment="1">
      <alignment horizontal="center" vertical="center" wrapText="1"/>
    </xf>
    <xf numFmtId="0" fontId="9" fillId="0" borderId="0" xfId="0" applyFont="1" applyAlignment="1" applyProtection="1">
      <alignment horizontal="left"/>
      <protection locked="0"/>
    </xf>
    <xf numFmtId="0" fontId="21" fillId="0" borderId="0" xfId="0" applyFont="1" applyProtection="1">
      <protection locked="0"/>
    </xf>
    <xf numFmtId="0" fontId="15" fillId="4" borderId="0" xfId="0" applyFont="1" applyFill="1" applyAlignment="1">
      <alignment horizontal="center"/>
    </xf>
    <xf numFmtId="0" fontId="14" fillId="4" borderId="0" xfId="0" applyFont="1" applyFill="1" applyAlignment="1">
      <alignment horizontal="center"/>
    </xf>
    <xf numFmtId="168" fontId="34" fillId="32" borderId="1" xfId="1" applyNumberFormat="1" applyFont="1" applyFill="1" applyBorder="1" applyAlignment="1">
      <alignment horizontal="center" vertical="center" wrapText="1"/>
    </xf>
    <xf numFmtId="168" fontId="34" fillId="25" borderId="1" xfId="1" applyNumberFormat="1" applyFont="1" applyFill="1" applyBorder="1" applyAlignment="1">
      <alignment horizontal="center" vertical="center" wrapText="1"/>
    </xf>
    <xf numFmtId="168" fontId="34" fillId="27" borderId="1" xfId="1" applyNumberFormat="1" applyFont="1" applyFill="1" applyBorder="1" applyAlignment="1">
      <alignment horizontal="center" vertical="center" wrapText="1"/>
    </xf>
    <xf numFmtId="0" fontId="28" fillId="2" borderId="0" xfId="0" applyFont="1" applyFill="1" applyAlignment="1">
      <alignment horizontal="center"/>
    </xf>
    <xf numFmtId="0" fontId="27" fillId="2" borderId="0" xfId="0" applyFont="1" applyFill="1" applyAlignment="1">
      <alignment horizontal="center"/>
    </xf>
    <xf numFmtId="167" fontId="37" fillId="31" borderId="12" xfId="2" applyNumberFormat="1" applyFont="1" applyFill="1" applyBorder="1" applyAlignment="1" applyProtection="1">
      <alignment horizontal="right" vertical="center"/>
      <protection locked="0"/>
    </xf>
    <xf numFmtId="167" fontId="37" fillId="31" borderId="24" xfId="2" applyNumberFormat="1" applyFont="1" applyFill="1" applyBorder="1" applyAlignment="1" applyProtection="1">
      <alignment horizontal="right" vertical="center"/>
      <protection locked="0"/>
    </xf>
    <xf numFmtId="167" fontId="31" fillId="31" borderId="23" xfId="2" applyNumberFormat="1" applyFont="1" applyFill="1" applyBorder="1" applyAlignment="1" applyProtection="1">
      <alignment horizontal="center" vertical="center" wrapText="1"/>
      <protection locked="0"/>
    </xf>
    <xf numFmtId="167" fontId="31" fillId="31" borderId="6" xfId="2" applyNumberFormat="1" applyFont="1" applyFill="1" applyBorder="1" applyAlignment="1" applyProtection="1">
      <alignment horizontal="center" vertical="center" wrapText="1"/>
      <protection locked="0"/>
    </xf>
    <xf numFmtId="167" fontId="8" fillId="31" borderId="2" xfId="2" applyNumberFormat="1" applyFont="1" applyFill="1" applyBorder="1" applyAlignment="1" applyProtection="1">
      <alignment horizontal="center" vertical="center" wrapText="1"/>
      <protection locked="0"/>
    </xf>
    <xf numFmtId="167" fontId="8" fillId="31" borderId="23" xfId="2" applyNumberFormat="1" applyFont="1" applyFill="1" applyBorder="1" applyAlignment="1" applyProtection="1">
      <alignment horizontal="center" vertical="center" wrapText="1"/>
      <protection locked="0"/>
    </xf>
    <xf numFmtId="167" fontId="8" fillId="31" borderId="6" xfId="2" applyNumberFormat="1" applyFont="1" applyFill="1" applyBorder="1" applyAlignment="1" applyProtection="1">
      <alignment horizontal="center" vertical="center" wrapText="1"/>
      <protection locked="0"/>
    </xf>
    <xf numFmtId="0" fontId="30" fillId="2" borderId="0" xfId="0" applyFont="1" applyFill="1" applyAlignment="1" applyProtection="1">
      <alignment horizontal="center"/>
      <protection locked="0"/>
    </xf>
    <xf numFmtId="0" fontId="21" fillId="2" borderId="0" xfId="0" applyFont="1" applyFill="1" applyAlignment="1" applyProtection="1">
      <alignment horizontal="center"/>
      <protection locked="0"/>
    </xf>
    <xf numFmtId="168" fontId="34" fillId="31" borderId="17" xfId="1" applyNumberFormat="1" applyFont="1" applyFill="1" applyBorder="1" applyAlignment="1">
      <alignment horizontal="center" vertical="center" wrapText="1"/>
    </xf>
    <xf numFmtId="168" fontId="34" fillId="31" borderId="21" xfId="1" applyNumberFormat="1" applyFont="1" applyFill="1" applyBorder="1" applyAlignment="1">
      <alignment horizontal="center" vertical="center" wrapText="1"/>
    </xf>
    <xf numFmtId="168" fontId="34" fillId="31" borderId="15" xfId="1" applyNumberFormat="1" applyFont="1" applyFill="1" applyBorder="1" applyAlignment="1">
      <alignment horizontal="center" vertical="center" wrapText="1"/>
    </xf>
    <xf numFmtId="168" fontId="34" fillId="31" borderId="25" xfId="1" applyNumberFormat="1" applyFont="1" applyFill="1" applyBorder="1" applyAlignment="1">
      <alignment horizontal="center" vertical="center" wrapText="1"/>
    </xf>
    <xf numFmtId="0" fontId="8" fillId="0" borderId="0" xfId="0" applyFont="1" applyAlignment="1" applyProtection="1">
      <alignment horizontal="left"/>
      <protection locked="0"/>
    </xf>
    <xf numFmtId="0" fontId="8" fillId="0" borderId="0" xfId="0" applyFont="1" applyProtection="1"/>
    <xf numFmtId="168" fontId="34" fillId="31" borderId="2" xfId="1" applyNumberFormat="1" applyFont="1" applyFill="1" applyBorder="1" applyAlignment="1">
      <alignment horizontal="center" vertical="center" wrapText="1"/>
    </xf>
    <xf numFmtId="168" fontId="34" fillId="31" borderId="23" xfId="1" applyNumberFormat="1" applyFont="1" applyFill="1" applyBorder="1" applyAlignment="1">
      <alignment horizontal="center" vertical="center" wrapText="1"/>
    </xf>
    <xf numFmtId="168" fontId="34" fillId="31" borderId="6" xfId="1" applyNumberFormat="1" applyFont="1" applyFill="1" applyBorder="1" applyAlignment="1">
      <alignment horizontal="center" vertical="center" wrapText="1"/>
    </xf>
    <xf numFmtId="167" fontId="31" fillId="31" borderId="17" xfId="2" applyNumberFormat="1" applyFont="1" applyFill="1" applyBorder="1" applyAlignment="1" applyProtection="1">
      <alignment horizontal="center" vertical="center" wrapText="1"/>
      <protection locked="0"/>
    </xf>
    <xf numFmtId="167" fontId="31" fillId="31" borderId="21" xfId="2" applyNumberFormat="1" applyFont="1" applyFill="1" applyBorder="1" applyAlignment="1" applyProtection="1">
      <alignment horizontal="center" vertical="center" wrapText="1"/>
      <protection locked="0"/>
    </xf>
    <xf numFmtId="167" fontId="31" fillId="31" borderId="22" xfId="2" applyNumberFormat="1" applyFont="1" applyFill="1" applyBorder="1" applyAlignment="1" applyProtection="1">
      <alignment horizontal="center" vertical="center" wrapText="1"/>
      <protection locked="0"/>
    </xf>
    <xf numFmtId="167" fontId="31" fillId="31" borderId="15" xfId="2" applyNumberFormat="1" applyFont="1" applyFill="1" applyBorder="1" applyAlignment="1" applyProtection="1">
      <alignment horizontal="center" vertical="center" wrapText="1"/>
      <protection locked="0"/>
    </xf>
    <xf numFmtId="167" fontId="31" fillId="31" borderId="25" xfId="2" applyNumberFormat="1" applyFont="1" applyFill="1" applyBorder="1" applyAlignment="1" applyProtection="1">
      <alignment horizontal="center" vertical="center" wrapText="1"/>
      <protection locked="0"/>
    </xf>
    <xf numFmtId="167" fontId="31" fillId="31" borderId="26" xfId="2" applyNumberFormat="1" applyFont="1" applyFill="1" applyBorder="1" applyAlignment="1" applyProtection="1">
      <alignment horizontal="center" vertical="center" wrapText="1"/>
      <protection locked="0"/>
    </xf>
    <xf numFmtId="168" fontId="34" fillId="31" borderId="22" xfId="1" applyNumberFormat="1" applyFont="1" applyFill="1" applyBorder="1" applyAlignment="1">
      <alignment horizontal="center" vertical="center" wrapText="1"/>
    </xf>
    <xf numFmtId="168" fontId="34" fillId="31" borderId="26" xfId="1" applyNumberFormat="1" applyFont="1" applyFill="1" applyBorder="1" applyAlignment="1">
      <alignment horizontal="center" vertical="center" wrapText="1"/>
    </xf>
    <xf numFmtId="0" fontId="26" fillId="0" borderId="0" xfId="0" applyFont="1" applyAlignment="1" applyProtection="1">
      <alignment horizontal="left" vertical="center" wrapText="1"/>
      <protection locked="0"/>
    </xf>
    <xf numFmtId="168" fontId="34" fillId="5" borderId="1" xfId="1" applyNumberFormat="1" applyFont="1" applyFill="1" applyBorder="1" applyAlignment="1">
      <alignment horizontal="center" vertical="center" wrapText="1"/>
    </xf>
    <xf numFmtId="3" fontId="31" fillId="17" borderId="18" xfId="0" applyNumberFormat="1" applyFont="1" applyFill="1" applyBorder="1" applyAlignment="1" applyProtection="1">
      <alignment horizontal="center" vertical="center" wrapText="1"/>
      <protection locked="0"/>
    </xf>
    <xf numFmtId="3" fontId="31" fillId="17" borderId="8" xfId="0" applyNumberFormat="1" applyFont="1" applyFill="1" applyBorder="1" applyAlignment="1" applyProtection="1">
      <alignment horizontal="center" vertical="center" wrapText="1"/>
      <protection locked="0"/>
    </xf>
    <xf numFmtId="168" fontId="34" fillId="5" borderId="2" xfId="1" applyNumberFormat="1" applyFont="1" applyFill="1" applyBorder="1" applyAlignment="1">
      <alignment horizontal="center" vertical="center" wrapText="1"/>
    </xf>
    <xf numFmtId="168" fontId="34" fillId="5" borderId="23" xfId="1" applyNumberFormat="1" applyFont="1" applyFill="1" applyBorder="1" applyAlignment="1">
      <alignment horizontal="center" vertical="center" wrapText="1"/>
    </xf>
    <xf numFmtId="168" fontId="34" fillId="5" borderId="6" xfId="1" applyNumberFormat="1" applyFont="1" applyFill="1" applyBorder="1" applyAlignment="1">
      <alignment horizontal="center" vertical="center" wrapText="1"/>
    </xf>
    <xf numFmtId="168" fontId="34" fillId="29" borderId="2" xfId="1" applyNumberFormat="1" applyFont="1" applyFill="1" applyBorder="1" applyAlignment="1">
      <alignment horizontal="center" vertical="center" wrapText="1"/>
    </xf>
    <xf numFmtId="168" fontId="34" fillId="29" borderId="23" xfId="1" applyNumberFormat="1" applyFont="1" applyFill="1" applyBorder="1" applyAlignment="1">
      <alignment horizontal="center" vertical="center" wrapText="1"/>
    </xf>
    <xf numFmtId="168" fontId="34" fillId="29" borderId="6" xfId="1" applyNumberFormat="1" applyFont="1" applyFill="1" applyBorder="1" applyAlignment="1">
      <alignment horizontal="center" vertical="center" wrapText="1"/>
    </xf>
    <xf numFmtId="168" fontId="34" fillId="30" borderId="2" xfId="1" applyNumberFormat="1" applyFont="1" applyFill="1" applyBorder="1" applyAlignment="1">
      <alignment horizontal="center" vertical="center" wrapText="1"/>
    </xf>
    <xf numFmtId="168" fontId="34" fillId="30" borderId="23" xfId="1" applyNumberFormat="1" applyFont="1" applyFill="1" applyBorder="1" applyAlignment="1">
      <alignment horizontal="center" vertical="center" wrapText="1"/>
    </xf>
    <xf numFmtId="0" fontId="31" fillId="28" borderId="1" xfId="0" applyFont="1" applyFill="1" applyBorder="1" applyAlignment="1" applyProtection="1">
      <alignment horizontal="center" vertical="center" wrapText="1"/>
      <protection locked="0"/>
    </xf>
    <xf numFmtId="0" fontId="8" fillId="26" borderId="1" xfId="0" applyFont="1" applyFill="1" applyBorder="1" applyAlignment="1" applyProtection="1">
      <alignment horizontal="center" vertical="center" wrapText="1"/>
      <protection locked="0"/>
    </xf>
    <xf numFmtId="0" fontId="26" fillId="0" borderId="0" xfId="0" applyFont="1" applyAlignment="1" applyProtection="1">
      <alignment horizontal="left"/>
      <protection locked="0"/>
    </xf>
    <xf numFmtId="0" fontId="35" fillId="0" borderId="0" xfId="0" applyFont="1" applyAlignment="1" applyProtection="1">
      <alignment horizontal="left" vertical="center" wrapText="1"/>
      <protection locked="0"/>
    </xf>
    <xf numFmtId="0" fontId="32" fillId="0" borderId="30" xfId="0" applyFont="1" applyBorder="1" applyAlignment="1" applyProtection="1">
      <alignment horizontal="left"/>
      <protection locked="0"/>
    </xf>
    <xf numFmtId="0" fontId="32" fillId="0" borderId="31" xfId="0" applyFont="1" applyBorder="1" applyAlignment="1" applyProtection="1">
      <alignment horizontal="left"/>
      <protection locked="0"/>
    </xf>
    <xf numFmtId="0" fontId="32" fillId="0" borderId="37" xfId="0" applyFont="1" applyBorder="1" applyAlignment="1" applyProtection="1">
      <alignment horizontal="left"/>
      <protection locked="0"/>
    </xf>
    <xf numFmtId="0" fontId="32" fillId="0" borderId="30" xfId="0" applyFont="1" applyBorder="1" applyAlignment="1" applyProtection="1">
      <alignment horizontal="left" vertical="center" wrapText="1"/>
      <protection locked="0"/>
    </xf>
    <xf numFmtId="0" fontId="32" fillId="0" borderId="31" xfId="0" applyFont="1" applyBorder="1" applyAlignment="1" applyProtection="1">
      <alignment horizontal="left" vertical="center" wrapText="1"/>
      <protection locked="0"/>
    </xf>
    <xf numFmtId="0" fontId="32" fillId="0" borderId="32" xfId="0" applyFont="1" applyBorder="1" applyAlignment="1" applyProtection="1">
      <alignment horizontal="left" vertical="center" wrapText="1"/>
      <protection locked="0"/>
    </xf>
    <xf numFmtId="0" fontId="32" fillId="0" borderId="30" xfId="0" applyFont="1" applyFill="1" applyBorder="1" applyAlignment="1" applyProtection="1">
      <alignment horizontal="left" vertical="center" wrapText="1"/>
      <protection locked="0"/>
    </xf>
    <xf numFmtId="0" fontId="32" fillId="0" borderId="31" xfId="0" applyFont="1" applyFill="1" applyBorder="1" applyAlignment="1" applyProtection="1">
      <alignment horizontal="left" vertical="center" wrapText="1"/>
      <protection locked="0"/>
    </xf>
    <xf numFmtId="0" fontId="32" fillId="0" borderId="32" xfId="0" applyFont="1" applyFill="1" applyBorder="1" applyAlignment="1" applyProtection="1">
      <alignment horizontal="left" vertical="center" wrapText="1"/>
      <protection locked="0"/>
    </xf>
    <xf numFmtId="0" fontId="32" fillId="0" borderId="3" xfId="0" applyFont="1" applyBorder="1" applyAlignment="1" applyProtection="1">
      <alignment horizontal="left"/>
      <protection locked="0"/>
    </xf>
    <xf numFmtId="0" fontId="26" fillId="0" borderId="0" xfId="0" applyFont="1" applyAlignment="1" applyProtection="1">
      <alignment vertical="center" wrapText="1"/>
      <protection locked="0"/>
    </xf>
    <xf numFmtId="0" fontId="0" fillId="0" borderId="25" xfId="0" applyBorder="1" applyAlignment="1" applyProtection="1">
      <alignment horizontal="center"/>
      <protection locked="0"/>
    </xf>
    <xf numFmtId="0" fontId="21" fillId="0" borderId="0" xfId="0" applyFont="1" applyAlignment="1">
      <alignment horizontal="left"/>
    </xf>
    <xf numFmtId="167" fontId="21" fillId="0" borderId="0" xfId="2" applyNumberFormat="1" applyFont="1" applyAlignment="1" applyProtection="1">
      <alignment horizontal="center" vertical="center" wrapText="1" readingOrder="2"/>
    </xf>
    <xf numFmtId="0" fontId="32" fillId="0" borderId="30" xfId="0" applyFont="1" applyBorder="1" applyAlignment="1" applyProtection="1">
      <alignment vertical="center" wrapText="1"/>
      <protection locked="0"/>
    </xf>
    <xf numFmtId="0" fontId="32" fillId="0" borderId="31" xfId="0" applyFont="1" applyBorder="1" applyAlignment="1" applyProtection="1">
      <alignment vertical="center" wrapText="1"/>
      <protection locked="0"/>
    </xf>
    <xf numFmtId="0" fontId="32" fillId="0" borderId="32" xfId="0" applyFont="1" applyBorder="1" applyAlignment="1" applyProtection="1">
      <alignment vertical="center" wrapText="1"/>
      <protection locked="0"/>
    </xf>
    <xf numFmtId="0" fontId="32" fillId="0" borderId="7" xfId="0" applyFont="1" applyBorder="1" applyAlignment="1" applyProtection="1">
      <alignment horizontal="left"/>
      <protection locked="0"/>
    </xf>
    <xf numFmtId="0" fontId="32" fillId="0" borderId="8" xfId="0" applyFont="1" applyBorder="1" applyAlignment="1" applyProtection="1">
      <alignment horizontal="left"/>
      <protection locked="0"/>
    </xf>
    <xf numFmtId="0" fontId="0" fillId="0" borderId="25" xfId="0" applyFill="1" applyBorder="1" applyAlignment="1" applyProtection="1">
      <alignment horizontal="center"/>
      <protection locked="0"/>
    </xf>
    <xf numFmtId="0" fontId="21" fillId="2" borderId="0" xfId="0" applyFont="1" applyFill="1" applyBorder="1" applyAlignment="1" applyProtection="1">
      <alignment horizontal="center"/>
      <protection locked="0"/>
    </xf>
    <xf numFmtId="0" fontId="27" fillId="2" borderId="0" xfId="0" applyFont="1" applyFill="1" applyBorder="1" applyAlignment="1">
      <alignment horizontal="center"/>
    </xf>
    <xf numFmtId="0" fontId="28" fillId="2" borderId="0" xfId="0" applyFont="1" applyFill="1" applyBorder="1" applyAlignment="1">
      <alignment horizontal="center"/>
    </xf>
    <xf numFmtId="0" fontId="46" fillId="45" borderId="39" xfId="0" applyFont="1" applyFill="1" applyBorder="1" applyAlignment="1">
      <alignment horizontal="center"/>
    </xf>
    <xf numFmtId="0" fontId="46" fillId="45" borderId="42" xfId="7" applyFont="1" applyFill="1" applyBorder="1" applyAlignment="1">
      <alignment horizontal="center"/>
    </xf>
  </cellXfs>
  <cellStyles count="8">
    <cellStyle name="Millares" xfId="2" builtinId="3"/>
    <cellStyle name="Nivel 1,2.3,5,6,9" xfId="5" xr:uid="{00000000-0005-0000-0000-000001000000}"/>
    <cellStyle name="Nivel 7" xfId="3" xr:uid="{00000000-0005-0000-0000-000002000000}"/>
    <cellStyle name="Normal" xfId="0" builtinId="0"/>
    <cellStyle name="Normal 2" xfId="1" xr:uid="{00000000-0005-0000-0000-000004000000}"/>
    <cellStyle name="Normal 2 2" xfId="4" xr:uid="{00000000-0005-0000-0000-000005000000}"/>
    <cellStyle name="Normal 3" xfId="7" xr:uid="{00000000-0005-0000-0000-000006000000}"/>
    <cellStyle name="Normal 4" xfId="6" xr:uid="{00000000-0005-0000-0000-000007000000}"/>
  </cellStyles>
  <dxfs count="0"/>
  <tableStyles count="0" defaultTableStyle="TableStyleMedium9" defaultPivotStyle="PivotStyleLight16"/>
  <colors>
    <mruColors>
      <color rgb="FF00FFFF"/>
      <color rgb="FFFF99FF"/>
      <color rgb="FF0099FF"/>
      <color rgb="FFFFCC00"/>
      <color rgb="FFFF7C80"/>
      <color rgb="FF66FF33"/>
      <color rgb="FFCCECFF"/>
      <color rgb="FFFFFF99"/>
      <color rgb="FFFF66CC"/>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296333</xdr:colOff>
      <xdr:row>0</xdr:row>
      <xdr:rowOff>222250</xdr:rowOff>
    </xdr:from>
    <xdr:to>
      <xdr:col>5</xdr:col>
      <xdr:colOff>956963</xdr:colOff>
      <xdr:row>5</xdr:row>
      <xdr:rowOff>139121</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296333" y="222250"/>
          <a:ext cx="7529213" cy="11339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285750</xdr:colOff>
      <xdr:row>1</xdr:row>
      <xdr:rowOff>119062</xdr:rowOff>
    </xdr:from>
    <xdr:to>
      <xdr:col>5</xdr:col>
      <xdr:colOff>433088</xdr:colOff>
      <xdr:row>6</xdr:row>
      <xdr:rowOff>38578</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285750" y="357187"/>
          <a:ext cx="7529213" cy="11339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296333</xdr:colOff>
      <xdr:row>0</xdr:row>
      <xdr:rowOff>126998</xdr:rowOff>
    </xdr:from>
    <xdr:to>
      <xdr:col>5</xdr:col>
      <xdr:colOff>893463</xdr:colOff>
      <xdr:row>6</xdr:row>
      <xdr:rowOff>96785</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96333" y="126998"/>
          <a:ext cx="7529213" cy="113395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95250</xdr:colOff>
      <xdr:row>0</xdr:row>
      <xdr:rowOff>154782</xdr:rowOff>
    </xdr:from>
    <xdr:to>
      <xdr:col>5</xdr:col>
      <xdr:colOff>409275</xdr:colOff>
      <xdr:row>5</xdr:row>
      <xdr:rowOff>98111</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95250" y="154782"/>
          <a:ext cx="7529213" cy="113395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154781</xdr:rowOff>
    </xdr:from>
    <xdr:to>
      <xdr:col>5</xdr:col>
      <xdr:colOff>2012157</xdr:colOff>
      <xdr:row>5</xdr:row>
      <xdr:rowOff>98110</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1" y="154781"/>
          <a:ext cx="5917406" cy="113395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511968</xdr:colOff>
      <xdr:row>1</xdr:row>
      <xdr:rowOff>119062</xdr:rowOff>
    </xdr:from>
    <xdr:to>
      <xdr:col>5</xdr:col>
      <xdr:colOff>825993</xdr:colOff>
      <xdr:row>6</xdr:row>
      <xdr:rowOff>62391</xdr:rowOff>
    </xdr:to>
    <xdr:pic>
      <xdr:nvPicPr>
        <xdr:cNvPr id="2" name="Imagen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511968" y="357187"/>
          <a:ext cx="7529213" cy="113395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6</xdr:col>
      <xdr:colOff>119062</xdr:colOff>
      <xdr:row>5</xdr:row>
      <xdr:rowOff>181454</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stretch>
          <a:fillRect/>
        </a:stretch>
      </xdr:blipFill>
      <xdr:spPr>
        <a:xfrm>
          <a:off x="0" y="238125"/>
          <a:ext cx="6250781" cy="113395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142875</xdr:rowOff>
    </xdr:from>
    <xdr:to>
      <xdr:col>5</xdr:col>
      <xdr:colOff>461663</xdr:colOff>
      <xdr:row>5</xdr:row>
      <xdr:rowOff>86204</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142875"/>
          <a:ext cx="7529213" cy="113395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1583531</xdr:colOff>
      <xdr:row>4</xdr:row>
      <xdr:rowOff>160287</xdr:rowOff>
    </xdr:to>
    <xdr:pic>
      <xdr:nvPicPr>
        <xdr:cNvPr id="4" name="Imagen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a:stretch>
          <a:fillRect/>
        </a:stretch>
      </xdr:blipFill>
      <xdr:spPr>
        <a:xfrm>
          <a:off x="0" y="0"/>
          <a:ext cx="6250781" cy="113395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190500</xdr:rowOff>
    </xdr:from>
    <xdr:to>
      <xdr:col>5</xdr:col>
      <xdr:colOff>795038</xdr:colOff>
      <xdr:row>5</xdr:row>
      <xdr:rowOff>133829</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190500"/>
          <a:ext cx="7529213" cy="113395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19051</xdr:colOff>
      <xdr:row>0</xdr:row>
      <xdr:rowOff>142875</xdr:rowOff>
    </xdr:from>
    <xdr:to>
      <xdr:col>6</xdr:col>
      <xdr:colOff>76201</xdr:colOff>
      <xdr:row>5</xdr:row>
      <xdr:rowOff>86204</xdr:rowOff>
    </xdr:to>
    <xdr:pic>
      <xdr:nvPicPr>
        <xdr:cNvPr id="4" name="Imagen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1"/>
        <a:stretch>
          <a:fillRect/>
        </a:stretch>
      </xdr:blipFill>
      <xdr:spPr>
        <a:xfrm>
          <a:off x="19051" y="142875"/>
          <a:ext cx="5353050" cy="113395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166687</xdr:colOff>
      <xdr:row>0</xdr:row>
      <xdr:rowOff>226219</xdr:rowOff>
    </xdr:from>
    <xdr:to>
      <xdr:col>5</xdr:col>
      <xdr:colOff>706931</xdr:colOff>
      <xdr:row>5</xdr:row>
      <xdr:rowOff>169548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166687" y="226219"/>
          <a:ext cx="7529213" cy="113395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1</xdr:row>
      <xdr:rowOff>21166</xdr:rowOff>
    </xdr:from>
    <xdr:to>
      <xdr:col>6</xdr:col>
      <xdr:colOff>571500</xdr:colOff>
      <xdr:row>5</xdr:row>
      <xdr:rowOff>181454</xdr:rowOff>
    </xdr:to>
    <xdr:pic>
      <xdr:nvPicPr>
        <xdr:cNvPr id="4" name="Imagen 3">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1"/>
        <a:stretch>
          <a:fillRect/>
        </a:stretch>
      </xdr:blipFill>
      <xdr:spPr>
        <a:xfrm>
          <a:off x="0" y="264583"/>
          <a:ext cx="5884333" cy="113395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107157</xdr:colOff>
      <xdr:row>0</xdr:row>
      <xdr:rowOff>83344</xdr:rowOff>
    </xdr:from>
    <xdr:to>
      <xdr:col>5</xdr:col>
      <xdr:colOff>504526</xdr:colOff>
      <xdr:row>5</xdr:row>
      <xdr:rowOff>26673</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107157" y="83344"/>
          <a:ext cx="7529213" cy="113395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11206</xdr:rowOff>
    </xdr:from>
    <xdr:to>
      <xdr:col>5</xdr:col>
      <xdr:colOff>1622752</xdr:colOff>
      <xdr:row>4</xdr:row>
      <xdr:rowOff>203866</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11206"/>
          <a:ext cx="6250781" cy="113395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comments" Target="../comments1.xml"/><Relationship Id="rId5" Type="http://schemas.openxmlformats.org/officeDocument/2006/relationships/vmlDrawing" Target="../drawings/vmlDrawing3.v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comments" Target="../comments2.xml"/><Relationship Id="rId5" Type="http://schemas.openxmlformats.org/officeDocument/2006/relationships/vmlDrawing" Target="../drawings/vmlDrawing5.vml"/><Relationship Id="rId4" Type="http://schemas.openxmlformats.org/officeDocument/2006/relationships/vmlDrawing" Target="../drawings/vmlDrawing4.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4" Type="http://schemas.openxmlformats.org/officeDocument/2006/relationships/vmlDrawing" Target="../drawings/vmlDrawing6.v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6" Type="http://schemas.openxmlformats.org/officeDocument/2006/relationships/comments" Target="../comments3.xml"/><Relationship Id="rId5" Type="http://schemas.openxmlformats.org/officeDocument/2006/relationships/vmlDrawing" Target="../drawings/vmlDrawing8.vml"/><Relationship Id="rId4" Type="http://schemas.openxmlformats.org/officeDocument/2006/relationships/vmlDrawing" Target="../drawings/vmlDrawing7.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9.vml"/><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1.xml"/><Relationship Id="rId1" Type="http://schemas.openxmlformats.org/officeDocument/2006/relationships/printerSettings" Target="../printerSettings/printerSettings13.bin"/><Relationship Id="rId4" Type="http://schemas.openxmlformats.org/officeDocument/2006/relationships/comments" Target="../comments5.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6.xm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12.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sheetPr>
  <dimension ref="A1:U107"/>
  <sheetViews>
    <sheetView showGridLines="0" topLeftCell="E37" zoomScale="90" zoomScaleNormal="90" workbookViewId="0">
      <selection activeCell="D92" sqref="D92:R92"/>
    </sheetView>
  </sheetViews>
  <sheetFormatPr baseColWidth="10" defaultRowHeight="15" x14ac:dyDescent="0.25"/>
  <cols>
    <col min="1" max="1" width="20.42578125" style="1" customWidth="1"/>
    <col min="2" max="2" width="6.140625" style="1" bestFit="1" customWidth="1"/>
    <col min="3" max="3" width="5.28515625" style="1" bestFit="1" customWidth="1"/>
    <col min="4" max="4" width="52.140625" style="1" customWidth="1"/>
    <col min="5" max="5" width="18.85546875" style="1" customWidth="1"/>
    <col min="6" max="6" width="21.140625" style="1" customWidth="1"/>
    <col min="7" max="7" width="17.28515625" style="1" customWidth="1"/>
    <col min="8" max="8" width="14.85546875" style="1" customWidth="1"/>
    <col min="9" max="9" width="16.28515625" style="1" customWidth="1"/>
    <col min="10" max="10" width="15.85546875" style="1" customWidth="1"/>
    <col min="11" max="12" width="13.5703125" style="1" customWidth="1"/>
    <col min="13" max="13" width="11.42578125" style="1" customWidth="1"/>
    <col min="14" max="14" width="13.42578125" style="1" customWidth="1"/>
    <col min="15" max="15" width="15.140625" style="1" customWidth="1"/>
    <col min="16" max="16" width="15.7109375" style="1" customWidth="1"/>
    <col min="17" max="17" width="14.42578125" style="1" customWidth="1"/>
    <col min="18" max="18" width="16.5703125" style="1" customWidth="1"/>
    <col min="19" max="19" width="18.42578125" style="1" customWidth="1"/>
    <col min="20" max="20" width="13.42578125" style="1" customWidth="1"/>
    <col min="21" max="16384" width="11.42578125" style="1"/>
  </cols>
  <sheetData>
    <row r="1" spans="1:21" ht="18.75" x14ac:dyDescent="0.3">
      <c r="A1" s="674" t="s">
        <v>679</v>
      </c>
      <c r="B1" s="674"/>
      <c r="C1" s="674"/>
      <c r="D1" s="674"/>
      <c r="E1" s="674"/>
      <c r="F1" s="674"/>
      <c r="G1" s="674"/>
      <c r="H1" s="674"/>
      <c r="I1" s="674"/>
      <c r="J1" s="674"/>
      <c r="K1" s="674"/>
      <c r="L1" s="674"/>
      <c r="M1" s="674"/>
      <c r="N1" s="674"/>
      <c r="O1" s="674"/>
      <c r="P1" s="674"/>
      <c r="Q1" s="674"/>
      <c r="R1" s="674"/>
      <c r="S1" s="674"/>
      <c r="T1" s="674"/>
    </row>
    <row r="2" spans="1:21" s="3" customFormat="1" ht="18.75" x14ac:dyDescent="0.3">
      <c r="A2" s="673" t="s">
        <v>680</v>
      </c>
      <c r="B2" s="673"/>
      <c r="C2" s="673"/>
      <c r="D2" s="673"/>
      <c r="E2" s="673"/>
      <c r="F2" s="673"/>
      <c r="G2" s="673"/>
      <c r="H2" s="673"/>
      <c r="I2" s="673"/>
      <c r="J2" s="673"/>
      <c r="K2" s="673"/>
      <c r="L2" s="673"/>
      <c r="M2" s="673"/>
      <c r="N2" s="673"/>
      <c r="O2" s="673"/>
      <c r="P2" s="673"/>
      <c r="Q2" s="673"/>
      <c r="R2" s="673"/>
      <c r="S2" s="673"/>
      <c r="T2" s="673"/>
    </row>
    <row r="3" spans="1:21" ht="18.75" x14ac:dyDescent="0.3">
      <c r="A3" s="673" t="s">
        <v>683</v>
      </c>
      <c r="B3" s="673"/>
      <c r="C3" s="673"/>
      <c r="D3" s="673"/>
      <c r="E3" s="673"/>
      <c r="F3" s="673"/>
      <c r="G3" s="673"/>
      <c r="H3" s="673"/>
      <c r="I3" s="673"/>
      <c r="J3" s="673"/>
      <c r="K3" s="673"/>
      <c r="L3" s="673"/>
      <c r="M3" s="673"/>
      <c r="N3" s="673"/>
      <c r="O3" s="673"/>
      <c r="P3" s="673"/>
      <c r="Q3" s="673"/>
      <c r="R3" s="673"/>
      <c r="S3" s="673"/>
      <c r="T3" s="673"/>
    </row>
    <row r="4" spans="1:21" ht="18.75" x14ac:dyDescent="0.3">
      <c r="A4" s="673" t="s">
        <v>681</v>
      </c>
      <c r="B4" s="673"/>
      <c r="C4" s="673"/>
      <c r="D4" s="673"/>
      <c r="E4" s="673"/>
      <c r="F4" s="673"/>
      <c r="G4" s="673"/>
      <c r="H4" s="673"/>
      <c r="I4" s="673"/>
      <c r="J4" s="673"/>
      <c r="K4" s="673"/>
      <c r="L4" s="673"/>
      <c r="M4" s="673"/>
      <c r="N4" s="673"/>
      <c r="O4" s="673"/>
      <c r="P4" s="673"/>
      <c r="Q4" s="673"/>
      <c r="R4" s="673"/>
      <c r="S4" s="673"/>
      <c r="T4" s="673"/>
    </row>
    <row r="5" spans="1:21" ht="18.75" x14ac:dyDescent="0.3">
      <c r="A5" s="673" t="s">
        <v>682</v>
      </c>
      <c r="B5" s="673"/>
      <c r="C5" s="673"/>
      <c r="D5" s="673"/>
      <c r="E5" s="673"/>
      <c r="F5" s="673"/>
      <c r="G5" s="673"/>
      <c r="H5" s="673"/>
      <c r="I5" s="673"/>
      <c r="J5" s="673"/>
      <c r="K5" s="673"/>
      <c r="L5" s="673"/>
      <c r="M5" s="673"/>
      <c r="N5" s="673"/>
      <c r="O5" s="673"/>
      <c r="P5" s="673"/>
      <c r="Q5" s="673"/>
      <c r="R5" s="673"/>
      <c r="S5" s="673"/>
      <c r="T5" s="673"/>
    </row>
    <row r="6" spans="1:21" ht="18.75" x14ac:dyDescent="0.3">
      <c r="A6" s="673"/>
      <c r="B6" s="673"/>
      <c r="C6" s="673"/>
      <c r="D6" s="673"/>
      <c r="E6" s="673"/>
      <c r="F6" s="673"/>
      <c r="G6" s="673"/>
      <c r="H6" s="673"/>
      <c r="I6" s="673"/>
      <c r="J6" s="673"/>
      <c r="K6" s="673"/>
      <c r="L6" s="673"/>
      <c r="M6" s="673"/>
      <c r="N6" s="673"/>
      <c r="O6" s="673"/>
      <c r="P6" s="673"/>
      <c r="Q6" s="673"/>
      <c r="R6" s="673"/>
      <c r="S6" s="673"/>
      <c r="T6" s="673"/>
    </row>
    <row r="7" spans="1:21" ht="15.75" x14ac:dyDescent="0.25">
      <c r="A7" s="664" t="s">
        <v>67</v>
      </c>
      <c r="B7" s="664"/>
      <c r="C7" s="664"/>
      <c r="D7" s="664"/>
      <c r="E7" s="664"/>
      <c r="F7" s="664"/>
      <c r="G7" s="664"/>
      <c r="H7" s="664"/>
      <c r="I7" s="664"/>
      <c r="J7" s="664"/>
      <c r="K7" s="664"/>
      <c r="L7" s="664"/>
      <c r="M7" s="664"/>
      <c r="N7" s="664"/>
      <c r="O7" s="664"/>
      <c r="P7" s="664"/>
      <c r="Q7" s="664"/>
      <c r="R7" s="664"/>
      <c r="S7" s="664"/>
      <c r="T7" s="664"/>
    </row>
    <row r="8" spans="1:21" ht="15.75" x14ac:dyDescent="0.25">
      <c r="A8" s="664" t="s">
        <v>34</v>
      </c>
      <c r="B8" s="664"/>
      <c r="C8" s="664"/>
      <c r="D8" s="664"/>
      <c r="E8" s="664"/>
      <c r="F8" s="664"/>
      <c r="G8" s="664"/>
      <c r="H8" s="664"/>
      <c r="I8" s="664"/>
      <c r="J8" s="664"/>
      <c r="K8" s="664"/>
      <c r="L8" s="664"/>
      <c r="M8" s="664"/>
      <c r="N8" s="664"/>
      <c r="O8" s="664"/>
      <c r="P8" s="664"/>
      <c r="Q8" s="664"/>
      <c r="R8" s="664"/>
      <c r="S8" s="664"/>
      <c r="T8" s="664"/>
    </row>
    <row r="9" spans="1:21" ht="15.75" x14ac:dyDescent="0.25">
      <c r="A9" s="664" t="s">
        <v>591</v>
      </c>
      <c r="B9" s="664"/>
      <c r="C9" s="664"/>
      <c r="D9" s="664" t="s">
        <v>24</v>
      </c>
      <c r="E9" s="664"/>
      <c r="F9" s="664"/>
      <c r="G9" s="664"/>
      <c r="H9" s="664"/>
      <c r="I9" s="664"/>
      <c r="J9" s="664"/>
      <c r="K9" s="664"/>
      <c r="L9" s="664"/>
      <c r="M9" s="664"/>
      <c r="N9" s="664"/>
      <c r="O9" s="664"/>
      <c r="P9" s="664"/>
      <c r="Q9" s="664"/>
      <c r="R9" s="664"/>
      <c r="S9" s="664"/>
      <c r="T9" s="664"/>
      <c r="U9" s="15"/>
    </row>
    <row r="10" spans="1:21" ht="18.75" x14ac:dyDescent="0.25">
      <c r="A10" s="16"/>
      <c r="B10" s="16"/>
      <c r="C10" s="16"/>
      <c r="D10" s="16"/>
      <c r="E10" s="16"/>
      <c r="F10" s="16"/>
      <c r="G10" s="16"/>
      <c r="H10" s="16"/>
      <c r="K10" s="16"/>
      <c r="L10" s="16"/>
      <c r="M10" s="16"/>
      <c r="N10" s="16"/>
      <c r="O10" s="16"/>
      <c r="P10" s="16"/>
      <c r="Q10" s="16"/>
      <c r="R10" s="16"/>
      <c r="S10" s="16"/>
      <c r="T10" s="16"/>
      <c r="U10" s="15"/>
    </row>
    <row r="11" spans="1:21" ht="21" x14ac:dyDescent="0.35">
      <c r="A11" s="16"/>
      <c r="B11" s="16"/>
      <c r="C11" s="16"/>
      <c r="D11" s="16"/>
      <c r="E11" s="16"/>
      <c r="G11" s="17" t="s">
        <v>82</v>
      </c>
      <c r="H11" s="11"/>
      <c r="I11" s="17" t="s">
        <v>83</v>
      </c>
      <c r="J11" s="12"/>
      <c r="L11" s="17" t="s">
        <v>84</v>
      </c>
      <c r="M11" s="12"/>
      <c r="N11" s="17" t="s">
        <v>85</v>
      </c>
      <c r="O11" s="11" t="s">
        <v>660</v>
      </c>
      <c r="Q11" s="16"/>
      <c r="R11" s="16"/>
      <c r="S11" s="16"/>
      <c r="T11" s="16"/>
      <c r="U11" s="15"/>
    </row>
    <row r="12" spans="1:21" ht="18.75" x14ac:dyDescent="0.25">
      <c r="A12" s="16"/>
      <c r="B12" s="16"/>
      <c r="C12" s="16"/>
      <c r="D12" s="16"/>
      <c r="E12" s="16"/>
      <c r="F12" s="16"/>
      <c r="G12" s="16"/>
      <c r="H12" s="16"/>
      <c r="I12" s="16"/>
      <c r="J12" s="16"/>
      <c r="K12" s="16"/>
      <c r="L12" s="16"/>
      <c r="M12" s="16"/>
      <c r="N12" s="16"/>
      <c r="O12" s="16"/>
      <c r="P12" s="16"/>
      <c r="Q12" s="16"/>
      <c r="R12" s="16"/>
      <c r="S12" s="16"/>
      <c r="T12" s="16"/>
      <c r="U12" s="15"/>
    </row>
    <row r="13" spans="1:21" ht="15.75" x14ac:dyDescent="0.25">
      <c r="A13" s="18"/>
      <c r="B13" s="18"/>
      <c r="C13" s="18"/>
      <c r="D13" s="19"/>
      <c r="E13" s="665"/>
      <c r="F13" s="665"/>
      <c r="G13" s="665"/>
      <c r="H13" s="665"/>
      <c r="I13" s="665"/>
      <c r="J13" s="88"/>
      <c r="K13" s="20"/>
      <c r="L13" s="19"/>
      <c r="M13" s="19"/>
      <c r="N13" s="19"/>
      <c r="O13" s="19"/>
      <c r="P13" s="19"/>
      <c r="Q13" s="19"/>
      <c r="R13" s="19"/>
      <c r="S13" s="19"/>
      <c r="T13" s="19"/>
    </row>
    <row r="14" spans="1:21" ht="15.75" x14ac:dyDescent="0.25">
      <c r="A14" s="18"/>
      <c r="B14" s="18"/>
      <c r="C14" s="18"/>
      <c r="D14" s="19"/>
      <c r="E14" s="88"/>
      <c r="F14" s="88"/>
      <c r="G14" s="88"/>
      <c r="H14" s="88"/>
      <c r="I14" s="88"/>
      <c r="J14" s="88"/>
      <c r="K14" s="20"/>
      <c r="L14" s="19"/>
      <c r="M14" s="19"/>
      <c r="N14" s="19"/>
      <c r="O14" s="19"/>
      <c r="P14" s="19"/>
      <c r="Q14" s="19"/>
      <c r="R14" s="19"/>
      <c r="S14" s="19"/>
      <c r="T14" s="19"/>
    </row>
    <row r="15" spans="1:21" ht="15.75" x14ac:dyDescent="0.25">
      <c r="A15" s="18"/>
      <c r="B15" s="18"/>
      <c r="C15" s="18"/>
      <c r="D15" s="19"/>
      <c r="E15" s="88" t="s">
        <v>526</v>
      </c>
      <c r="F15" s="88" t="s">
        <v>503</v>
      </c>
      <c r="G15" s="88" t="s">
        <v>500</v>
      </c>
      <c r="H15" s="88" t="s">
        <v>501</v>
      </c>
      <c r="I15" s="88" t="s">
        <v>502</v>
      </c>
      <c r="J15" s="88" t="s">
        <v>504</v>
      </c>
      <c r="K15" s="20"/>
      <c r="L15" s="19"/>
      <c r="M15" s="19"/>
      <c r="N15" s="19"/>
      <c r="O15" s="19"/>
      <c r="P15" s="19"/>
      <c r="Q15" s="19"/>
      <c r="R15" s="19"/>
      <c r="S15" s="19"/>
      <c r="T15" s="19"/>
    </row>
    <row r="16" spans="1:21" s="8" customFormat="1" ht="15" customHeight="1" x14ac:dyDescent="0.2">
      <c r="A16" s="666" t="s">
        <v>410</v>
      </c>
      <c r="B16" s="666" t="s">
        <v>411</v>
      </c>
      <c r="C16" s="666" t="s">
        <v>412</v>
      </c>
      <c r="D16" s="666" t="s">
        <v>413</v>
      </c>
      <c r="E16" s="670" t="s">
        <v>414</v>
      </c>
      <c r="F16" s="670" t="s">
        <v>543</v>
      </c>
      <c r="G16" s="670" t="s">
        <v>415</v>
      </c>
      <c r="H16" s="670" t="s">
        <v>561</v>
      </c>
      <c r="I16" s="670" t="s">
        <v>581</v>
      </c>
      <c r="J16" s="670" t="s">
        <v>416</v>
      </c>
      <c r="K16" s="672" t="s">
        <v>407</v>
      </c>
      <c r="L16" s="667" t="s">
        <v>6</v>
      </c>
      <c r="M16" s="667"/>
      <c r="N16" s="671" t="s">
        <v>406</v>
      </c>
      <c r="O16" s="668" t="s">
        <v>7</v>
      </c>
      <c r="P16" s="668"/>
      <c r="Q16" s="668"/>
      <c r="R16" s="668"/>
      <c r="S16" s="668"/>
      <c r="T16" s="669" t="s">
        <v>53</v>
      </c>
    </row>
    <row r="17" spans="1:21" s="8" customFormat="1" ht="24.75" customHeight="1" x14ac:dyDescent="0.2">
      <c r="A17" s="666"/>
      <c r="B17" s="666"/>
      <c r="C17" s="666"/>
      <c r="D17" s="666"/>
      <c r="E17" s="670"/>
      <c r="F17" s="670"/>
      <c r="G17" s="670"/>
      <c r="H17" s="670"/>
      <c r="I17" s="670"/>
      <c r="J17" s="670"/>
      <c r="K17" s="672"/>
      <c r="L17" s="160" t="s">
        <v>8</v>
      </c>
      <c r="M17" s="160" t="s">
        <v>45</v>
      </c>
      <c r="N17" s="671"/>
      <c r="O17" s="495" t="s">
        <v>21</v>
      </c>
      <c r="P17" s="495" t="s">
        <v>22</v>
      </c>
      <c r="Q17" s="495" t="s">
        <v>23</v>
      </c>
      <c r="R17" s="495" t="s">
        <v>91</v>
      </c>
      <c r="S17" s="496" t="s">
        <v>9</v>
      </c>
      <c r="T17" s="669"/>
    </row>
    <row r="18" spans="1:21" s="8" customFormat="1" ht="12.75" x14ac:dyDescent="0.2">
      <c r="A18" s="357" t="s">
        <v>110</v>
      </c>
      <c r="B18" s="358">
        <v>1</v>
      </c>
      <c r="C18" s="358" t="s">
        <v>27</v>
      </c>
      <c r="D18" s="357" t="s">
        <v>102</v>
      </c>
      <c r="E18" s="359">
        <f>+E19+E57</f>
        <v>0</v>
      </c>
      <c r="F18" s="359">
        <f>+F19+F57</f>
        <v>0</v>
      </c>
      <c r="G18" s="359">
        <f>+G19+G57</f>
        <v>50270000</v>
      </c>
      <c r="H18" s="359">
        <f>+H19+H57</f>
        <v>30000000</v>
      </c>
      <c r="I18" s="359">
        <f>+I19+I57</f>
        <v>10000000</v>
      </c>
      <c r="J18" s="359">
        <f>+J19</f>
        <v>500000</v>
      </c>
      <c r="K18" s="359">
        <f t="shared" ref="K18:T18" si="0">+K19+K57</f>
        <v>90770000</v>
      </c>
      <c r="L18" s="359">
        <f t="shared" si="0"/>
        <v>76546402.359999999</v>
      </c>
      <c r="M18" s="359">
        <f t="shared" si="0"/>
        <v>0</v>
      </c>
      <c r="N18" s="359">
        <f t="shared" si="0"/>
        <v>167316402.36000001</v>
      </c>
      <c r="O18" s="359">
        <f t="shared" si="0"/>
        <v>123931006.86</v>
      </c>
      <c r="P18" s="359">
        <f t="shared" si="0"/>
        <v>1208022</v>
      </c>
      <c r="Q18" s="359">
        <f t="shared" si="0"/>
        <v>42893391.5</v>
      </c>
      <c r="R18" s="359">
        <f t="shared" si="0"/>
        <v>245274</v>
      </c>
      <c r="S18" s="359">
        <f t="shared" si="0"/>
        <v>168277694.36000001</v>
      </c>
      <c r="T18" s="359">
        <f t="shared" si="0"/>
        <v>-961292</v>
      </c>
    </row>
    <row r="19" spans="1:21" s="8" customFormat="1" ht="12.75" x14ac:dyDescent="0.2">
      <c r="A19" s="162" t="s">
        <v>111</v>
      </c>
      <c r="B19" s="163">
        <v>2</v>
      </c>
      <c r="C19" s="163" t="s">
        <v>27</v>
      </c>
      <c r="D19" s="162" t="s">
        <v>103</v>
      </c>
      <c r="E19" s="335">
        <f t="shared" ref="E19:K19" si="1">+E20</f>
        <v>0</v>
      </c>
      <c r="F19" s="335">
        <f t="shared" si="1"/>
        <v>0</v>
      </c>
      <c r="G19" s="335">
        <f t="shared" si="1"/>
        <v>50270000</v>
      </c>
      <c r="H19" s="335">
        <f>+H20</f>
        <v>30000000</v>
      </c>
      <c r="I19" s="335">
        <f t="shared" si="1"/>
        <v>10000000</v>
      </c>
      <c r="J19" s="335">
        <f t="shared" si="1"/>
        <v>500000</v>
      </c>
      <c r="K19" s="335">
        <f t="shared" si="1"/>
        <v>90270000</v>
      </c>
      <c r="L19" s="335">
        <f t="shared" ref="L19:O19" si="2">+L20</f>
        <v>68741666</v>
      </c>
      <c r="M19" s="335">
        <f t="shared" si="2"/>
        <v>0</v>
      </c>
      <c r="N19" s="335">
        <f t="shared" si="2"/>
        <v>159011666</v>
      </c>
      <c r="O19" s="335">
        <f t="shared" si="2"/>
        <v>116065858.5</v>
      </c>
      <c r="P19" s="335">
        <f t="shared" ref="F19:T21" si="3">+P20</f>
        <v>663465</v>
      </c>
      <c r="Q19" s="335">
        <f t="shared" si="3"/>
        <v>42282342.5</v>
      </c>
      <c r="R19" s="335">
        <f t="shared" si="3"/>
        <v>0</v>
      </c>
      <c r="S19" s="335">
        <f>+S20</f>
        <v>159011666</v>
      </c>
      <c r="T19" s="335">
        <f t="shared" si="3"/>
        <v>0</v>
      </c>
    </row>
    <row r="20" spans="1:21" s="8" customFormat="1" ht="12.75" x14ac:dyDescent="0.2">
      <c r="A20" s="164" t="s">
        <v>112</v>
      </c>
      <c r="B20" s="151">
        <v>3</v>
      </c>
      <c r="C20" s="151" t="s">
        <v>27</v>
      </c>
      <c r="D20" s="164" t="s">
        <v>104</v>
      </c>
      <c r="E20" s="336">
        <f>+E21</f>
        <v>0</v>
      </c>
      <c r="F20" s="336">
        <f>+F47</f>
        <v>0</v>
      </c>
      <c r="G20" s="336">
        <f>+G50</f>
        <v>50270000</v>
      </c>
      <c r="H20" s="336">
        <f>+H45</f>
        <v>30000000</v>
      </c>
      <c r="I20" s="336">
        <f>+I54</f>
        <v>10000000</v>
      </c>
      <c r="J20" s="336">
        <f>+J57</f>
        <v>500000</v>
      </c>
      <c r="K20" s="336">
        <f t="shared" ref="K20:T20" si="4">+K21+K42</f>
        <v>90270000</v>
      </c>
      <c r="L20" s="336">
        <f t="shared" si="4"/>
        <v>68741666</v>
      </c>
      <c r="M20" s="336">
        <f t="shared" si="4"/>
        <v>0</v>
      </c>
      <c r="N20" s="336">
        <f t="shared" si="4"/>
        <v>159011666</v>
      </c>
      <c r="O20" s="336">
        <f t="shared" si="4"/>
        <v>116065858.5</v>
      </c>
      <c r="P20" s="336">
        <f t="shared" si="4"/>
        <v>663465</v>
      </c>
      <c r="Q20" s="336">
        <f t="shared" si="4"/>
        <v>42282342.5</v>
      </c>
      <c r="R20" s="336">
        <f t="shared" si="4"/>
        <v>0</v>
      </c>
      <c r="S20" s="336">
        <f t="shared" si="4"/>
        <v>159011666</v>
      </c>
      <c r="T20" s="336">
        <f t="shared" si="4"/>
        <v>0</v>
      </c>
    </row>
    <row r="21" spans="1:21" s="8" customFormat="1" ht="12.75" x14ac:dyDescent="0.2">
      <c r="A21" s="165" t="s">
        <v>113</v>
      </c>
      <c r="B21" s="166">
        <v>4</v>
      </c>
      <c r="C21" s="166" t="s">
        <v>27</v>
      </c>
      <c r="D21" s="165" t="s">
        <v>105</v>
      </c>
      <c r="E21" s="337">
        <f>+E22</f>
        <v>0</v>
      </c>
      <c r="F21" s="337">
        <f t="shared" si="3"/>
        <v>0</v>
      </c>
      <c r="G21" s="337">
        <f t="shared" si="3"/>
        <v>0</v>
      </c>
      <c r="H21" s="337">
        <f t="shared" si="3"/>
        <v>0</v>
      </c>
      <c r="I21" s="337">
        <f>+I22</f>
        <v>0</v>
      </c>
      <c r="J21" s="337">
        <f>+J22</f>
        <v>0</v>
      </c>
      <c r="K21" s="337">
        <f>+K22</f>
        <v>0</v>
      </c>
      <c r="L21" s="337">
        <f t="shared" si="3"/>
        <v>0</v>
      </c>
      <c r="M21" s="337">
        <f t="shared" si="3"/>
        <v>0</v>
      </c>
      <c r="N21" s="337">
        <f t="shared" si="3"/>
        <v>0</v>
      </c>
      <c r="O21" s="337">
        <f t="shared" si="3"/>
        <v>0</v>
      </c>
      <c r="P21" s="337">
        <f t="shared" si="3"/>
        <v>0</v>
      </c>
      <c r="Q21" s="337">
        <f t="shared" si="3"/>
        <v>0</v>
      </c>
      <c r="R21" s="337">
        <f t="shared" si="3"/>
        <v>0</v>
      </c>
      <c r="S21" s="337">
        <f>+S22</f>
        <v>0</v>
      </c>
      <c r="T21" s="337">
        <f t="shared" si="3"/>
        <v>0</v>
      </c>
    </row>
    <row r="22" spans="1:21" s="8" customFormat="1" ht="12.75" x14ac:dyDescent="0.2">
      <c r="A22" s="107" t="s">
        <v>114</v>
      </c>
      <c r="B22" s="167">
        <v>5</v>
      </c>
      <c r="C22" s="167" t="s">
        <v>27</v>
      </c>
      <c r="D22" s="107" t="s">
        <v>115</v>
      </c>
      <c r="E22" s="338">
        <f>+E23+E27+E29+E33</f>
        <v>0</v>
      </c>
      <c r="F22" s="338">
        <f t="shared" ref="F22:T22" si="5">+F23+F27+F29+F33</f>
        <v>0</v>
      </c>
      <c r="G22" s="338">
        <f t="shared" si="5"/>
        <v>0</v>
      </c>
      <c r="H22" s="338">
        <f t="shared" si="5"/>
        <v>0</v>
      </c>
      <c r="I22" s="338">
        <f t="shared" si="5"/>
        <v>0</v>
      </c>
      <c r="J22" s="338">
        <f t="shared" si="5"/>
        <v>0</v>
      </c>
      <c r="K22" s="338">
        <f>+K23+K27+K29+K33</f>
        <v>0</v>
      </c>
      <c r="L22" s="338">
        <f t="shared" si="5"/>
        <v>0</v>
      </c>
      <c r="M22" s="338">
        <f t="shared" si="5"/>
        <v>0</v>
      </c>
      <c r="N22" s="338">
        <f t="shared" si="5"/>
        <v>0</v>
      </c>
      <c r="O22" s="338">
        <f t="shared" si="5"/>
        <v>0</v>
      </c>
      <c r="P22" s="338">
        <f t="shared" si="5"/>
        <v>0</v>
      </c>
      <c r="Q22" s="338">
        <f t="shared" si="5"/>
        <v>0</v>
      </c>
      <c r="R22" s="338">
        <f t="shared" si="5"/>
        <v>0</v>
      </c>
      <c r="S22" s="338">
        <f t="shared" si="5"/>
        <v>0</v>
      </c>
      <c r="T22" s="338">
        <f t="shared" si="5"/>
        <v>0</v>
      </c>
    </row>
    <row r="23" spans="1:21" s="8" customFormat="1" ht="12.75" x14ac:dyDescent="0.2">
      <c r="A23" s="109" t="s">
        <v>116</v>
      </c>
      <c r="B23" s="110">
        <v>6</v>
      </c>
      <c r="C23" s="110" t="s">
        <v>27</v>
      </c>
      <c r="D23" s="109" t="s">
        <v>106</v>
      </c>
      <c r="E23" s="339">
        <f>SUM(E24:E26)</f>
        <v>0</v>
      </c>
      <c r="F23" s="339">
        <f t="shared" ref="F23:T23" si="6">SUM(F24:F26)</f>
        <v>0</v>
      </c>
      <c r="G23" s="339">
        <f t="shared" si="6"/>
        <v>0</v>
      </c>
      <c r="H23" s="339">
        <f t="shared" si="6"/>
        <v>0</v>
      </c>
      <c r="I23" s="339">
        <f t="shared" si="6"/>
        <v>0</v>
      </c>
      <c r="J23" s="339">
        <f t="shared" si="6"/>
        <v>0</v>
      </c>
      <c r="K23" s="339">
        <f t="shared" si="6"/>
        <v>0</v>
      </c>
      <c r="L23" s="339">
        <f t="shared" si="6"/>
        <v>0</v>
      </c>
      <c r="M23" s="339">
        <f t="shared" si="6"/>
        <v>0</v>
      </c>
      <c r="N23" s="339">
        <f t="shared" si="6"/>
        <v>0</v>
      </c>
      <c r="O23" s="339">
        <f t="shared" si="6"/>
        <v>0</v>
      </c>
      <c r="P23" s="339">
        <f t="shared" si="6"/>
        <v>0</v>
      </c>
      <c r="Q23" s="339">
        <f t="shared" si="6"/>
        <v>0</v>
      </c>
      <c r="R23" s="339">
        <f t="shared" si="6"/>
        <v>0</v>
      </c>
      <c r="S23" s="339">
        <f t="shared" si="6"/>
        <v>0</v>
      </c>
      <c r="T23" s="339">
        <f t="shared" si="6"/>
        <v>0</v>
      </c>
    </row>
    <row r="24" spans="1:21" s="8" customFormat="1" ht="12.75" x14ac:dyDescent="0.2">
      <c r="A24" s="168" t="s">
        <v>117</v>
      </c>
      <c r="B24" s="169">
        <v>7</v>
      </c>
      <c r="C24" s="170" t="s">
        <v>118</v>
      </c>
      <c r="D24" s="142" t="s">
        <v>107</v>
      </c>
      <c r="E24" s="340"/>
      <c r="F24" s="341"/>
      <c r="G24" s="341"/>
      <c r="H24" s="341"/>
      <c r="I24" s="341"/>
      <c r="J24" s="341"/>
      <c r="K24" s="493">
        <f>SUM(E24:J24)</f>
        <v>0</v>
      </c>
      <c r="L24" s="340"/>
      <c r="M24" s="340"/>
      <c r="N24" s="494">
        <f>+K24+L24-M24</f>
        <v>0</v>
      </c>
      <c r="O24" s="340"/>
      <c r="P24" s="340"/>
      <c r="Q24" s="340"/>
      <c r="R24" s="340"/>
      <c r="S24" s="497">
        <f t="shared" ref="S24:S26" si="7">SUM(O24:R24)</f>
        <v>0</v>
      </c>
      <c r="T24" s="500">
        <f>+N24-S24</f>
        <v>0</v>
      </c>
      <c r="U24" s="7"/>
    </row>
    <row r="25" spans="1:21" s="8" customFormat="1" ht="12.75" x14ac:dyDescent="0.2">
      <c r="A25" s="202" t="s">
        <v>119</v>
      </c>
      <c r="B25" s="203">
        <v>7</v>
      </c>
      <c r="C25" s="204" t="s">
        <v>118</v>
      </c>
      <c r="D25" s="205" t="s">
        <v>108</v>
      </c>
      <c r="E25" s="340"/>
      <c r="F25" s="341"/>
      <c r="G25" s="341"/>
      <c r="H25" s="341"/>
      <c r="I25" s="341"/>
      <c r="J25" s="341"/>
      <c r="K25" s="493">
        <f>SUM(E25:J25)</f>
        <v>0</v>
      </c>
      <c r="L25" s="340"/>
      <c r="M25" s="340"/>
      <c r="N25" s="494">
        <f>+K25+L25-M25</f>
        <v>0</v>
      </c>
      <c r="O25" s="340"/>
      <c r="P25" s="340"/>
      <c r="Q25" s="340"/>
      <c r="R25" s="340"/>
      <c r="S25" s="497">
        <f t="shared" si="7"/>
        <v>0</v>
      </c>
      <c r="T25" s="500">
        <f t="shared" ref="T25:T26" si="8">+N25-S25</f>
        <v>0</v>
      </c>
      <c r="U25" s="7"/>
    </row>
    <row r="26" spans="1:21" s="8" customFormat="1" ht="12.75" x14ac:dyDescent="0.2">
      <c r="A26" s="202" t="s">
        <v>120</v>
      </c>
      <c r="B26" s="203">
        <v>7</v>
      </c>
      <c r="C26" s="204" t="s">
        <v>118</v>
      </c>
      <c r="D26" s="205" t="s">
        <v>109</v>
      </c>
      <c r="E26" s="340"/>
      <c r="F26" s="341"/>
      <c r="G26" s="341"/>
      <c r="H26" s="341"/>
      <c r="I26" s="341"/>
      <c r="J26" s="341"/>
      <c r="K26" s="493">
        <f>SUM(E26:J26)</f>
        <v>0</v>
      </c>
      <c r="L26" s="340"/>
      <c r="M26" s="340"/>
      <c r="N26" s="494">
        <f>+K26+L26-M26</f>
        <v>0</v>
      </c>
      <c r="O26" s="340"/>
      <c r="P26" s="340"/>
      <c r="Q26" s="340"/>
      <c r="R26" s="340"/>
      <c r="S26" s="497">
        <f t="shared" si="7"/>
        <v>0</v>
      </c>
      <c r="T26" s="500">
        <f t="shared" si="8"/>
        <v>0</v>
      </c>
      <c r="U26" s="7"/>
    </row>
    <row r="27" spans="1:21" s="226" customFormat="1" ht="38.25" x14ac:dyDescent="0.25">
      <c r="A27" s="109" t="s">
        <v>121</v>
      </c>
      <c r="B27" s="110">
        <v>6</v>
      </c>
      <c r="C27" s="110" t="s">
        <v>27</v>
      </c>
      <c r="D27" s="171" t="s">
        <v>122</v>
      </c>
      <c r="E27" s="339">
        <f>+E28</f>
        <v>0</v>
      </c>
      <c r="F27" s="339">
        <f t="shared" ref="F27:T27" si="9">+F28</f>
        <v>0</v>
      </c>
      <c r="G27" s="339">
        <f t="shared" si="9"/>
        <v>0</v>
      </c>
      <c r="H27" s="339">
        <f t="shared" si="9"/>
        <v>0</v>
      </c>
      <c r="I27" s="339">
        <f t="shared" si="9"/>
        <v>0</v>
      </c>
      <c r="J27" s="339">
        <f t="shared" si="9"/>
        <v>0</v>
      </c>
      <c r="K27" s="339">
        <f t="shared" si="9"/>
        <v>0</v>
      </c>
      <c r="L27" s="339">
        <f t="shared" si="9"/>
        <v>0</v>
      </c>
      <c r="M27" s="339">
        <f t="shared" si="9"/>
        <v>0</v>
      </c>
      <c r="N27" s="339">
        <f t="shared" si="9"/>
        <v>0</v>
      </c>
      <c r="O27" s="339">
        <f t="shared" si="9"/>
        <v>0</v>
      </c>
      <c r="P27" s="339">
        <f t="shared" si="9"/>
        <v>0</v>
      </c>
      <c r="Q27" s="339">
        <f t="shared" si="9"/>
        <v>0</v>
      </c>
      <c r="R27" s="339">
        <f t="shared" si="9"/>
        <v>0</v>
      </c>
      <c r="S27" s="339">
        <f t="shared" si="9"/>
        <v>0</v>
      </c>
      <c r="T27" s="339">
        <f t="shared" si="9"/>
        <v>0</v>
      </c>
      <c r="U27" s="255"/>
    </row>
    <row r="28" spans="1:21" s="8" customFormat="1" ht="12.75" x14ac:dyDescent="0.2">
      <c r="A28" s="202" t="s">
        <v>123</v>
      </c>
      <c r="B28" s="203">
        <v>7</v>
      </c>
      <c r="C28" s="203" t="s">
        <v>118</v>
      </c>
      <c r="D28" s="206" t="s">
        <v>124</v>
      </c>
      <c r="E28" s="342"/>
      <c r="F28" s="343"/>
      <c r="G28" s="343"/>
      <c r="H28" s="343"/>
      <c r="I28" s="343"/>
      <c r="J28" s="343"/>
      <c r="K28" s="493">
        <f>SUM(E28:J28)</f>
        <v>0</v>
      </c>
      <c r="L28" s="342"/>
      <c r="M28" s="342"/>
      <c r="N28" s="494">
        <f>+K28+L28-M28</f>
        <v>0</v>
      </c>
      <c r="O28" s="342"/>
      <c r="P28" s="342"/>
      <c r="Q28" s="342"/>
      <c r="R28" s="342"/>
      <c r="S28" s="497">
        <f>SUM(O28:R28)</f>
        <v>0</v>
      </c>
      <c r="T28" s="500">
        <f>+N28-S28</f>
        <v>0</v>
      </c>
      <c r="U28" s="7"/>
    </row>
    <row r="29" spans="1:21" s="226" customFormat="1" ht="25.5" x14ac:dyDescent="0.25">
      <c r="A29" s="109" t="s">
        <v>125</v>
      </c>
      <c r="B29" s="110">
        <v>6</v>
      </c>
      <c r="C29" s="110" t="s">
        <v>27</v>
      </c>
      <c r="D29" s="172" t="s">
        <v>126</v>
      </c>
      <c r="E29" s="339">
        <f>+E30+E31+E32</f>
        <v>0</v>
      </c>
      <c r="F29" s="339">
        <f t="shared" ref="F29:J29" si="10">+F30+F31+F32</f>
        <v>0</v>
      </c>
      <c r="G29" s="339">
        <f t="shared" si="10"/>
        <v>0</v>
      </c>
      <c r="H29" s="339">
        <f t="shared" si="10"/>
        <v>0</v>
      </c>
      <c r="I29" s="339">
        <f t="shared" si="10"/>
        <v>0</v>
      </c>
      <c r="J29" s="339">
        <f t="shared" si="10"/>
        <v>0</v>
      </c>
      <c r="K29" s="339">
        <f>+K30+K31+K32</f>
        <v>0</v>
      </c>
      <c r="L29" s="339">
        <f>+L30+L31+L32</f>
        <v>0</v>
      </c>
      <c r="M29" s="339">
        <f t="shared" ref="M29" si="11">+M30+M31+M32</f>
        <v>0</v>
      </c>
      <c r="N29" s="339">
        <f>+N30+N31+N32</f>
        <v>0</v>
      </c>
      <c r="O29" s="339">
        <f>+O30+O31+O32</f>
        <v>0</v>
      </c>
      <c r="P29" s="339">
        <f>+P30+P31+P32</f>
        <v>0</v>
      </c>
      <c r="Q29" s="339">
        <f>+Q30+Q31+Q32</f>
        <v>0</v>
      </c>
      <c r="R29" s="339">
        <f t="shared" ref="R29" si="12">+R30+R31+R32</f>
        <v>0</v>
      </c>
      <c r="S29" s="339">
        <f>+S30+S31+S32</f>
        <v>0</v>
      </c>
      <c r="T29" s="339">
        <f>+T30+T31+T32</f>
        <v>0</v>
      </c>
      <c r="U29" s="255"/>
    </row>
    <row r="30" spans="1:21" s="8" customFormat="1" ht="12.75" x14ac:dyDescent="0.2">
      <c r="A30" s="202" t="s">
        <v>127</v>
      </c>
      <c r="B30" s="203">
        <v>7</v>
      </c>
      <c r="C30" s="203" t="s">
        <v>118</v>
      </c>
      <c r="D30" s="205" t="s">
        <v>128</v>
      </c>
      <c r="E30" s="340"/>
      <c r="F30" s="345"/>
      <c r="G30" s="345"/>
      <c r="H30" s="345"/>
      <c r="I30" s="345"/>
      <c r="J30" s="345"/>
      <c r="K30" s="493">
        <f>SUM(E30:J30)</f>
        <v>0</v>
      </c>
      <c r="L30" s="340"/>
      <c r="M30" s="340"/>
      <c r="N30" s="494">
        <f>+K30+L30-M30</f>
        <v>0</v>
      </c>
      <c r="O30" s="340"/>
      <c r="P30" s="344"/>
      <c r="Q30" s="344"/>
      <c r="R30" s="344"/>
      <c r="S30" s="497">
        <f>SUM(O30:R30)</f>
        <v>0</v>
      </c>
      <c r="T30" s="500">
        <f>+N30-S30</f>
        <v>0</v>
      </c>
      <c r="U30" s="7"/>
    </row>
    <row r="31" spans="1:21" s="8" customFormat="1" ht="12.75" x14ac:dyDescent="0.2">
      <c r="A31" s="202" t="s">
        <v>545</v>
      </c>
      <c r="B31" s="203">
        <v>7</v>
      </c>
      <c r="C31" s="203" t="s">
        <v>118</v>
      </c>
      <c r="D31" s="205" t="s">
        <v>547</v>
      </c>
      <c r="E31" s="340"/>
      <c r="F31" s="345"/>
      <c r="G31" s="345"/>
      <c r="H31" s="345"/>
      <c r="I31" s="345"/>
      <c r="J31" s="345"/>
      <c r="K31" s="493">
        <f t="shared" ref="K31:K32" si="13">SUM(E31:J31)</f>
        <v>0</v>
      </c>
      <c r="L31" s="340"/>
      <c r="M31" s="344"/>
      <c r="N31" s="494">
        <f t="shared" ref="N31:N32" si="14">+K31+L31-M31</f>
        <v>0</v>
      </c>
      <c r="O31" s="340"/>
      <c r="P31" s="344"/>
      <c r="Q31" s="344"/>
      <c r="R31" s="344"/>
      <c r="S31" s="497">
        <f t="shared" ref="S31:S32" si="15">SUM(O31:R31)</f>
        <v>0</v>
      </c>
      <c r="T31" s="500">
        <f t="shared" ref="T31:T32" si="16">+N31-S31</f>
        <v>0</v>
      </c>
      <c r="U31" s="7"/>
    </row>
    <row r="32" spans="1:21" s="8" customFormat="1" ht="12.75" x14ac:dyDescent="0.2">
      <c r="A32" s="202" t="s">
        <v>546</v>
      </c>
      <c r="B32" s="203">
        <v>7</v>
      </c>
      <c r="C32" s="203" t="s">
        <v>118</v>
      </c>
      <c r="D32" s="205" t="s">
        <v>548</v>
      </c>
      <c r="E32" s="340"/>
      <c r="F32" s="345"/>
      <c r="G32" s="345"/>
      <c r="H32" s="345"/>
      <c r="I32" s="345"/>
      <c r="J32" s="345"/>
      <c r="K32" s="493">
        <f t="shared" si="13"/>
        <v>0</v>
      </c>
      <c r="L32" s="340"/>
      <c r="M32" s="344"/>
      <c r="N32" s="494">
        <f t="shared" si="14"/>
        <v>0</v>
      </c>
      <c r="O32" s="340"/>
      <c r="P32" s="344"/>
      <c r="Q32" s="344"/>
      <c r="R32" s="344"/>
      <c r="S32" s="497">
        <f t="shared" si="15"/>
        <v>0</v>
      </c>
      <c r="T32" s="500">
        <f t="shared" si="16"/>
        <v>0</v>
      </c>
      <c r="U32" s="7"/>
    </row>
    <row r="33" spans="1:21" s="8" customFormat="1" ht="12.75" x14ac:dyDescent="0.2">
      <c r="A33" s="109" t="s">
        <v>129</v>
      </c>
      <c r="B33" s="110">
        <v>6</v>
      </c>
      <c r="C33" s="110" t="s">
        <v>27</v>
      </c>
      <c r="D33" s="173" t="s">
        <v>130</v>
      </c>
      <c r="E33" s="346">
        <f>+E34+E38+E39+E40+E41</f>
        <v>0</v>
      </c>
      <c r="F33" s="346">
        <f t="shared" ref="F33:S33" si="17">+F34+F38+F39+F40+F41</f>
        <v>0</v>
      </c>
      <c r="G33" s="346">
        <f t="shared" si="17"/>
        <v>0</v>
      </c>
      <c r="H33" s="346">
        <f t="shared" si="17"/>
        <v>0</v>
      </c>
      <c r="I33" s="346">
        <f t="shared" si="17"/>
        <v>0</v>
      </c>
      <c r="J33" s="346">
        <f t="shared" si="17"/>
        <v>0</v>
      </c>
      <c r="K33" s="346">
        <f t="shared" si="17"/>
        <v>0</v>
      </c>
      <c r="L33" s="346">
        <f t="shared" si="17"/>
        <v>0</v>
      </c>
      <c r="M33" s="346">
        <f t="shared" si="17"/>
        <v>0</v>
      </c>
      <c r="N33" s="346">
        <f t="shared" si="17"/>
        <v>0</v>
      </c>
      <c r="O33" s="346">
        <f t="shared" si="17"/>
        <v>0</v>
      </c>
      <c r="P33" s="346">
        <f t="shared" si="17"/>
        <v>0</v>
      </c>
      <c r="Q33" s="346">
        <f t="shared" si="17"/>
        <v>0</v>
      </c>
      <c r="R33" s="346">
        <f t="shared" si="17"/>
        <v>0</v>
      </c>
      <c r="S33" s="346">
        <f t="shared" si="17"/>
        <v>0</v>
      </c>
      <c r="T33" s="346">
        <f>+T34+T38+T39+T40+T41</f>
        <v>0</v>
      </c>
      <c r="U33" s="7"/>
    </row>
    <row r="34" spans="1:21" s="8" customFormat="1" ht="12.75" x14ac:dyDescent="0.2">
      <c r="A34" s="174" t="s">
        <v>131</v>
      </c>
      <c r="B34" s="175">
        <v>7</v>
      </c>
      <c r="C34" s="175" t="s">
        <v>27</v>
      </c>
      <c r="D34" s="176" t="s">
        <v>132</v>
      </c>
      <c r="E34" s="347">
        <f>SUM(E35:E37)</f>
        <v>0</v>
      </c>
      <c r="F34" s="347">
        <f t="shared" ref="F34:T34" si="18">SUM(F35:F37)</f>
        <v>0</v>
      </c>
      <c r="G34" s="347">
        <f t="shared" si="18"/>
        <v>0</v>
      </c>
      <c r="H34" s="347">
        <f t="shared" si="18"/>
        <v>0</v>
      </c>
      <c r="I34" s="347">
        <f t="shared" si="18"/>
        <v>0</v>
      </c>
      <c r="J34" s="347">
        <f t="shared" si="18"/>
        <v>0</v>
      </c>
      <c r="K34" s="347">
        <f>SUM(K35:K37)</f>
        <v>0</v>
      </c>
      <c r="L34" s="347">
        <f>SUM(L35:L37)</f>
        <v>0</v>
      </c>
      <c r="M34" s="347">
        <f t="shared" si="18"/>
        <v>0</v>
      </c>
      <c r="N34" s="347">
        <f t="shared" si="18"/>
        <v>0</v>
      </c>
      <c r="O34" s="347">
        <f t="shared" si="18"/>
        <v>0</v>
      </c>
      <c r="P34" s="347">
        <f t="shared" si="18"/>
        <v>0</v>
      </c>
      <c r="Q34" s="347">
        <f t="shared" si="18"/>
        <v>0</v>
      </c>
      <c r="R34" s="347">
        <f t="shared" si="18"/>
        <v>0</v>
      </c>
      <c r="S34" s="347">
        <f t="shared" si="18"/>
        <v>0</v>
      </c>
      <c r="T34" s="347">
        <f t="shared" si="18"/>
        <v>0</v>
      </c>
      <c r="U34" s="7"/>
    </row>
    <row r="35" spans="1:21" s="8" customFormat="1" ht="12.75" x14ac:dyDescent="0.2">
      <c r="A35" s="202" t="s">
        <v>133</v>
      </c>
      <c r="B35" s="203">
        <v>8</v>
      </c>
      <c r="C35" s="203" t="s">
        <v>118</v>
      </c>
      <c r="D35" s="205" t="s">
        <v>134</v>
      </c>
      <c r="E35" s="344"/>
      <c r="F35" s="345"/>
      <c r="G35" s="345"/>
      <c r="H35" s="345"/>
      <c r="I35" s="345"/>
      <c r="J35" s="345"/>
      <c r="K35" s="493">
        <f t="shared" ref="K35:K41" si="19">SUM(E35:J35)</f>
        <v>0</v>
      </c>
      <c r="L35" s="344"/>
      <c r="M35" s="344"/>
      <c r="N35" s="494">
        <f>+K35+L35-M35</f>
        <v>0</v>
      </c>
      <c r="O35" s="344"/>
      <c r="P35" s="344"/>
      <c r="Q35" s="344"/>
      <c r="R35" s="344"/>
      <c r="S35" s="497">
        <f t="shared" ref="S35:S41" si="20">SUM(O35:R35)</f>
        <v>0</v>
      </c>
      <c r="T35" s="500">
        <f>+N35-S35</f>
        <v>0</v>
      </c>
      <c r="U35" s="7"/>
    </row>
    <row r="36" spans="1:21" s="8" customFormat="1" ht="12.75" x14ac:dyDescent="0.2">
      <c r="A36" s="202" t="s">
        <v>135</v>
      </c>
      <c r="B36" s="203">
        <v>8</v>
      </c>
      <c r="C36" s="203" t="s">
        <v>118</v>
      </c>
      <c r="D36" s="206" t="s">
        <v>136</v>
      </c>
      <c r="E36" s="344"/>
      <c r="F36" s="345"/>
      <c r="G36" s="345"/>
      <c r="H36" s="345"/>
      <c r="I36" s="345"/>
      <c r="J36" s="345"/>
      <c r="K36" s="493">
        <f t="shared" si="19"/>
        <v>0</v>
      </c>
      <c r="L36" s="344"/>
      <c r="M36" s="340"/>
      <c r="N36" s="494">
        <f>+K36+L36-M36</f>
        <v>0</v>
      </c>
      <c r="O36" s="344"/>
      <c r="P36" s="344"/>
      <c r="Q36" s="344"/>
      <c r="R36" s="344"/>
      <c r="S36" s="497">
        <f t="shared" si="20"/>
        <v>0</v>
      </c>
      <c r="T36" s="500">
        <f t="shared" ref="T36:T41" si="21">+N36-S36</f>
        <v>0</v>
      </c>
      <c r="U36" s="7"/>
    </row>
    <row r="37" spans="1:21" s="8" customFormat="1" ht="12.75" x14ac:dyDescent="0.2">
      <c r="A37" s="202" t="s">
        <v>137</v>
      </c>
      <c r="B37" s="203">
        <v>8</v>
      </c>
      <c r="C37" s="203" t="s">
        <v>118</v>
      </c>
      <c r="D37" s="205" t="s">
        <v>138</v>
      </c>
      <c r="E37" s="344"/>
      <c r="F37" s="345"/>
      <c r="G37" s="345"/>
      <c r="H37" s="345"/>
      <c r="I37" s="345"/>
      <c r="J37" s="345"/>
      <c r="K37" s="493">
        <f t="shared" si="19"/>
        <v>0</v>
      </c>
      <c r="L37" s="344"/>
      <c r="M37" s="344"/>
      <c r="N37" s="494">
        <f t="shared" ref="N37:N41" si="22">+K37+L37-M37</f>
        <v>0</v>
      </c>
      <c r="O37" s="344"/>
      <c r="P37" s="344"/>
      <c r="Q37" s="344"/>
      <c r="R37" s="344"/>
      <c r="S37" s="497">
        <f t="shared" si="20"/>
        <v>0</v>
      </c>
      <c r="T37" s="500">
        <f t="shared" si="21"/>
        <v>0</v>
      </c>
      <c r="U37" s="7"/>
    </row>
    <row r="38" spans="1:21" s="8" customFormat="1" ht="12.75" x14ac:dyDescent="0.2">
      <c r="A38" s="202" t="s">
        <v>139</v>
      </c>
      <c r="B38" s="203">
        <v>7</v>
      </c>
      <c r="C38" s="203" t="s">
        <v>118</v>
      </c>
      <c r="D38" s="206" t="s">
        <v>10</v>
      </c>
      <c r="E38" s="344"/>
      <c r="F38" s="345"/>
      <c r="G38" s="345"/>
      <c r="H38" s="345"/>
      <c r="I38" s="345"/>
      <c r="J38" s="345"/>
      <c r="K38" s="493">
        <f t="shared" si="19"/>
        <v>0</v>
      </c>
      <c r="L38" s="340"/>
      <c r="M38" s="344"/>
      <c r="N38" s="494">
        <f t="shared" si="22"/>
        <v>0</v>
      </c>
      <c r="O38" s="344"/>
      <c r="P38" s="344"/>
      <c r="Q38" s="344"/>
      <c r="R38" s="344"/>
      <c r="S38" s="497">
        <f t="shared" si="20"/>
        <v>0</v>
      </c>
      <c r="T38" s="500">
        <f t="shared" si="21"/>
        <v>0</v>
      </c>
      <c r="U38" s="7"/>
    </row>
    <row r="39" spans="1:21" s="8" customFormat="1" ht="12.75" x14ac:dyDescent="0.2">
      <c r="A39" s="202" t="s">
        <v>140</v>
      </c>
      <c r="B39" s="203">
        <v>7</v>
      </c>
      <c r="C39" s="203" t="s">
        <v>118</v>
      </c>
      <c r="D39" s="206" t="s">
        <v>11</v>
      </c>
      <c r="E39" s="470"/>
      <c r="F39" s="345"/>
      <c r="G39" s="345"/>
      <c r="H39" s="345"/>
      <c r="I39" s="345"/>
      <c r="J39" s="345"/>
      <c r="K39" s="493">
        <f t="shared" si="19"/>
        <v>0</v>
      </c>
      <c r="L39" s="344"/>
      <c r="M39" s="344"/>
      <c r="N39" s="494">
        <f t="shared" si="22"/>
        <v>0</v>
      </c>
      <c r="O39" s="344"/>
      <c r="P39" s="344"/>
      <c r="Q39" s="344"/>
      <c r="R39" s="344"/>
      <c r="S39" s="497">
        <f t="shared" si="20"/>
        <v>0</v>
      </c>
      <c r="T39" s="500">
        <f t="shared" si="21"/>
        <v>0</v>
      </c>
      <c r="U39" s="7"/>
    </row>
    <row r="40" spans="1:21" s="8" customFormat="1" ht="12.75" x14ac:dyDescent="0.2">
      <c r="A40" s="202" t="s">
        <v>141</v>
      </c>
      <c r="B40" s="203">
        <v>7</v>
      </c>
      <c r="C40" s="203" t="s">
        <v>118</v>
      </c>
      <c r="D40" s="206" t="s">
        <v>142</v>
      </c>
      <c r="E40" s="470"/>
      <c r="F40" s="345"/>
      <c r="G40" s="345"/>
      <c r="H40" s="345"/>
      <c r="I40" s="345"/>
      <c r="J40" s="345"/>
      <c r="K40" s="493">
        <f t="shared" si="19"/>
        <v>0</v>
      </c>
      <c r="L40" s="344"/>
      <c r="M40" s="344"/>
      <c r="N40" s="494">
        <f t="shared" si="22"/>
        <v>0</v>
      </c>
      <c r="O40" s="344"/>
      <c r="P40" s="344"/>
      <c r="Q40" s="344"/>
      <c r="R40" s="344"/>
      <c r="S40" s="497">
        <f t="shared" si="20"/>
        <v>0</v>
      </c>
      <c r="T40" s="500">
        <f t="shared" si="21"/>
        <v>0</v>
      </c>
      <c r="U40" s="7"/>
    </row>
    <row r="41" spans="1:21" s="8" customFormat="1" ht="12.75" x14ac:dyDescent="0.2">
      <c r="A41" s="202" t="s">
        <v>143</v>
      </c>
      <c r="B41" s="203">
        <v>7</v>
      </c>
      <c r="C41" s="203" t="s">
        <v>118</v>
      </c>
      <c r="D41" s="206" t="s">
        <v>144</v>
      </c>
      <c r="E41" s="344"/>
      <c r="F41" s="345"/>
      <c r="G41" s="345"/>
      <c r="H41" s="345"/>
      <c r="I41" s="345"/>
      <c r="J41" s="345"/>
      <c r="K41" s="493">
        <f t="shared" si="19"/>
        <v>0</v>
      </c>
      <c r="L41" s="344"/>
      <c r="M41" s="344"/>
      <c r="N41" s="494">
        <f t="shared" si="22"/>
        <v>0</v>
      </c>
      <c r="O41" s="344"/>
      <c r="P41" s="344"/>
      <c r="Q41" s="344"/>
      <c r="R41" s="344"/>
      <c r="S41" s="497">
        <f t="shared" si="20"/>
        <v>0</v>
      </c>
      <c r="T41" s="500">
        <f t="shared" si="21"/>
        <v>0</v>
      </c>
      <c r="U41" s="7"/>
    </row>
    <row r="42" spans="1:21" s="8" customFormat="1" ht="12.75" x14ac:dyDescent="0.2">
      <c r="A42" s="177" t="s">
        <v>145</v>
      </c>
      <c r="B42" s="178">
        <v>4</v>
      </c>
      <c r="C42" s="179" t="s">
        <v>27</v>
      </c>
      <c r="D42" s="177" t="s">
        <v>146</v>
      </c>
      <c r="E42" s="348">
        <f>+E43+E47+E49</f>
        <v>0</v>
      </c>
      <c r="F42" s="348">
        <f t="shared" ref="F42:T42" si="23">+F43+F47+F49</f>
        <v>0</v>
      </c>
      <c r="G42" s="348">
        <f t="shared" si="23"/>
        <v>50270000</v>
      </c>
      <c r="H42" s="348">
        <f t="shared" si="23"/>
        <v>30000000</v>
      </c>
      <c r="I42" s="348">
        <f t="shared" si="23"/>
        <v>10000000</v>
      </c>
      <c r="J42" s="348">
        <f t="shared" si="23"/>
        <v>0</v>
      </c>
      <c r="K42" s="348">
        <f t="shared" si="23"/>
        <v>90270000</v>
      </c>
      <c r="L42" s="348">
        <f t="shared" si="23"/>
        <v>68741666</v>
      </c>
      <c r="M42" s="348">
        <f t="shared" si="23"/>
        <v>0</v>
      </c>
      <c r="N42" s="348">
        <f t="shared" si="23"/>
        <v>159011666</v>
      </c>
      <c r="O42" s="348">
        <f t="shared" si="23"/>
        <v>116065858.5</v>
      </c>
      <c r="P42" s="348">
        <f t="shared" si="23"/>
        <v>663465</v>
      </c>
      <c r="Q42" s="348">
        <f t="shared" si="23"/>
        <v>42282342.5</v>
      </c>
      <c r="R42" s="348">
        <f t="shared" si="23"/>
        <v>0</v>
      </c>
      <c r="S42" s="348">
        <f t="shared" si="23"/>
        <v>159011666</v>
      </c>
      <c r="T42" s="348">
        <f t="shared" si="23"/>
        <v>0</v>
      </c>
      <c r="U42" s="7"/>
    </row>
    <row r="43" spans="1:21" s="8" customFormat="1" ht="12.75" x14ac:dyDescent="0.2">
      <c r="A43" s="381" t="s">
        <v>549</v>
      </c>
      <c r="B43" s="382">
        <v>5</v>
      </c>
      <c r="C43" s="383" t="s">
        <v>27</v>
      </c>
      <c r="D43" s="381" t="s">
        <v>550</v>
      </c>
      <c r="E43" s="384">
        <f>+E44</f>
        <v>0</v>
      </c>
      <c r="F43" s="384">
        <f t="shared" ref="F43:T45" si="24">+F44</f>
        <v>0</v>
      </c>
      <c r="G43" s="384">
        <f t="shared" si="24"/>
        <v>0</v>
      </c>
      <c r="H43" s="384">
        <f t="shared" si="24"/>
        <v>30000000</v>
      </c>
      <c r="I43" s="384">
        <f t="shared" si="24"/>
        <v>0</v>
      </c>
      <c r="J43" s="384">
        <f t="shared" si="24"/>
        <v>0</v>
      </c>
      <c r="K43" s="384">
        <f>+K44</f>
        <v>30000000</v>
      </c>
      <c r="L43" s="384">
        <f t="shared" si="24"/>
        <v>58783516</v>
      </c>
      <c r="M43" s="384">
        <f t="shared" si="24"/>
        <v>0</v>
      </c>
      <c r="N43" s="384">
        <f t="shared" si="24"/>
        <v>88783516</v>
      </c>
      <c r="O43" s="384">
        <f t="shared" si="24"/>
        <v>88783516</v>
      </c>
      <c r="P43" s="384">
        <f t="shared" si="24"/>
        <v>0</v>
      </c>
      <c r="Q43" s="384">
        <f t="shared" si="24"/>
        <v>0</v>
      </c>
      <c r="R43" s="384">
        <f t="shared" si="24"/>
        <v>0</v>
      </c>
      <c r="S43" s="384">
        <f t="shared" si="24"/>
        <v>88783516</v>
      </c>
      <c r="T43" s="384">
        <f t="shared" si="24"/>
        <v>0</v>
      </c>
      <c r="U43" s="7"/>
    </row>
    <row r="44" spans="1:21" s="8" customFormat="1" ht="12.75" x14ac:dyDescent="0.2">
      <c r="A44" s="385" t="s">
        <v>551</v>
      </c>
      <c r="B44" s="386">
        <v>6</v>
      </c>
      <c r="C44" s="387" t="s">
        <v>27</v>
      </c>
      <c r="D44" s="385" t="s">
        <v>552</v>
      </c>
      <c r="E44" s="388">
        <f>+E45</f>
        <v>0</v>
      </c>
      <c r="F44" s="388">
        <f t="shared" si="24"/>
        <v>0</v>
      </c>
      <c r="G44" s="388">
        <f t="shared" si="24"/>
        <v>0</v>
      </c>
      <c r="H44" s="388">
        <f t="shared" si="24"/>
        <v>30000000</v>
      </c>
      <c r="I44" s="388">
        <f t="shared" si="24"/>
        <v>0</v>
      </c>
      <c r="J44" s="388">
        <f t="shared" si="24"/>
        <v>0</v>
      </c>
      <c r="K44" s="388">
        <f>+K45</f>
        <v>30000000</v>
      </c>
      <c r="L44" s="388">
        <f t="shared" si="24"/>
        <v>58783516</v>
      </c>
      <c r="M44" s="388">
        <f t="shared" si="24"/>
        <v>0</v>
      </c>
      <c r="N44" s="388">
        <f t="shared" si="24"/>
        <v>88783516</v>
      </c>
      <c r="O44" s="388">
        <f t="shared" si="24"/>
        <v>88783516</v>
      </c>
      <c r="P44" s="388">
        <f t="shared" si="24"/>
        <v>0</v>
      </c>
      <c r="Q44" s="388">
        <f t="shared" si="24"/>
        <v>0</v>
      </c>
      <c r="R44" s="388">
        <f t="shared" si="24"/>
        <v>0</v>
      </c>
      <c r="S44" s="388">
        <f t="shared" si="24"/>
        <v>88783516</v>
      </c>
      <c r="T44" s="388">
        <f t="shared" si="24"/>
        <v>0</v>
      </c>
      <c r="U44" s="7"/>
    </row>
    <row r="45" spans="1:21" s="8" customFormat="1" ht="12.75" x14ac:dyDescent="0.2">
      <c r="A45" s="385" t="s">
        <v>553</v>
      </c>
      <c r="B45" s="386">
        <v>7</v>
      </c>
      <c r="C45" s="387" t="s">
        <v>27</v>
      </c>
      <c r="D45" s="385" t="s">
        <v>554</v>
      </c>
      <c r="E45" s="388">
        <f>+E46</f>
        <v>0</v>
      </c>
      <c r="F45" s="388">
        <f t="shared" si="24"/>
        <v>0</v>
      </c>
      <c r="G45" s="388">
        <f t="shared" si="24"/>
        <v>0</v>
      </c>
      <c r="H45" s="388">
        <f t="shared" si="24"/>
        <v>30000000</v>
      </c>
      <c r="I45" s="388">
        <f t="shared" si="24"/>
        <v>0</v>
      </c>
      <c r="J45" s="388">
        <f t="shared" si="24"/>
        <v>0</v>
      </c>
      <c r="K45" s="388">
        <f t="shared" ref="K45" si="25">+K46</f>
        <v>30000000</v>
      </c>
      <c r="L45" s="388">
        <f t="shared" si="24"/>
        <v>58783516</v>
      </c>
      <c r="M45" s="388">
        <f t="shared" si="24"/>
        <v>0</v>
      </c>
      <c r="N45" s="388">
        <f t="shared" si="24"/>
        <v>88783516</v>
      </c>
      <c r="O45" s="388">
        <f t="shared" si="24"/>
        <v>88783516</v>
      </c>
      <c r="P45" s="388">
        <f t="shared" si="24"/>
        <v>0</v>
      </c>
      <c r="Q45" s="388">
        <f t="shared" si="24"/>
        <v>0</v>
      </c>
      <c r="R45" s="388">
        <f t="shared" si="24"/>
        <v>0</v>
      </c>
      <c r="S45" s="388">
        <f t="shared" si="24"/>
        <v>88783516</v>
      </c>
      <c r="T45" s="388">
        <f t="shared" si="24"/>
        <v>0</v>
      </c>
      <c r="U45" s="7"/>
    </row>
    <row r="46" spans="1:21" s="8" customFormat="1" ht="12.75" x14ac:dyDescent="0.2">
      <c r="A46" s="208" t="s">
        <v>555</v>
      </c>
      <c r="B46" s="198">
        <v>8</v>
      </c>
      <c r="C46" s="209" t="s">
        <v>118</v>
      </c>
      <c r="D46" s="390" t="s">
        <v>556</v>
      </c>
      <c r="E46" s="389"/>
      <c r="F46" s="389"/>
      <c r="G46" s="389"/>
      <c r="H46" s="340">
        <v>30000000</v>
      </c>
      <c r="I46" s="389"/>
      <c r="J46" s="389"/>
      <c r="K46" s="493">
        <f>SUM(E46:J46)</f>
        <v>30000000</v>
      </c>
      <c r="L46" s="340">
        <v>58783516</v>
      </c>
      <c r="M46" s="340"/>
      <c r="N46" s="494">
        <f t="shared" ref="N46" si="26">+K46+L46-M46</f>
        <v>88783516</v>
      </c>
      <c r="O46" s="344">
        <v>88783516</v>
      </c>
      <c r="P46" s="344">
        <v>0</v>
      </c>
      <c r="Q46" s="344"/>
      <c r="R46" s="340"/>
      <c r="S46" s="497">
        <f t="shared" ref="S46" si="27">SUM(O46:R46)</f>
        <v>88783516</v>
      </c>
      <c r="T46" s="500">
        <f t="shared" ref="T46" si="28">+N46-S46</f>
        <v>0</v>
      </c>
      <c r="U46" s="7"/>
    </row>
    <row r="47" spans="1:21" s="8" customFormat="1" ht="12.75" x14ac:dyDescent="0.2">
      <c r="A47" s="180" t="s">
        <v>147</v>
      </c>
      <c r="B47" s="167">
        <v>5</v>
      </c>
      <c r="C47" s="181" t="s">
        <v>27</v>
      </c>
      <c r="D47" s="180" t="s">
        <v>148</v>
      </c>
      <c r="E47" s="338">
        <f>+E48</f>
        <v>0</v>
      </c>
      <c r="F47" s="338">
        <f t="shared" ref="F47:T47" si="29">+F48</f>
        <v>0</v>
      </c>
      <c r="G47" s="338">
        <f t="shared" si="29"/>
        <v>0</v>
      </c>
      <c r="H47" s="338">
        <f t="shared" si="29"/>
        <v>0</v>
      </c>
      <c r="I47" s="338">
        <f t="shared" si="29"/>
        <v>0</v>
      </c>
      <c r="J47" s="338">
        <f t="shared" si="29"/>
        <v>0</v>
      </c>
      <c r="K47" s="338">
        <f t="shared" si="29"/>
        <v>0</v>
      </c>
      <c r="L47" s="338">
        <f t="shared" si="29"/>
        <v>0</v>
      </c>
      <c r="M47" s="338">
        <f t="shared" si="29"/>
        <v>0</v>
      </c>
      <c r="N47" s="338">
        <f t="shared" si="29"/>
        <v>0</v>
      </c>
      <c r="O47" s="338">
        <f t="shared" si="29"/>
        <v>0</v>
      </c>
      <c r="P47" s="338">
        <f t="shared" si="29"/>
        <v>0</v>
      </c>
      <c r="Q47" s="338">
        <f t="shared" si="29"/>
        <v>0</v>
      </c>
      <c r="R47" s="338">
        <f t="shared" si="29"/>
        <v>0</v>
      </c>
      <c r="S47" s="338">
        <f t="shared" si="29"/>
        <v>0</v>
      </c>
      <c r="T47" s="338">
        <f t="shared" si="29"/>
        <v>0</v>
      </c>
      <c r="U47" s="7"/>
    </row>
    <row r="48" spans="1:21" s="8" customFormat="1" ht="12.75" x14ac:dyDescent="0.2">
      <c r="A48" s="202" t="s">
        <v>149</v>
      </c>
      <c r="B48" s="203">
        <v>6</v>
      </c>
      <c r="C48" s="203" t="s">
        <v>118</v>
      </c>
      <c r="D48" s="207" t="s">
        <v>150</v>
      </c>
      <c r="E48" s="345"/>
      <c r="F48" s="344"/>
      <c r="G48" s="345"/>
      <c r="H48" s="345"/>
      <c r="I48" s="345"/>
      <c r="J48" s="345"/>
      <c r="K48" s="493">
        <f>SUM(E48:J48)</f>
        <v>0</v>
      </c>
      <c r="L48" s="344"/>
      <c r="M48" s="344"/>
      <c r="N48" s="494">
        <f>+K48+L48-M48</f>
        <v>0</v>
      </c>
      <c r="O48" s="344"/>
      <c r="P48" s="344"/>
      <c r="Q48" s="344"/>
      <c r="R48" s="344"/>
      <c r="S48" s="498">
        <f>SUM(O48:R48)</f>
        <v>0</v>
      </c>
      <c r="T48" s="501">
        <f>+N48-S48</f>
        <v>0</v>
      </c>
      <c r="U48" s="7"/>
    </row>
    <row r="49" spans="1:21" s="8" customFormat="1" ht="12.75" x14ac:dyDescent="0.2">
      <c r="A49" s="109" t="s">
        <v>151</v>
      </c>
      <c r="B49" s="110">
        <v>6</v>
      </c>
      <c r="C49" s="110" t="s">
        <v>27</v>
      </c>
      <c r="D49" s="183" t="s">
        <v>152</v>
      </c>
      <c r="E49" s="346">
        <f t="shared" ref="E49:T49" si="30">+E50+E54</f>
        <v>0</v>
      </c>
      <c r="F49" s="346">
        <f t="shared" si="30"/>
        <v>0</v>
      </c>
      <c r="G49" s="346">
        <f t="shared" si="30"/>
        <v>50270000</v>
      </c>
      <c r="H49" s="346">
        <f t="shared" si="30"/>
        <v>0</v>
      </c>
      <c r="I49" s="346">
        <f t="shared" si="30"/>
        <v>10000000</v>
      </c>
      <c r="J49" s="346">
        <f t="shared" si="30"/>
        <v>0</v>
      </c>
      <c r="K49" s="346">
        <f t="shared" si="30"/>
        <v>60270000</v>
      </c>
      <c r="L49" s="346">
        <f t="shared" si="30"/>
        <v>9958150</v>
      </c>
      <c r="M49" s="346">
        <f t="shared" si="30"/>
        <v>0</v>
      </c>
      <c r="N49" s="346">
        <f t="shared" si="30"/>
        <v>70228150</v>
      </c>
      <c r="O49" s="346">
        <f t="shared" si="30"/>
        <v>27282342.5</v>
      </c>
      <c r="P49" s="346">
        <f t="shared" si="30"/>
        <v>663465</v>
      </c>
      <c r="Q49" s="346">
        <f t="shared" si="30"/>
        <v>42282342.5</v>
      </c>
      <c r="R49" s="346">
        <f t="shared" si="30"/>
        <v>0</v>
      </c>
      <c r="S49" s="346">
        <f t="shared" si="30"/>
        <v>70228150</v>
      </c>
      <c r="T49" s="346">
        <f t="shared" si="30"/>
        <v>0</v>
      </c>
      <c r="U49" s="7"/>
    </row>
    <row r="50" spans="1:21" s="8" customFormat="1" ht="12.75" x14ac:dyDescent="0.2">
      <c r="A50" s="132" t="s">
        <v>153</v>
      </c>
      <c r="B50" s="133">
        <v>7</v>
      </c>
      <c r="C50" s="184" t="s">
        <v>27</v>
      </c>
      <c r="D50" s="185" t="s">
        <v>12</v>
      </c>
      <c r="E50" s="347">
        <f t="shared" ref="E50:T50" si="31">SUM(E51:E53)</f>
        <v>0</v>
      </c>
      <c r="F50" s="347">
        <f t="shared" si="31"/>
        <v>0</v>
      </c>
      <c r="G50" s="347">
        <f t="shared" si="31"/>
        <v>50270000</v>
      </c>
      <c r="H50" s="347">
        <f t="shared" si="31"/>
        <v>0</v>
      </c>
      <c r="I50" s="347">
        <f t="shared" si="31"/>
        <v>0</v>
      </c>
      <c r="J50" s="347">
        <f t="shared" si="31"/>
        <v>0</v>
      </c>
      <c r="K50" s="347">
        <f t="shared" si="31"/>
        <v>50270000</v>
      </c>
      <c r="L50" s="347">
        <f t="shared" si="31"/>
        <v>4958150</v>
      </c>
      <c r="M50" s="347">
        <f t="shared" si="31"/>
        <v>0</v>
      </c>
      <c r="N50" s="347">
        <f t="shared" si="31"/>
        <v>55228150</v>
      </c>
      <c r="O50" s="347">
        <f t="shared" si="31"/>
        <v>27282342.5</v>
      </c>
      <c r="P50" s="347">
        <f t="shared" si="31"/>
        <v>663465</v>
      </c>
      <c r="Q50" s="347">
        <f t="shared" si="31"/>
        <v>27282342.5</v>
      </c>
      <c r="R50" s="347">
        <f t="shared" si="31"/>
        <v>0</v>
      </c>
      <c r="S50" s="347">
        <f t="shared" si="31"/>
        <v>55228150</v>
      </c>
      <c r="T50" s="347">
        <f t="shared" si="31"/>
        <v>0</v>
      </c>
      <c r="U50" s="7"/>
    </row>
    <row r="51" spans="1:21" s="8" customFormat="1" ht="12.75" x14ac:dyDescent="0.2">
      <c r="A51" s="208" t="s">
        <v>154</v>
      </c>
      <c r="B51" s="198">
        <v>8</v>
      </c>
      <c r="C51" s="209" t="s">
        <v>118</v>
      </c>
      <c r="D51" s="207" t="s">
        <v>155</v>
      </c>
      <c r="E51" s="345"/>
      <c r="F51" s="345"/>
      <c r="G51" s="344">
        <v>50270000</v>
      </c>
      <c r="H51" s="345"/>
      <c r="I51" s="345"/>
      <c r="J51" s="345"/>
      <c r="K51" s="493">
        <f t="shared" ref="K51:K53" si="32">SUM(E51:J51)</f>
        <v>50270000</v>
      </c>
      <c r="L51" s="344">
        <f>4958150</f>
        <v>4958150</v>
      </c>
      <c r="M51" s="344"/>
      <c r="N51" s="494">
        <f t="shared" ref="N51:N53" si="33">+K51+L51-M51</f>
        <v>55228150</v>
      </c>
      <c r="O51" s="344">
        <v>27282342.5</v>
      </c>
      <c r="P51" s="344">
        <v>663465</v>
      </c>
      <c r="Q51" s="344">
        <v>27282342.5</v>
      </c>
      <c r="R51" s="344"/>
      <c r="S51" s="497">
        <f>SUM(O51:R51)</f>
        <v>55228150</v>
      </c>
      <c r="T51" s="500">
        <f>+N51-S51</f>
        <v>0</v>
      </c>
      <c r="U51" s="7"/>
    </row>
    <row r="52" spans="1:21" s="8" customFormat="1" ht="12.75" x14ac:dyDescent="0.2">
      <c r="A52" s="208" t="s">
        <v>156</v>
      </c>
      <c r="B52" s="198">
        <v>8</v>
      </c>
      <c r="C52" s="209" t="s">
        <v>118</v>
      </c>
      <c r="D52" s="207" t="s">
        <v>582</v>
      </c>
      <c r="E52" s="345"/>
      <c r="F52" s="345"/>
      <c r="G52" s="344"/>
      <c r="H52" s="345"/>
      <c r="I52" s="345"/>
      <c r="J52" s="345"/>
      <c r="K52" s="493">
        <f t="shared" si="32"/>
        <v>0</v>
      </c>
      <c r="L52" s="344"/>
      <c r="M52" s="344"/>
      <c r="N52" s="494">
        <f t="shared" si="33"/>
        <v>0</v>
      </c>
      <c r="O52" s="344"/>
      <c r="P52" s="344"/>
      <c r="Q52" s="344"/>
      <c r="R52" s="344"/>
      <c r="S52" s="497">
        <f>SUM(O52:R52)</f>
        <v>0</v>
      </c>
      <c r="T52" s="500">
        <f>+N52-S52</f>
        <v>0</v>
      </c>
      <c r="U52" s="7"/>
    </row>
    <row r="53" spans="1:21" s="8" customFormat="1" ht="12.75" x14ac:dyDescent="0.2">
      <c r="A53" s="208" t="s">
        <v>157</v>
      </c>
      <c r="B53" s="198">
        <v>8</v>
      </c>
      <c r="C53" s="209" t="s">
        <v>118</v>
      </c>
      <c r="D53" s="207" t="s">
        <v>13</v>
      </c>
      <c r="E53" s="345"/>
      <c r="F53" s="345"/>
      <c r="G53" s="344"/>
      <c r="H53" s="345"/>
      <c r="I53" s="345"/>
      <c r="J53" s="345"/>
      <c r="K53" s="493">
        <f t="shared" si="32"/>
        <v>0</v>
      </c>
      <c r="L53" s="344"/>
      <c r="M53" s="344"/>
      <c r="N53" s="494">
        <f t="shared" si="33"/>
        <v>0</v>
      </c>
      <c r="O53" s="344"/>
      <c r="P53" s="344"/>
      <c r="Q53" s="344"/>
      <c r="R53" s="344"/>
      <c r="S53" s="497">
        <f>SUM(O53:R53)</f>
        <v>0</v>
      </c>
      <c r="T53" s="500">
        <f>+N53-S53</f>
        <v>0</v>
      </c>
      <c r="U53" s="7"/>
    </row>
    <row r="54" spans="1:21" s="8" customFormat="1" ht="12.75" x14ac:dyDescent="0.2">
      <c r="A54" s="132" t="s">
        <v>158</v>
      </c>
      <c r="B54" s="133">
        <v>7</v>
      </c>
      <c r="C54" s="184" t="s">
        <v>27</v>
      </c>
      <c r="D54" s="185" t="s">
        <v>14</v>
      </c>
      <c r="E54" s="347">
        <f t="shared" ref="E54:T54" si="34">SUM(E55:E56)</f>
        <v>0</v>
      </c>
      <c r="F54" s="347">
        <f t="shared" si="34"/>
        <v>0</v>
      </c>
      <c r="G54" s="347">
        <f t="shared" si="34"/>
        <v>0</v>
      </c>
      <c r="H54" s="347">
        <f t="shared" si="34"/>
        <v>0</v>
      </c>
      <c r="I54" s="347">
        <f t="shared" si="34"/>
        <v>10000000</v>
      </c>
      <c r="J54" s="347">
        <f t="shared" si="34"/>
        <v>0</v>
      </c>
      <c r="K54" s="347">
        <f t="shared" si="34"/>
        <v>10000000</v>
      </c>
      <c r="L54" s="347">
        <f t="shared" si="34"/>
        <v>5000000</v>
      </c>
      <c r="M54" s="347">
        <f t="shared" si="34"/>
        <v>0</v>
      </c>
      <c r="N54" s="347">
        <f t="shared" si="34"/>
        <v>15000000</v>
      </c>
      <c r="O54" s="347">
        <f t="shared" si="34"/>
        <v>0</v>
      </c>
      <c r="P54" s="347">
        <f t="shared" si="34"/>
        <v>0</v>
      </c>
      <c r="Q54" s="347">
        <f t="shared" si="34"/>
        <v>15000000</v>
      </c>
      <c r="R54" s="347">
        <f t="shared" si="34"/>
        <v>0</v>
      </c>
      <c r="S54" s="347">
        <f t="shared" si="34"/>
        <v>15000000</v>
      </c>
      <c r="T54" s="347">
        <f t="shared" si="34"/>
        <v>0</v>
      </c>
      <c r="U54" s="7"/>
    </row>
    <row r="55" spans="1:21" s="8" customFormat="1" ht="12.75" x14ac:dyDescent="0.2">
      <c r="A55" s="208" t="s">
        <v>159</v>
      </c>
      <c r="B55" s="198">
        <v>8</v>
      </c>
      <c r="C55" s="209" t="s">
        <v>118</v>
      </c>
      <c r="D55" s="207" t="s">
        <v>161</v>
      </c>
      <c r="E55" s="345"/>
      <c r="F55" s="345"/>
      <c r="G55" s="345"/>
      <c r="H55" s="341"/>
      <c r="I55" s="344">
        <v>10000000</v>
      </c>
      <c r="J55" s="345"/>
      <c r="K55" s="493">
        <f t="shared" ref="K55:K56" si="35">SUM(E55:J55)</f>
        <v>10000000</v>
      </c>
      <c r="L55" s="344">
        <v>5000000</v>
      </c>
      <c r="M55" s="344"/>
      <c r="N55" s="494">
        <f t="shared" ref="N55:N56" si="36">+K55+L55-M55</f>
        <v>15000000</v>
      </c>
      <c r="O55" s="344"/>
      <c r="P55" s="344"/>
      <c r="Q55" s="344">
        <v>15000000</v>
      </c>
      <c r="R55" s="344"/>
      <c r="S55" s="497">
        <f>SUM(O55:R55)</f>
        <v>15000000</v>
      </c>
      <c r="T55" s="500">
        <f>+N55-S55</f>
        <v>0</v>
      </c>
      <c r="U55" s="7"/>
    </row>
    <row r="56" spans="1:21" s="8" customFormat="1" ht="12.75" x14ac:dyDescent="0.2">
      <c r="A56" s="208" t="s">
        <v>160</v>
      </c>
      <c r="B56" s="198">
        <v>8</v>
      </c>
      <c r="C56" s="209" t="s">
        <v>118</v>
      </c>
      <c r="D56" s="182" t="s">
        <v>162</v>
      </c>
      <c r="E56" s="345"/>
      <c r="F56" s="345"/>
      <c r="G56" s="345"/>
      <c r="H56" s="345"/>
      <c r="I56" s="340"/>
      <c r="J56" s="345"/>
      <c r="K56" s="493">
        <f t="shared" si="35"/>
        <v>0</v>
      </c>
      <c r="L56" s="344"/>
      <c r="M56" s="344"/>
      <c r="N56" s="494">
        <f t="shared" si="36"/>
        <v>0</v>
      </c>
      <c r="O56" s="344"/>
      <c r="P56" s="344"/>
      <c r="Q56" s="344"/>
      <c r="R56" s="344"/>
      <c r="S56" s="497">
        <f>SUM(O56:R56)</f>
        <v>0</v>
      </c>
      <c r="T56" s="500">
        <f>+N56-S56</f>
        <v>0</v>
      </c>
      <c r="U56" s="7"/>
    </row>
    <row r="57" spans="1:21" s="8" customFormat="1" ht="12.75" x14ac:dyDescent="0.2">
      <c r="A57" s="162" t="s">
        <v>163</v>
      </c>
      <c r="B57" s="163">
        <v>2</v>
      </c>
      <c r="C57" s="187" t="s">
        <v>27</v>
      </c>
      <c r="D57" s="97" t="s">
        <v>164</v>
      </c>
      <c r="E57" s="349">
        <f t="shared" ref="E57:T57" si="37">+E58+E61+E67+E75+E81</f>
        <v>0</v>
      </c>
      <c r="F57" s="349">
        <f t="shared" si="37"/>
        <v>0</v>
      </c>
      <c r="G57" s="349">
        <f t="shared" si="37"/>
        <v>0</v>
      </c>
      <c r="H57" s="349">
        <f t="shared" si="37"/>
        <v>0</v>
      </c>
      <c r="I57" s="349">
        <f t="shared" si="37"/>
        <v>0</v>
      </c>
      <c r="J57" s="349">
        <f t="shared" si="37"/>
        <v>500000</v>
      </c>
      <c r="K57" s="349">
        <f t="shared" si="37"/>
        <v>500000</v>
      </c>
      <c r="L57" s="349">
        <f t="shared" si="37"/>
        <v>7804736.3600000003</v>
      </c>
      <c r="M57" s="349">
        <f t="shared" si="37"/>
        <v>0</v>
      </c>
      <c r="N57" s="349">
        <f t="shared" si="37"/>
        <v>8304736.3600000003</v>
      </c>
      <c r="O57" s="349">
        <f t="shared" si="37"/>
        <v>7865148.3600000003</v>
      </c>
      <c r="P57" s="349">
        <f t="shared" si="37"/>
        <v>544557</v>
      </c>
      <c r="Q57" s="349">
        <f t="shared" si="37"/>
        <v>611049</v>
      </c>
      <c r="R57" s="349">
        <f t="shared" si="37"/>
        <v>245274</v>
      </c>
      <c r="S57" s="349">
        <f t="shared" si="37"/>
        <v>9266028.3599999994</v>
      </c>
      <c r="T57" s="349">
        <f t="shared" si="37"/>
        <v>-961292</v>
      </c>
      <c r="U57" s="7"/>
    </row>
    <row r="58" spans="1:21" s="8" customFormat="1" ht="12.75" x14ac:dyDescent="0.2">
      <c r="A58" s="188" t="s">
        <v>165</v>
      </c>
      <c r="B58" s="178">
        <v>4</v>
      </c>
      <c r="C58" s="189" t="s">
        <v>27</v>
      </c>
      <c r="D58" s="177" t="s">
        <v>166</v>
      </c>
      <c r="E58" s="350">
        <f>+E59</f>
        <v>0</v>
      </c>
      <c r="F58" s="350">
        <f t="shared" ref="F58:T59" si="38">+F59</f>
        <v>0</v>
      </c>
      <c r="G58" s="350">
        <f t="shared" si="38"/>
        <v>0</v>
      </c>
      <c r="H58" s="350">
        <f t="shared" si="38"/>
        <v>0</v>
      </c>
      <c r="I58" s="350">
        <f t="shared" si="38"/>
        <v>0</v>
      </c>
      <c r="J58" s="350">
        <f t="shared" si="38"/>
        <v>0</v>
      </c>
      <c r="K58" s="350">
        <f t="shared" si="38"/>
        <v>0</v>
      </c>
      <c r="L58" s="350">
        <f t="shared" si="38"/>
        <v>0</v>
      </c>
      <c r="M58" s="350">
        <f t="shared" si="38"/>
        <v>0</v>
      </c>
      <c r="N58" s="350">
        <f t="shared" si="38"/>
        <v>0</v>
      </c>
      <c r="O58" s="350">
        <f t="shared" si="38"/>
        <v>0</v>
      </c>
      <c r="P58" s="350">
        <f t="shared" si="38"/>
        <v>0</v>
      </c>
      <c r="Q58" s="350">
        <f t="shared" si="38"/>
        <v>0</v>
      </c>
      <c r="R58" s="350">
        <f t="shared" si="38"/>
        <v>0</v>
      </c>
      <c r="S58" s="350">
        <f t="shared" si="38"/>
        <v>0</v>
      </c>
      <c r="T58" s="350">
        <f t="shared" si="38"/>
        <v>0</v>
      </c>
      <c r="U58" s="7"/>
    </row>
    <row r="59" spans="1:21" s="8" customFormat="1" ht="12.75" x14ac:dyDescent="0.2">
      <c r="A59" s="143" t="s">
        <v>167</v>
      </c>
      <c r="B59" s="144">
        <v>5</v>
      </c>
      <c r="C59" s="190" t="s">
        <v>27</v>
      </c>
      <c r="D59" s="191" t="s">
        <v>168</v>
      </c>
      <c r="E59" s="351">
        <f>+E60</f>
        <v>0</v>
      </c>
      <c r="F59" s="351">
        <f t="shared" si="38"/>
        <v>0</v>
      </c>
      <c r="G59" s="351">
        <f t="shared" si="38"/>
        <v>0</v>
      </c>
      <c r="H59" s="351">
        <f t="shared" si="38"/>
        <v>0</v>
      </c>
      <c r="I59" s="351">
        <f t="shared" si="38"/>
        <v>0</v>
      </c>
      <c r="J59" s="351">
        <f t="shared" si="38"/>
        <v>0</v>
      </c>
      <c r="K59" s="351">
        <f t="shared" si="38"/>
        <v>0</v>
      </c>
      <c r="L59" s="351">
        <f t="shared" si="38"/>
        <v>0</v>
      </c>
      <c r="M59" s="351">
        <f t="shared" si="38"/>
        <v>0</v>
      </c>
      <c r="N59" s="351">
        <f t="shared" si="38"/>
        <v>0</v>
      </c>
      <c r="O59" s="351">
        <f t="shared" si="38"/>
        <v>0</v>
      </c>
      <c r="P59" s="351">
        <f t="shared" si="38"/>
        <v>0</v>
      </c>
      <c r="Q59" s="351">
        <f t="shared" si="38"/>
        <v>0</v>
      </c>
      <c r="R59" s="351">
        <f t="shared" si="38"/>
        <v>0</v>
      </c>
      <c r="S59" s="351">
        <f t="shared" si="38"/>
        <v>0</v>
      </c>
      <c r="T59" s="351">
        <f t="shared" si="38"/>
        <v>0</v>
      </c>
      <c r="U59" s="7"/>
    </row>
    <row r="60" spans="1:21" s="8" customFormat="1" ht="12.75" x14ac:dyDescent="0.2">
      <c r="A60" s="111" t="s">
        <v>169</v>
      </c>
      <c r="B60" s="112">
        <v>6</v>
      </c>
      <c r="C60" s="186" t="s">
        <v>118</v>
      </c>
      <c r="D60" s="192" t="s">
        <v>170</v>
      </c>
      <c r="E60" s="352"/>
      <c r="F60" s="352"/>
      <c r="G60" s="352"/>
      <c r="H60" s="352"/>
      <c r="I60" s="352"/>
      <c r="J60" s="353"/>
      <c r="K60" s="493">
        <f>SUM(E60:J60)</f>
        <v>0</v>
      </c>
      <c r="L60" s="379"/>
      <c r="M60" s="353"/>
      <c r="N60" s="494">
        <f>+K60+L60-M60</f>
        <v>0</v>
      </c>
      <c r="O60" s="353"/>
      <c r="P60" s="353"/>
      <c r="Q60" s="353"/>
      <c r="R60" s="353"/>
      <c r="S60" s="497">
        <f>SUM(O60:R60)</f>
        <v>0</v>
      </c>
      <c r="T60" s="502">
        <f t="shared" ref="T60" si="39">+N60-S60</f>
        <v>0</v>
      </c>
      <c r="U60" s="7"/>
    </row>
    <row r="61" spans="1:21" s="8" customFormat="1" ht="12.75" x14ac:dyDescent="0.2">
      <c r="A61" s="164" t="s">
        <v>171</v>
      </c>
      <c r="B61" s="151">
        <v>3</v>
      </c>
      <c r="C61" s="193" t="s">
        <v>27</v>
      </c>
      <c r="D61" s="194" t="s">
        <v>172</v>
      </c>
      <c r="E61" s="354">
        <f>+E62</f>
        <v>0</v>
      </c>
      <c r="F61" s="354">
        <f t="shared" ref="F61:T61" si="40">+F62</f>
        <v>0</v>
      </c>
      <c r="G61" s="354">
        <f>+G62</f>
        <v>0</v>
      </c>
      <c r="H61" s="354">
        <f>+H62</f>
        <v>0</v>
      </c>
      <c r="I61" s="354">
        <f>+I62</f>
        <v>0</v>
      </c>
      <c r="J61" s="354">
        <f>+J62</f>
        <v>500000</v>
      </c>
      <c r="K61" s="354">
        <f>+K62</f>
        <v>500000</v>
      </c>
      <c r="L61" s="354">
        <f t="shared" si="40"/>
        <v>0</v>
      </c>
      <c r="M61" s="354">
        <f t="shared" si="40"/>
        <v>0</v>
      </c>
      <c r="N61" s="354">
        <f t="shared" si="40"/>
        <v>500000</v>
      </c>
      <c r="O61" s="354">
        <f t="shared" si="40"/>
        <v>64132</v>
      </c>
      <c r="P61" s="354">
        <f t="shared" si="40"/>
        <v>540837</v>
      </c>
      <c r="Q61" s="354">
        <f t="shared" si="40"/>
        <v>611049</v>
      </c>
      <c r="R61" s="354">
        <f t="shared" si="40"/>
        <v>240274</v>
      </c>
      <c r="S61" s="354">
        <f t="shared" si="40"/>
        <v>1456292</v>
      </c>
      <c r="T61" s="354">
        <f t="shared" si="40"/>
        <v>-956292</v>
      </c>
      <c r="U61" s="7"/>
    </row>
    <row r="62" spans="1:21" s="8" customFormat="1" ht="12.75" x14ac:dyDescent="0.2">
      <c r="A62" s="188" t="s">
        <v>173</v>
      </c>
      <c r="B62" s="178">
        <v>4</v>
      </c>
      <c r="C62" s="189" t="s">
        <v>27</v>
      </c>
      <c r="D62" s="195" t="s">
        <v>174</v>
      </c>
      <c r="E62" s="350">
        <f t="shared" ref="E62:T62" si="41">SUM(E63:E66)</f>
        <v>0</v>
      </c>
      <c r="F62" s="350">
        <f t="shared" si="41"/>
        <v>0</v>
      </c>
      <c r="G62" s="350">
        <f t="shared" si="41"/>
        <v>0</v>
      </c>
      <c r="H62" s="350">
        <f t="shared" si="41"/>
        <v>0</v>
      </c>
      <c r="I62" s="350">
        <f t="shared" si="41"/>
        <v>0</v>
      </c>
      <c r="J62" s="350">
        <f t="shared" si="41"/>
        <v>500000</v>
      </c>
      <c r="K62" s="350">
        <f t="shared" si="41"/>
        <v>500000</v>
      </c>
      <c r="L62" s="350">
        <f t="shared" si="41"/>
        <v>0</v>
      </c>
      <c r="M62" s="350">
        <f t="shared" si="41"/>
        <v>0</v>
      </c>
      <c r="N62" s="350">
        <f t="shared" si="41"/>
        <v>500000</v>
      </c>
      <c r="O62" s="350">
        <f t="shared" si="41"/>
        <v>64132</v>
      </c>
      <c r="P62" s="350">
        <f t="shared" si="41"/>
        <v>540837</v>
      </c>
      <c r="Q62" s="350">
        <f t="shared" si="41"/>
        <v>611049</v>
      </c>
      <c r="R62" s="350">
        <f t="shared" si="41"/>
        <v>240274</v>
      </c>
      <c r="S62" s="350">
        <f t="shared" si="41"/>
        <v>1456292</v>
      </c>
      <c r="T62" s="350">
        <f t="shared" si="41"/>
        <v>-956292</v>
      </c>
      <c r="U62" s="7"/>
    </row>
    <row r="63" spans="1:21" s="8" customFormat="1" ht="12.75" x14ac:dyDescent="0.2">
      <c r="A63" s="111" t="s">
        <v>175</v>
      </c>
      <c r="B63" s="112">
        <v>5</v>
      </c>
      <c r="C63" s="186" t="s">
        <v>118</v>
      </c>
      <c r="D63" s="115" t="s">
        <v>176</v>
      </c>
      <c r="E63" s="352"/>
      <c r="F63" s="352"/>
      <c r="G63" s="352"/>
      <c r="H63" s="352"/>
      <c r="I63" s="352"/>
      <c r="J63" s="379">
        <v>250000</v>
      </c>
      <c r="K63" s="493">
        <f t="shared" ref="K63:K66" si="42">SUM(E63:J63)</f>
        <v>250000</v>
      </c>
      <c r="L63" s="379"/>
      <c r="M63" s="379"/>
      <c r="N63" s="494">
        <f t="shared" ref="N63:N66" si="43">+K63+L63-M63</f>
        <v>250000</v>
      </c>
      <c r="O63" s="379">
        <v>38829</v>
      </c>
      <c r="P63" s="379">
        <f>395502+342</f>
        <v>395844</v>
      </c>
      <c r="Q63" s="379">
        <v>445660</v>
      </c>
      <c r="R63" s="379">
        <v>175241</v>
      </c>
      <c r="S63" s="497">
        <f t="shared" ref="S63:S66" si="44">SUM(O63:R63)</f>
        <v>1055574</v>
      </c>
      <c r="T63" s="502">
        <f t="shared" ref="T63:T66" si="45">+N63-S63</f>
        <v>-805574</v>
      </c>
      <c r="U63" s="7"/>
    </row>
    <row r="64" spans="1:21" s="8" customFormat="1" ht="12.75" x14ac:dyDescent="0.2">
      <c r="A64" s="111" t="s">
        <v>177</v>
      </c>
      <c r="B64" s="112">
        <v>5</v>
      </c>
      <c r="C64" s="186" t="s">
        <v>118</v>
      </c>
      <c r="D64" s="115" t="s">
        <v>100</v>
      </c>
      <c r="E64" s="352"/>
      <c r="F64" s="352"/>
      <c r="G64" s="352"/>
      <c r="H64" s="352"/>
      <c r="I64" s="352"/>
      <c r="J64" s="379"/>
      <c r="K64" s="493">
        <f t="shared" si="42"/>
        <v>0</v>
      </c>
      <c r="L64" s="379"/>
      <c r="M64" s="379"/>
      <c r="N64" s="494">
        <f t="shared" si="43"/>
        <v>0</v>
      </c>
      <c r="O64" s="379"/>
      <c r="P64" s="379"/>
      <c r="Q64" s="379">
        <v>49</v>
      </c>
      <c r="R64" s="379">
        <v>19</v>
      </c>
      <c r="S64" s="497">
        <f t="shared" si="44"/>
        <v>68</v>
      </c>
      <c r="T64" s="502">
        <f t="shared" si="45"/>
        <v>-68</v>
      </c>
      <c r="U64" s="7"/>
    </row>
    <row r="65" spans="1:21" s="8" customFormat="1" ht="12.75" x14ac:dyDescent="0.2">
      <c r="A65" s="111" t="s">
        <v>178</v>
      </c>
      <c r="B65" s="112">
        <v>5</v>
      </c>
      <c r="C65" s="186" t="s">
        <v>118</v>
      </c>
      <c r="D65" s="115" t="s">
        <v>180</v>
      </c>
      <c r="E65" s="352"/>
      <c r="F65" s="352"/>
      <c r="G65" s="352"/>
      <c r="H65" s="352"/>
      <c r="I65" s="352"/>
      <c r="J65" s="379">
        <v>250000</v>
      </c>
      <c r="K65" s="493">
        <f t="shared" si="42"/>
        <v>250000</v>
      </c>
      <c r="L65" s="379"/>
      <c r="M65" s="379"/>
      <c r="N65" s="494">
        <f t="shared" si="43"/>
        <v>250000</v>
      </c>
      <c r="O65" s="379">
        <v>25303</v>
      </c>
      <c r="P65" s="379">
        <v>144993</v>
      </c>
      <c r="Q65" s="379">
        <v>165340</v>
      </c>
      <c r="R65" s="379">
        <v>65014</v>
      </c>
      <c r="S65" s="497">
        <f t="shared" si="44"/>
        <v>400650</v>
      </c>
      <c r="T65" s="502">
        <f t="shared" si="45"/>
        <v>-150650</v>
      </c>
      <c r="U65" s="7"/>
    </row>
    <row r="66" spans="1:21" s="8" customFormat="1" ht="12.75" x14ac:dyDescent="0.2">
      <c r="A66" s="111" t="s">
        <v>179</v>
      </c>
      <c r="B66" s="112">
        <v>5</v>
      </c>
      <c r="C66" s="186" t="s">
        <v>118</v>
      </c>
      <c r="D66" s="115" t="s">
        <v>181</v>
      </c>
      <c r="E66" s="352"/>
      <c r="F66" s="352"/>
      <c r="G66" s="352"/>
      <c r="H66" s="352"/>
      <c r="I66" s="352"/>
      <c r="J66" s="379"/>
      <c r="K66" s="493">
        <f t="shared" si="42"/>
        <v>0</v>
      </c>
      <c r="L66" s="379"/>
      <c r="M66" s="379"/>
      <c r="N66" s="494">
        <f t="shared" si="43"/>
        <v>0</v>
      </c>
      <c r="O66" s="379"/>
      <c r="P66" s="379"/>
      <c r="Q66" s="379"/>
      <c r="R66" s="379"/>
      <c r="S66" s="497">
        <f t="shared" si="44"/>
        <v>0</v>
      </c>
      <c r="T66" s="502">
        <f t="shared" si="45"/>
        <v>0</v>
      </c>
      <c r="U66" s="7"/>
    </row>
    <row r="67" spans="1:21" s="8" customFormat="1" ht="12.75" x14ac:dyDescent="0.2">
      <c r="A67" s="164" t="s">
        <v>182</v>
      </c>
      <c r="B67" s="151">
        <v>3</v>
      </c>
      <c r="C67" s="193" t="s">
        <v>27</v>
      </c>
      <c r="D67" s="100" t="s">
        <v>183</v>
      </c>
      <c r="E67" s="354">
        <f>E68+E71+E73</f>
        <v>0</v>
      </c>
      <c r="F67" s="354">
        <f t="shared" ref="F67:T67" si="46">F68+F71+F73</f>
        <v>0</v>
      </c>
      <c r="G67" s="354">
        <f t="shared" si="46"/>
        <v>0</v>
      </c>
      <c r="H67" s="354">
        <f t="shared" si="46"/>
        <v>0</v>
      </c>
      <c r="I67" s="354">
        <f t="shared" si="46"/>
        <v>0</v>
      </c>
      <c r="J67" s="354">
        <f t="shared" si="46"/>
        <v>0</v>
      </c>
      <c r="K67" s="354">
        <f t="shared" si="46"/>
        <v>0</v>
      </c>
      <c r="L67" s="354">
        <f t="shared" si="46"/>
        <v>10000</v>
      </c>
      <c r="M67" s="354">
        <f t="shared" si="46"/>
        <v>0</v>
      </c>
      <c r="N67" s="354">
        <f t="shared" si="46"/>
        <v>10000</v>
      </c>
      <c r="O67" s="354">
        <f t="shared" si="46"/>
        <v>10000</v>
      </c>
      <c r="P67" s="354">
        <f t="shared" si="46"/>
        <v>0</v>
      </c>
      <c r="Q67" s="354">
        <f t="shared" si="46"/>
        <v>0</v>
      </c>
      <c r="R67" s="354">
        <f t="shared" si="46"/>
        <v>5000</v>
      </c>
      <c r="S67" s="354">
        <f t="shared" si="46"/>
        <v>15000</v>
      </c>
      <c r="T67" s="354">
        <f t="shared" si="46"/>
        <v>-5000</v>
      </c>
      <c r="U67" s="7"/>
    </row>
    <row r="68" spans="1:21" s="8" customFormat="1" ht="12.75" x14ac:dyDescent="0.2">
      <c r="A68" s="188" t="s">
        <v>184</v>
      </c>
      <c r="B68" s="178">
        <v>4</v>
      </c>
      <c r="C68" s="189" t="s">
        <v>27</v>
      </c>
      <c r="D68" s="196" t="s">
        <v>15</v>
      </c>
      <c r="E68" s="350">
        <f>+E69</f>
        <v>0</v>
      </c>
      <c r="F68" s="350">
        <f t="shared" ref="F68:T68" si="47">+F69</f>
        <v>0</v>
      </c>
      <c r="G68" s="350">
        <f t="shared" si="47"/>
        <v>0</v>
      </c>
      <c r="H68" s="350">
        <f t="shared" si="47"/>
        <v>0</v>
      </c>
      <c r="I68" s="350">
        <f t="shared" si="47"/>
        <v>0</v>
      </c>
      <c r="J68" s="350">
        <f t="shared" si="47"/>
        <v>0</v>
      </c>
      <c r="K68" s="350">
        <f t="shared" si="47"/>
        <v>0</v>
      </c>
      <c r="L68" s="350">
        <f t="shared" si="47"/>
        <v>10000</v>
      </c>
      <c r="M68" s="350">
        <f t="shared" si="47"/>
        <v>0</v>
      </c>
      <c r="N68" s="350">
        <f t="shared" si="47"/>
        <v>10000</v>
      </c>
      <c r="O68" s="350">
        <f t="shared" si="47"/>
        <v>10000</v>
      </c>
      <c r="P68" s="350">
        <f t="shared" si="47"/>
        <v>0</v>
      </c>
      <c r="Q68" s="350">
        <f t="shared" si="47"/>
        <v>0</v>
      </c>
      <c r="R68" s="350">
        <f t="shared" si="47"/>
        <v>5000</v>
      </c>
      <c r="S68" s="350">
        <f t="shared" si="47"/>
        <v>15000</v>
      </c>
      <c r="T68" s="350">
        <f t="shared" si="47"/>
        <v>-5000</v>
      </c>
      <c r="U68" s="7"/>
    </row>
    <row r="69" spans="1:21" s="8" customFormat="1" ht="12.75" x14ac:dyDescent="0.2">
      <c r="A69" s="143" t="s">
        <v>185</v>
      </c>
      <c r="B69" s="144">
        <v>5</v>
      </c>
      <c r="C69" s="190" t="s">
        <v>27</v>
      </c>
      <c r="D69" s="197" t="s">
        <v>186</v>
      </c>
      <c r="E69" s="351">
        <f>E70</f>
        <v>0</v>
      </c>
      <c r="F69" s="351">
        <f t="shared" ref="F69:T69" si="48">F70</f>
        <v>0</v>
      </c>
      <c r="G69" s="351">
        <f t="shared" si="48"/>
        <v>0</v>
      </c>
      <c r="H69" s="351">
        <f t="shared" si="48"/>
        <v>0</v>
      </c>
      <c r="I69" s="351">
        <f t="shared" si="48"/>
        <v>0</v>
      </c>
      <c r="J69" s="351">
        <f t="shared" si="48"/>
        <v>0</v>
      </c>
      <c r="K69" s="351">
        <f t="shared" si="48"/>
        <v>0</v>
      </c>
      <c r="L69" s="351">
        <f t="shared" si="48"/>
        <v>10000</v>
      </c>
      <c r="M69" s="351">
        <f t="shared" si="48"/>
        <v>0</v>
      </c>
      <c r="N69" s="351">
        <f t="shared" si="48"/>
        <v>10000</v>
      </c>
      <c r="O69" s="351">
        <f t="shared" si="48"/>
        <v>10000</v>
      </c>
      <c r="P69" s="351">
        <f t="shared" si="48"/>
        <v>0</v>
      </c>
      <c r="Q69" s="351">
        <f t="shared" si="48"/>
        <v>0</v>
      </c>
      <c r="R69" s="351">
        <f t="shared" si="48"/>
        <v>5000</v>
      </c>
      <c r="S69" s="351">
        <f t="shared" si="48"/>
        <v>15000</v>
      </c>
      <c r="T69" s="351">
        <f t="shared" si="48"/>
        <v>-5000</v>
      </c>
      <c r="U69" s="7"/>
    </row>
    <row r="70" spans="1:21" s="8" customFormat="1" ht="12.75" x14ac:dyDescent="0.2">
      <c r="A70" s="111" t="s">
        <v>187</v>
      </c>
      <c r="B70" s="198">
        <v>6</v>
      </c>
      <c r="C70" s="186" t="s">
        <v>118</v>
      </c>
      <c r="D70" s="199" t="s">
        <v>188</v>
      </c>
      <c r="E70" s="352"/>
      <c r="F70" s="352"/>
      <c r="G70" s="352"/>
      <c r="H70" s="352"/>
      <c r="I70" s="352"/>
      <c r="J70" s="353"/>
      <c r="K70" s="493">
        <f>SUM(E70:J70)</f>
        <v>0</v>
      </c>
      <c r="L70" s="379">
        <v>10000</v>
      </c>
      <c r="M70" s="353"/>
      <c r="N70" s="494">
        <f>+K70+L70-M70</f>
        <v>10000</v>
      </c>
      <c r="O70" s="344">
        <v>10000</v>
      </c>
      <c r="P70" s="353"/>
      <c r="Q70" s="353"/>
      <c r="R70" s="353">
        <v>5000</v>
      </c>
      <c r="S70" s="497">
        <f>SUM(O70:R70)</f>
        <v>15000</v>
      </c>
      <c r="T70" s="502">
        <f>+N70-S70</f>
        <v>-5000</v>
      </c>
      <c r="U70" s="7"/>
    </row>
    <row r="71" spans="1:21" s="8" customFormat="1" ht="12.75" x14ac:dyDescent="0.2">
      <c r="A71" s="188" t="s">
        <v>189</v>
      </c>
      <c r="B71" s="178">
        <v>4</v>
      </c>
      <c r="C71" s="189" t="s">
        <v>27</v>
      </c>
      <c r="D71" s="200" t="s">
        <v>190</v>
      </c>
      <c r="E71" s="350">
        <f>+E72</f>
        <v>0</v>
      </c>
      <c r="F71" s="350">
        <f t="shared" ref="F71:T71" si="49">+F72</f>
        <v>0</v>
      </c>
      <c r="G71" s="350">
        <f t="shared" si="49"/>
        <v>0</v>
      </c>
      <c r="H71" s="350">
        <f t="shared" si="49"/>
        <v>0</v>
      </c>
      <c r="I71" s="350">
        <f t="shared" si="49"/>
        <v>0</v>
      </c>
      <c r="J71" s="350">
        <f t="shared" si="49"/>
        <v>0</v>
      </c>
      <c r="K71" s="350">
        <f t="shared" si="49"/>
        <v>0</v>
      </c>
      <c r="L71" s="350">
        <f t="shared" si="49"/>
        <v>0</v>
      </c>
      <c r="M71" s="350">
        <f t="shared" si="49"/>
        <v>0</v>
      </c>
      <c r="N71" s="350">
        <f t="shared" si="49"/>
        <v>0</v>
      </c>
      <c r="O71" s="350">
        <f t="shared" si="49"/>
        <v>0</v>
      </c>
      <c r="P71" s="350">
        <f t="shared" si="49"/>
        <v>0</v>
      </c>
      <c r="Q71" s="350">
        <f t="shared" si="49"/>
        <v>0</v>
      </c>
      <c r="R71" s="350">
        <f t="shared" si="49"/>
        <v>0</v>
      </c>
      <c r="S71" s="350">
        <f t="shared" si="49"/>
        <v>0</v>
      </c>
      <c r="T71" s="350">
        <f t="shared" si="49"/>
        <v>0</v>
      </c>
      <c r="U71" s="7"/>
    </row>
    <row r="72" spans="1:21" s="8" customFormat="1" ht="12.75" x14ac:dyDescent="0.2">
      <c r="A72" s="111" t="s">
        <v>191</v>
      </c>
      <c r="B72" s="112">
        <v>5</v>
      </c>
      <c r="C72" s="186" t="s">
        <v>118</v>
      </c>
      <c r="D72" s="199" t="s">
        <v>192</v>
      </c>
      <c r="E72" s="352"/>
      <c r="F72" s="352"/>
      <c r="G72" s="352"/>
      <c r="H72" s="352"/>
      <c r="I72" s="352"/>
      <c r="J72" s="353"/>
      <c r="K72" s="493">
        <f>SUM(E72:J72)</f>
        <v>0</v>
      </c>
      <c r="L72" s="379"/>
      <c r="M72" s="353"/>
      <c r="N72" s="494">
        <f>+K72+L72-M72</f>
        <v>0</v>
      </c>
      <c r="O72" s="353"/>
      <c r="P72" s="353"/>
      <c r="Q72" s="353"/>
      <c r="R72" s="353"/>
      <c r="S72" s="497">
        <f>SUM(O72:R72)</f>
        <v>0</v>
      </c>
      <c r="T72" s="502">
        <f>+N72-S72</f>
        <v>0</v>
      </c>
      <c r="U72" s="7"/>
    </row>
    <row r="73" spans="1:21" s="8" customFormat="1" ht="12.75" x14ac:dyDescent="0.2">
      <c r="A73" s="188" t="s">
        <v>193</v>
      </c>
      <c r="B73" s="178">
        <v>4</v>
      </c>
      <c r="C73" s="189" t="s">
        <v>27</v>
      </c>
      <c r="D73" s="200" t="s">
        <v>194</v>
      </c>
      <c r="E73" s="350">
        <f>+E74</f>
        <v>0</v>
      </c>
      <c r="F73" s="350">
        <f t="shared" ref="F73:T73" si="50">+F74</f>
        <v>0</v>
      </c>
      <c r="G73" s="350">
        <f t="shared" si="50"/>
        <v>0</v>
      </c>
      <c r="H73" s="350">
        <f t="shared" si="50"/>
        <v>0</v>
      </c>
      <c r="I73" s="350">
        <f t="shared" si="50"/>
        <v>0</v>
      </c>
      <c r="J73" s="350">
        <f t="shared" si="50"/>
        <v>0</v>
      </c>
      <c r="K73" s="350">
        <f t="shared" si="50"/>
        <v>0</v>
      </c>
      <c r="L73" s="350">
        <f t="shared" si="50"/>
        <v>0</v>
      </c>
      <c r="M73" s="350">
        <f t="shared" si="50"/>
        <v>0</v>
      </c>
      <c r="N73" s="350">
        <f t="shared" si="50"/>
        <v>0</v>
      </c>
      <c r="O73" s="350">
        <f t="shared" si="50"/>
        <v>0</v>
      </c>
      <c r="P73" s="350">
        <f t="shared" si="50"/>
        <v>0</v>
      </c>
      <c r="Q73" s="350">
        <f t="shared" si="50"/>
        <v>0</v>
      </c>
      <c r="R73" s="350">
        <f t="shared" si="50"/>
        <v>0</v>
      </c>
      <c r="S73" s="350">
        <f t="shared" si="50"/>
        <v>0</v>
      </c>
      <c r="T73" s="350">
        <f t="shared" si="50"/>
        <v>0</v>
      </c>
      <c r="U73" s="7"/>
    </row>
    <row r="74" spans="1:21" s="8" customFormat="1" ht="12.75" x14ac:dyDescent="0.2">
      <c r="A74" s="111" t="s">
        <v>195</v>
      </c>
      <c r="B74" s="112">
        <v>5</v>
      </c>
      <c r="C74" s="186" t="s">
        <v>118</v>
      </c>
      <c r="D74" s="201" t="s">
        <v>196</v>
      </c>
      <c r="E74" s="352"/>
      <c r="F74" s="352"/>
      <c r="G74" s="352"/>
      <c r="H74" s="352"/>
      <c r="I74" s="352"/>
      <c r="J74" s="353"/>
      <c r="K74" s="493">
        <f>SUM(E74:J74)</f>
        <v>0</v>
      </c>
      <c r="L74" s="379"/>
      <c r="M74" s="353"/>
      <c r="N74" s="494">
        <f>+K74+L74-M74</f>
        <v>0</v>
      </c>
      <c r="O74" s="353"/>
      <c r="P74" s="353"/>
      <c r="Q74" s="353"/>
      <c r="R74" s="353"/>
      <c r="S74" s="497">
        <f>SUM(O74:R74)</f>
        <v>0</v>
      </c>
      <c r="T74" s="502">
        <f>+N74-S74</f>
        <v>0</v>
      </c>
      <c r="U74" s="7"/>
    </row>
    <row r="75" spans="1:21" s="8" customFormat="1" ht="12.75" x14ac:dyDescent="0.2">
      <c r="A75" s="164" t="s">
        <v>197</v>
      </c>
      <c r="B75" s="151">
        <v>3</v>
      </c>
      <c r="C75" s="193" t="s">
        <v>27</v>
      </c>
      <c r="D75" s="100" t="s">
        <v>198</v>
      </c>
      <c r="E75" s="354">
        <f>+E76</f>
        <v>0</v>
      </c>
      <c r="F75" s="354">
        <f t="shared" ref="F75:T75" si="51">+F76</f>
        <v>0</v>
      </c>
      <c r="G75" s="354">
        <f t="shared" si="51"/>
        <v>0</v>
      </c>
      <c r="H75" s="354">
        <f t="shared" si="51"/>
        <v>0</v>
      </c>
      <c r="I75" s="354">
        <f t="shared" si="51"/>
        <v>0</v>
      </c>
      <c r="J75" s="354">
        <f t="shared" si="51"/>
        <v>0</v>
      </c>
      <c r="K75" s="354">
        <f t="shared" si="51"/>
        <v>0</v>
      </c>
      <c r="L75" s="354">
        <f t="shared" si="51"/>
        <v>7791016.3600000003</v>
      </c>
      <c r="M75" s="354">
        <f t="shared" si="51"/>
        <v>0</v>
      </c>
      <c r="N75" s="354">
        <f t="shared" si="51"/>
        <v>7791016.3600000003</v>
      </c>
      <c r="O75" s="354">
        <f t="shared" si="51"/>
        <v>7791016.3600000003</v>
      </c>
      <c r="P75" s="354">
        <f t="shared" si="51"/>
        <v>0</v>
      </c>
      <c r="Q75" s="354">
        <f t="shared" si="51"/>
        <v>0</v>
      </c>
      <c r="R75" s="354">
        <f t="shared" si="51"/>
        <v>0</v>
      </c>
      <c r="S75" s="354">
        <f t="shared" si="51"/>
        <v>7791016.3600000003</v>
      </c>
      <c r="T75" s="354">
        <f t="shared" si="51"/>
        <v>0</v>
      </c>
      <c r="U75" s="7"/>
    </row>
    <row r="76" spans="1:21" s="8" customFormat="1" ht="12.75" x14ac:dyDescent="0.2">
      <c r="A76" s="188" t="s">
        <v>199</v>
      </c>
      <c r="B76" s="178">
        <v>4</v>
      </c>
      <c r="C76" s="189" t="s">
        <v>27</v>
      </c>
      <c r="D76" s="196" t="s">
        <v>200</v>
      </c>
      <c r="E76" s="350">
        <f t="shared" ref="E76:T76" si="52">SUM(E77:E80)</f>
        <v>0</v>
      </c>
      <c r="F76" s="350">
        <f t="shared" si="52"/>
        <v>0</v>
      </c>
      <c r="G76" s="350">
        <f t="shared" si="52"/>
        <v>0</v>
      </c>
      <c r="H76" s="350">
        <f t="shared" si="52"/>
        <v>0</v>
      </c>
      <c r="I76" s="350">
        <f t="shared" si="52"/>
        <v>0</v>
      </c>
      <c r="J76" s="350">
        <f t="shared" si="52"/>
        <v>0</v>
      </c>
      <c r="K76" s="350">
        <f t="shared" si="52"/>
        <v>0</v>
      </c>
      <c r="L76" s="350">
        <f t="shared" si="52"/>
        <v>7791016.3600000003</v>
      </c>
      <c r="M76" s="350">
        <f t="shared" si="52"/>
        <v>0</v>
      </c>
      <c r="N76" s="350">
        <f t="shared" si="52"/>
        <v>7791016.3600000003</v>
      </c>
      <c r="O76" s="350">
        <f t="shared" si="52"/>
        <v>7791016.3600000003</v>
      </c>
      <c r="P76" s="350">
        <f t="shared" si="52"/>
        <v>0</v>
      </c>
      <c r="Q76" s="350">
        <f t="shared" si="52"/>
        <v>0</v>
      </c>
      <c r="R76" s="350">
        <f t="shared" si="52"/>
        <v>0</v>
      </c>
      <c r="S76" s="350">
        <f t="shared" si="52"/>
        <v>7791016.3600000003</v>
      </c>
      <c r="T76" s="350">
        <f t="shared" si="52"/>
        <v>0</v>
      </c>
      <c r="U76" s="7"/>
    </row>
    <row r="77" spans="1:21" s="8" customFormat="1" ht="12.75" x14ac:dyDescent="0.2">
      <c r="A77" s="111" t="s">
        <v>201</v>
      </c>
      <c r="B77" s="112">
        <v>5</v>
      </c>
      <c r="C77" s="186" t="s">
        <v>118</v>
      </c>
      <c r="D77" s="201" t="s">
        <v>94</v>
      </c>
      <c r="E77" s="343"/>
      <c r="F77" s="343"/>
      <c r="G77" s="343"/>
      <c r="H77" s="343"/>
      <c r="I77" s="343"/>
      <c r="J77" s="342"/>
      <c r="K77" s="493">
        <f t="shared" ref="K77:K80" si="53">SUM(E77:J77)</f>
        <v>0</v>
      </c>
      <c r="L77" s="340">
        <v>2040931.36</v>
      </c>
      <c r="M77" s="342"/>
      <c r="N77" s="494">
        <f t="shared" ref="N77:N80" si="54">+K77+L77-M77</f>
        <v>2040931.36</v>
      </c>
      <c r="O77" s="342">
        <v>2040931.36</v>
      </c>
      <c r="P77" s="342"/>
      <c r="Q77" s="342"/>
      <c r="R77" s="342"/>
      <c r="S77" s="497">
        <f t="shared" ref="S77:S80" si="55">SUM(O77:R77)</f>
        <v>2040931.36</v>
      </c>
      <c r="T77" s="500">
        <f>+N77-S77</f>
        <v>0</v>
      </c>
      <c r="U77" s="7"/>
    </row>
    <row r="78" spans="1:21" s="8" customFormat="1" ht="12.75" x14ac:dyDescent="0.2">
      <c r="A78" s="111" t="s">
        <v>202</v>
      </c>
      <c r="B78" s="112">
        <v>5</v>
      </c>
      <c r="C78" s="186" t="s">
        <v>118</v>
      </c>
      <c r="D78" s="201" t="s">
        <v>95</v>
      </c>
      <c r="E78" s="343"/>
      <c r="F78" s="343"/>
      <c r="G78" s="343"/>
      <c r="H78" s="343"/>
      <c r="I78" s="343"/>
      <c r="J78" s="342"/>
      <c r="K78" s="493">
        <f t="shared" si="53"/>
        <v>0</v>
      </c>
      <c r="L78" s="340"/>
      <c r="M78" s="342"/>
      <c r="N78" s="494">
        <f t="shared" si="54"/>
        <v>0</v>
      </c>
      <c r="O78" s="342"/>
      <c r="P78" s="342"/>
      <c r="Q78" s="342"/>
      <c r="R78" s="342"/>
      <c r="S78" s="497">
        <f t="shared" si="55"/>
        <v>0</v>
      </c>
      <c r="T78" s="500">
        <f t="shared" ref="T78:T86" si="56">+N78-S78</f>
        <v>0</v>
      </c>
    </row>
    <row r="79" spans="1:21" s="8" customFormat="1" ht="12.75" x14ac:dyDescent="0.2">
      <c r="A79" s="111" t="s">
        <v>203</v>
      </c>
      <c r="B79" s="112">
        <v>5</v>
      </c>
      <c r="C79" s="186" t="s">
        <v>118</v>
      </c>
      <c r="D79" s="201" t="s">
        <v>205</v>
      </c>
      <c r="E79" s="343"/>
      <c r="F79" s="343"/>
      <c r="G79" s="343"/>
      <c r="H79" s="343"/>
      <c r="I79" s="343"/>
      <c r="J79" s="342"/>
      <c r="K79" s="493">
        <f t="shared" si="53"/>
        <v>0</v>
      </c>
      <c r="L79" s="340">
        <v>5750085</v>
      </c>
      <c r="M79" s="342"/>
      <c r="N79" s="494">
        <f t="shared" si="54"/>
        <v>5750085</v>
      </c>
      <c r="O79" s="342">
        <v>5750085</v>
      </c>
      <c r="P79" s="342"/>
      <c r="Q79" s="342"/>
      <c r="R79" s="342"/>
      <c r="S79" s="497">
        <f t="shared" si="55"/>
        <v>5750085</v>
      </c>
      <c r="T79" s="500">
        <f t="shared" si="56"/>
        <v>0</v>
      </c>
      <c r="U79" s="7"/>
    </row>
    <row r="80" spans="1:21" s="8" customFormat="1" ht="12.75" x14ac:dyDescent="0.2">
      <c r="A80" s="111" t="s">
        <v>204</v>
      </c>
      <c r="B80" s="112">
        <v>5</v>
      </c>
      <c r="C80" s="186" t="s">
        <v>118</v>
      </c>
      <c r="D80" s="201" t="s">
        <v>206</v>
      </c>
      <c r="E80" s="343"/>
      <c r="F80" s="343"/>
      <c r="G80" s="343"/>
      <c r="H80" s="343"/>
      <c r="I80" s="343"/>
      <c r="J80" s="342"/>
      <c r="K80" s="493">
        <f t="shared" si="53"/>
        <v>0</v>
      </c>
      <c r="L80" s="340"/>
      <c r="M80" s="342"/>
      <c r="N80" s="494">
        <f t="shared" si="54"/>
        <v>0</v>
      </c>
      <c r="O80" s="342"/>
      <c r="P80" s="342"/>
      <c r="Q80" s="342"/>
      <c r="R80" s="342"/>
      <c r="S80" s="497">
        <f t="shared" si="55"/>
        <v>0</v>
      </c>
      <c r="T80" s="500">
        <f t="shared" si="56"/>
        <v>0</v>
      </c>
      <c r="U80" s="7"/>
    </row>
    <row r="81" spans="1:21" s="8" customFormat="1" ht="12.75" x14ac:dyDescent="0.2">
      <c r="A81" s="164" t="s">
        <v>207</v>
      </c>
      <c r="B81" s="151">
        <v>3</v>
      </c>
      <c r="C81" s="193" t="s">
        <v>27</v>
      </c>
      <c r="D81" s="100" t="s">
        <v>208</v>
      </c>
      <c r="E81" s="355">
        <f t="shared" ref="E81:T81" si="57">+E82+E87</f>
        <v>0</v>
      </c>
      <c r="F81" s="355">
        <f t="shared" si="57"/>
        <v>0</v>
      </c>
      <c r="G81" s="355">
        <f t="shared" si="57"/>
        <v>0</v>
      </c>
      <c r="H81" s="355">
        <f t="shared" si="57"/>
        <v>0</v>
      </c>
      <c r="I81" s="355">
        <f t="shared" si="57"/>
        <v>0</v>
      </c>
      <c r="J81" s="355">
        <f t="shared" si="57"/>
        <v>0</v>
      </c>
      <c r="K81" s="355">
        <f t="shared" si="57"/>
        <v>0</v>
      </c>
      <c r="L81" s="355">
        <f t="shared" si="57"/>
        <v>3720</v>
      </c>
      <c r="M81" s="355">
        <f t="shared" si="57"/>
        <v>0</v>
      </c>
      <c r="N81" s="355">
        <f t="shared" si="57"/>
        <v>3720</v>
      </c>
      <c r="O81" s="355">
        <f t="shared" si="57"/>
        <v>0</v>
      </c>
      <c r="P81" s="355">
        <f t="shared" si="57"/>
        <v>3720</v>
      </c>
      <c r="Q81" s="355">
        <f t="shared" si="57"/>
        <v>0</v>
      </c>
      <c r="R81" s="355">
        <f t="shared" si="57"/>
        <v>0</v>
      </c>
      <c r="S81" s="355">
        <f t="shared" si="57"/>
        <v>3720</v>
      </c>
      <c r="T81" s="355">
        <f t="shared" si="57"/>
        <v>0</v>
      </c>
      <c r="U81" s="7"/>
    </row>
    <row r="82" spans="1:21" s="8" customFormat="1" ht="12.75" x14ac:dyDescent="0.2">
      <c r="A82" s="188" t="s">
        <v>209</v>
      </c>
      <c r="B82" s="178">
        <v>4</v>
      </c>
      <c r="C82" s="189" t="s">
        <v>27</v>
      </c>
      <c r="D82" s="155" t="s">
        <v>93</v>
      </c>
      <c r="E82" s="348">
        <f t="shared" ref="E82:T82" si="58">SUM(E83:E86)</f>
        <v>0</v>
      </c>
      <c r="F82" s="348">
        <f t="shared" si="58"/>
        <v>0</v>
      </c>
      <c r="G82" s="348">
        <f t="shared" si="58"/>
        <v>0</v>
      </c>
      <c r="H82" s="348">
        <f t="shared" si="58"/>
        <v>0</v>
      </c>
      <c r="I82" s="348">
        <f t="shared" si="58"/>
        <v>0</v>
      </c>
      <c r="J82" s="348">
        <f t="shared" si="58"/>
        <v>0</v>
      </c>
      <c r="K82" s="348">
        <f t="shared" si="58"/>
        <v>0</v>
      </c>
      <c r="L82" s="348">
        <f t="shared" si="58"/>
        <v>0</v>
      </c>
      <c r="M82" s="348">
        <f t="shared" si="58"/>
        <v>0</v>
      </c>
      <c r="N82" s="348">
        <f t="shared" si="58"/>
        <v>0</v>
      </c>
      <c r="O82" s="348">
        <f t="shared" si="58"/>
        <v>0</v>
      </c>
      <c r="P82" s="348">
        <f t="shared" si="58"/>
        <v>0</v>
      </c>
      <c r="Q82" s="348">
        <f t="shared" si="58"/>
        <v>0</v>
      </c>
      <c r="R82" s="348">
        <f t="shared" si="58"/>
        <v>0</v>
      </c>
      <c r="S82" s="348">
        <f t="shared" si="58"/>
        <v>0</v>
      </c>
      <c r="T82" s="348">
        <f t="shared" si="58"/>
        <v>0</v>
      </c>
      <c r="U82" s="7"/>
    </row>
    <row r="83" spans="1:21" s="8" customFormat="1" ht="12.75" x14ac:dyDescent="0.2">
      <c r="A83" s="111" t="s">
        <v>210</v>
      </c>
      <c r="B83" s="112">
        <v>5</v>
      </c>
      <c r="C83" s="186" t="s">
        <v>118</v>
      </c>
      <c r="D83" s="115" t="s">
        <v>97</v>
      </c>
      <c r="E83" s="343"/>
      <c r="F83" s="343"/>
      <c r="G83" s="343"/>
      <c r="H83" s="343"/>
      <c r="I83" s="343"/>
      <c r="J83" s="342"/>
      <c r="K83" s="493">
        <f t="shared" ref="K83:K86" si="59">SUM(E83:J83)</f>
        <v>0</v>
      </c>
      <c r="L83" s="342"/>
      <c r="M83" s="342"/>
      <c r="N83" s="494">
        <f t="shared" ref="N83:N86" si="60">+K83+L83-M83</f>
        <v>0</v>
      </c>
      <c r="O83" s="342"/>
      <c r="P83" s="342"/>
      <c r="Q83" s="342"/>
      <c r="R83" s="342"/>
      <c r="S83" s="497">
        <f t="shared" ref="S83:S86" si="61">SUM(O83:R83)</f>
        <v>0</v>
      </c>
      <c r="T83" s="500">
        <f t="shared" si="56"/>
        <v>0</v>
      </c>
      <c r="U83" s="7"/>
    </row>
    <row r="84" spans="1:21" s="8" customFormat="1" ht="12.75" x14ac:dyDescent="0.2">
      <c r="A84" s="111" t="s">
        <v>211</v>
      </c>
      <c r="B84" s="112">
        <v>5</v>
      </c>
      <c r="C84" s="186" t="s">
        <v>118</v>
      </c>
      <c r="D84" s="115" t="s">
        <v>98</v>
      </c>
      <c r="E84" s="343"/>
      <c r="F84" s="343"/>
      <c r="G84" s="343"/>
      <c r="H84" s="343"/>
      <c r="I84" s="343"/>
      <c r="J84" s="342"/>
      <c r="K84" s="493">
        <f t="shared" si="59"/>
        <v>0</v>
      </c>
      <c r="L84" s="342"/>
      <c r="M84" s="342"/>
      <c r="N84" s="494">
        <f t="shared" si="60"/>
        <v>0</v>
      </c>
      <c r="O84" s="342"/>
      <c r="P84" s="342"/>
      <c r="Q84" s="342"/>
      <c r="R84" s="342"/>
      <c r="S84" s="497">
        <f t="shared" si="61"/>
        <v>0</v>
      </c>
      <c r="T84" s="500">
        <f>+N84-S84</f>
        <v>0</v>
      </c>
      <c r="U84" s="7"/>
    </row>
    <row r="85" spans="1:21" s="8" customFormat="1" ht="12.75" x14ac:dyDescent="0.2">
      <c r="A85" s="111" t="s">
        <v>212</v>
      </c>
      <c r="B85" s="112">
        <v>5</v>
      </c>
      <c r="C85" s="186" t="s">
        <v>118</v>
      </c>
      <c r="D85" s="115" t="s">
        <v>214</v>
      </c>
      <c r="E85" s="343"/>
      <c r="F85" s="343"/>
      <c r="G85" s="343"/>
      <c r="H85" s="343"/>
      <c r="I85" s="343"/>
      <c r="J85" s="342"/>
      <c r="K85" s="493">
        <f t="shared" si="59"/>
        <v>0</v>
      </c>
      <c r="L85" s="342"/>
      <c r="M85" s="342"/>
      <c r="N85" s="494">
        <f t="shared" si="60"/>
        <v>0</v>
      </c>
      <c r="O85" s="342"/>
      <c r="P85" s="342"/>
      <c r="Q85" s="342"/>
      <c r="R85" s="342"/>
      <c r="S85" s="497">
        <f t="shared" si="61"/>
        <v>0</v>
      </c>
      <c r="T85" s="500">
        <f t="shared" si="56"/>
        <v>0</v>
      </c>
      <c r="U85" s="7"/>
    </row>
    <row r="86" spans="1:21" s="8" customFormat="1" ht="12.75" x14ac:dyDescent="0.2">
      <c r="A86" s="111" t="s">
        <v>213</v>
      </c>
      <c r="B86" s="112">
        <v>5</v>
      </c>
      <c r="C86" s="186" t="s">
        <v>118</v>
      </c>
      <c r="D86" s="115" t="s">
        <v>215</v>
      </c>
      <c r="E86" s="343"/>
      <c r="F86" s="343"/>
      <c r="G86" s="343"/>
      <c r="H86" s="343"/>
      <c r="I86" s="343"/>
      <c r="J86" s="342"/>
      <c r="K86" s="493">
        <f t="shared" si="59"/>
        <v>0</v>
      </c>
      <c r="L86" s="342"/>
      <c r="M86" s="342"/>
      <c r="N86" s="494">
        <f t="shared" si="60"/>
        <v>0</v>
      </c>
      <c r="O86" s="342"/>
      <c r="P86" s="342"/>
      <c r="Q86" s="342"/>
      <c r="R86" s="342"/>
      <c r="S86" s="497">
        <f t="shared" si="61"/>
        <v>0</v>
      </c>
      <c r="T86" s="500">
        <f t="shared" si="56"/>
        <v>0</v>
      </c>
      <c r="U86" s="7"/>
    </row>
    <row r="87" spans="1:21" s="8" customFormat="1" ht="12.75" x14ac:dyDescent="0.2">
      <c r="A87" s="188" t="s">
        <v>216</v>
      </c>
      <c r="B87" s="178">
        <v>4</v>
      </c>
      <c r="C87" s="189" t="s">
        <v>27</v>
      </c>
      <c r="D87" s="155" t="s">
        <v>217</v>
      </c>
      <c r="E87" s="348">
        <f>SUM(E88:E90)</f>
        <v>0</v>
      </c>
      <c r="F87" s="348">
        <f t="shared" ref="F87:T87" si="62">SUM(F88:F90)</f>
        <v>0</v>
      </c>
      <c r="G87" s="348">
        <f t="shared" si="62"/>
        <v>0</v>
      </c>
      <c r="H87" s="348">
        <f t="shared" si="62"/>
        <v>0</v>
      </c>
      <c r="I87" s="348">
        <f t="shared" si="62"/>
        <v>0</v>
      </c>
      <c r="J87" s="348">
        <f t="shared" si="62"/>
        <v>0</v>
      </c>
      <c r="K87" s="348">
        <f t="shared" si="62"/>
        <v>0</v>
      </c>
      <c r="L87" s="348">
        <f t="shared" si="62"/>
        <v>3720</v>
      </c>
      <c r="M87" s="348">
        <f t="shared" si="62"/>
        <v>0</v>
      </c>
      <c r="N87" s="348">
        <f t="shared" si="62"/>
        <v>3720</v>
      </c>
      <c r="O87" s="348">
        <f t="shared" si="62"/>
        <v>0</v>
      </c>
      <c r="P87" s="348">
        <f t="shared" si="62"/>
        <v>3720</v>
      </c>
      <c r="Q87" s="348">
        <f t="shared" si="62"/>
        <v>0</v>
      </c>
      <c r="R87" s="348">
        <f t="shared" si="62"/>
        <v>0</v>
      </c>
      <c r="S87" s="348">
        <f t="shared" si="62"/>
        <v>3720</v>
      </c>
      <c r="T87" s="348">
        <f t="shared" si="62"/>
        <v>0</v>
      </c>
      <c r="U87" s="7"/>
    </row>
    <row r="88" spans="1:21" s="8" customFormat="1" ht="12.75" x14ac:dyDescent="0.2">
      <c r="A88" s="111" t="s">
        <v>218</v>
      </c>
      <c r="B88" s="112">
        <v>5</v>
      </c>
      <c r="C88" s="186" t="s">
        <v>118</v>
      </c>
      <c r="D88" s="115" t="s">
        <v>219</v>
      </c>
      <c r="E88" s="343"/>
      <c r="F88" s="343"/>
      <c r="G88" s="343"/>
      <c r="H88" s="343"/>
      <c r="I88" s="343"/>
      <c r="J88" s="342"/>
      <c r="K88" s="493">
        <f t="shared" ref="K88:K90" si="63">SUM(E88:J88)</f>
        <v>0</v>
      </c>
      <c r="L88" s="340"/>
      <c r="M88" s="342"/>
      <c r="N88" s="494">
        <f>+K88+L88-M88</f>
        <v>0</v>
      </c>
      <c r="O88" s="340"/>
      <c r="P88" s="342"/>
      <c r="Q88" s="342"/>
      <c r="R88" s="342"/>
      <c r="S88" s="497">
        <f t="shared" ref="S88:S90" si="64">SUM(O88:R88)</f>
        <v>0</v>
      </c>
      <c r="T88" s="500">
        <f>+N88-S88</f>
        <v>0</v>
      </c>
      <c r="U88" s="7"/>
    </row>
    <row r="89" spans="1:21" s="8" customFormat="1" ht="12.75" x14ac:dyDescent="0.2">
      <c r="A89" s="111" t="s">
        <v>220</v>
      </c>
      <c r="B89" s="112">
        <v>5</v>
      </c>
      <c r="C89" s="186" t="s">
        <v>118</v>
      </c>
      <c r="D89" s="115" t="s">
        <v>221</v>
      </c>
      <c r="E89" s="343"/>
      <c r="F89" s="343"/>
      <c r="G89" s="343"/>
      <c r="H89" s="343"/>
      <c r="I89" s="343"/>
      <c r="J89" s="342"/>
      <c r="K89" s="493">
        <f t="shared" si="63"/>
        <v>0</v>
      </c>
      <c r="L89" s="342"/>
      <c r="M89" s="342"/>
      <c r="N89" s="494">
        <f>+K89+L89-M89</f>
        <v>0</v>
      </c>
      <c r="O89" s="342"/>
      <c r="P89" s="342"/>
      <c r="Q89" s="342"/>
      <c r="R89" s="342"/>
      <c r="S89" s="497">
        <f t="shared" si="64"/>
        <v>0</v>
      </c>
      <c r="T89" s="500">
        <f>+N89-S89</f>
        <v>0</v>
      </c>
      <c r="U89" s="7"/>
    </row>
    <row r="90" spans="1:21" s="8" customFormat="1" ht="12.75" x14ac:dyDescent="0.2">
      <c r="A90" s="111" t="s">
        <v>222</v>
      </c>
      <c r="B90" s="112">
        <v>5</v>
      </c>
      <c r="C90" s="186" t="s">
        <v>118</v>
      </c>
      <c r="D90" s="115" t="s">
        <v>223</v>
      </c>
      <c r="E90" s="343"/>
      <c r="F90" s="343"/>
      <c r="G90" s="343"/>
      <c r="H90" s="343"/>
      <c r="I90" s="343"/>
      <c r="J90" s="342"/>
      <c r="K90" s="493">
        <f t="shared" si="63"/>
        <v>0</v>
      </c>
      <c r="L90" s="342">
        <v>3720</v>
      </c>
      <c r="M90" s="342"/>
      <c r="N90" s="494">
        <f t="shared" ref="N90" si="65">+K90+L90-M90</f>
        <v>3720</v>
      </c>
      <c r="O90" s="342"/>
      <c r="P90" s="342">
        <v>3720</v>
      </c>
      <c r="Q90" s="342"/>
      <c r="R90" s="342"/>
      <c r="S90" s="497">
        <f t="shared" si="64"/>
        <v>3720</v>
      </c>
      <c r="T90" s="500">
        <f>+N90-S90</f>
        <v>0</v>
      </c>
      <c r="U90" s="7"/>
    </row>
    <row r="91" spans="1:21" x14ac:dyDescent="0.25">
      <c r="A91" s="22"/>
      <c r="B91" s="22"/>
      <c r="C91" s="22"/>
      <c r="D91" s="23"/>
      <c r="E91" s="24"/>
      <c r="F91" s="24"/>
      <c r="G91" s="24"/>
      <c r="H91" s="24"/>
      <c r="I91" s="24"/>
      <c r="J91" s="24"/>
      <c r="K91" s="25"/>
      <c r="L91" s="25"/>
      <c r="M91" s="25"/>
      <c r="N91" s="25"/>
      <c r="O91" s="25"/>
      <c r="P91" s="25"/>
      <c r="Q91" s="25"/>
      <c r="R91" s="25"/>
      <c r="S91" s="25"/>
      <c r="T91" s="25"/>
    </row>
    <row r="92" spans="1:21" x14ac:dyDescent="0.25">
      <c r="D92" s="678" t="s">
        <v>54</v>
      </c>
      <c r="E92" s="678"/>
      <c r="F92" s="678"/>
      <c r="G92" s="678"/>
      <c r="H92" s="678"/>
      <c r="I92" s="678"/>
      <c r="J92" s="678"/>
      <c r="K92" s="678"/>
      <c r="L92" s="678"/>
      <c r="M92" s="678"/>
      <c r="N92" s="678"/>
      <c r="O92" s="678"/>
      <c r="P92" s="678"/>
      <c r="Q92" s="678"/>
      <c r="R92" s="678"/>
      <c r="S92" s="499">
        <f>+S18-'ANEXO No 3'!AJ592</f>
        <v>0</v>
      </c>
    </row>
    <row r="93" spans="1:21" x14ac:dyDescent="0.25">
      <c r="D93" s="6"/>
    </row>
    <row r="94" spans="1:21" x14ac:dyDescent="0.25">
      <c r="D94" s="6"/>
      <c r="P94" s="21"/>
    </row>
    <row r="95" spans="1:21" x14ac:dyDescent="0.25">
      <c r="D95" s="6"/>
    </row>
    <row r="96" spans="1:21" ht="15.75" x14ac:dyDescent="0.25">
      <c r="A96" s="675" t="s">
        <v>533</v>
      </c>
      <c r="B96" s="675"/>
      <c r="C96" s="675"/>
      <c r="D96" s="490" t="s">
        <v>685</v>
      </c>
    </row>
    <row r="97" spans="1:15" ht="15.75" x14ac:dyDescent="0.25">
      <c r="A97" s="675" t="s">
        <v>532</v>
      </c>
      <c r="B97" s="675"/>
      <c r="C97" s="675"/>
      <c r="D97" s="491">
        <v>12121642</v>
      </c>
    </row>
    <row r="98" spans="1:15" ht="15.75" x14ac:dyDescent="0.25">
      <c r="A98" s="676" t="s">
        <v>35</v>
      </c>
      <c r="B98" s="676"/>
      <c r="C98" s="676"/>
      <c r="D98" s="298" t="s">
        <v>686</v>
      </c>
    </row>
    <row r="99" spans="1:15" x14ac:dyDescent="0.25">
      <c r="A99" s="334" t="s">
        <v>528</v>
      </c>
      <c r="B99" s="27"/>
      <c r="D99" s="27"/>
    </row>
    <row r="100" spans="1:15" x14ac:dyDescent="0.25">
      <c r="B100" s="27"/>
      <c r="D100" s="27"/>
    </row>
    <row r="101" spans="1:15" x14ac:dyDescent="0.25">
      <c r="B101" s="27"/>
      <c r="D101" s="27"/>
    </row>
    <row r="102" spans="1:15" x14ac:dyDescent="0.25">
      <c r="D102" s="27"/>
    </row>
    <row r="103" spans="1:15" x14ac:dyDescent="0.25">
      <c r="D103" s="27"/>
    </row>
    <row r="104" spans="1:15" x14ac:dyDescent="0.25">
      <c r="D104" s="10"/>
    </row>
    <row r="105" spans="1:15" ht="18" customHeight="1" x14ac:dyDescent="0.25">
      <c r="A105" s="1" t="s">
        <v>64</v>
      </c>
      <c r="D105" s="87"/>
      <c r="E105" s="87"/>
      <c r="F105" s="87"/>
      <c r="G105" s="87"/>
      <c r="H105" s="87"/>
      <c r="I105" s="87"/>
      <c r="J105" s="87"/>
      <c r="K105" s="87"/>
      <c r="L105" s="87"/>
      <c r="M105" s="87"/>
      <c r="N105" s="87"/>
      <c r="O105" s="87"/>
    </row>
    <row r="106" spans="1:15" ht="27.75" customHeight="1" x14ac:dyDescent="0.25">
      <c r="A106" s="677" t="s">
        <v>609</v>
      </c>
      <c r="B106" s="677"/>
      <c r="C106" s="677"/>
      <c r="D106" s="677"/>
      <c r="E106" s="677"/>
      <c r="F106" s="677"/>
      <c r="G106" s="677"/>
      <c r="H106" s="677"/>
      <c r="I106" s="677"/>
      <c r="J106" s="677"/>
      <c r="K106" s="677"/>
      <c r="L106" s="677"/>
      <c r="M106" s="677"/>
      <c r="N106" s="677"/>
      <c r="O106" s="677"/>
    </row>
    <row r="107" spans="1:15" x14ac:dyDescent="0.25">
      <c r="A107" s="677"/>
      <c r="B107" s="677"/>
      <c r="C107" s="677"/>
      <c r="D107" s="677"/>
      <c r="E107" s="677"/>
      <c r="F107" s="677"/>
      <c r="G107" s="677"/>
      <c r="H107" s="677"/>
      <c r="I107" s="677"/>
      <c r="J107" s="677"/>
      <c r="K107" s="677"/>
      <c r="L107" s="677"/>
      <c r="M107" s="677"/>
      <c r="N107" s="677"/>
      <c r="O107" s="677"/>
    </row>
  </sheetData>
  <sheetProtection algorithmName="SHA-512" hashValue="B+QC+4FdB+keNAmXrA2kfAfz9NZjqBOkJsVsBplUjGgmkLd6PttL8n3DITxu+7fy/Yx/7SjuH3df1ZUczvTdpw==" saltValue="MKnVsadarElFHZX6ksC/HQ==" spinCount="100000" sheet="1" formatCells="0" formatColumns="0" formatRows="0" selectLockedCells="1" autoFilter="0"/>
  <protectedRanges>
    <protectedRange sqref="G11 N11 Q10:S11 K10:P10 D10:E11 F10:H10 L11 I11" name="rango 13"/>
    <protectedRange sqref="E101:E103" name="Rango3_1"/>
    <protectedRange sqref="D104" name="Rango29_1"/>
    <protectedRange sqref="P28:R28 R88 O48:R48 P77:R80 O53:R53 P35:R37 P89:R90 O41:R41 O40:P40 R40 P51 R51 P88 P52:R52 P55:R56 P83:R86" name="Rango26"/>
    <protectedRange sqref="L28:M28 M77:M80 L51 L48:M48 L35:M37 L52:M53 L89:M90 L55:M56 L39:M41 M38 M30:M32 L83:M86 O35:O37 O28 O51:O52 O55:O56 O89:O90 O83:O86" name="Rango10"/>
    <protectedRange sqref="M88 E48:J48 E51:J53 E88:J90 E77:J80 E33:T34 E28:J28 E35:J37 E27:T27 E30:J32 E49:T49 E81:T82 E87:T87 E29:T29 E55:J56 F38:J40 E41:J41 E83:J86" name="Rango2"/>
    <protectedRange sqref="A1:T6" name="Rango1"/>
    <protectedRange algorithmName="SHA-512" hashValue="ZEHThkZM4WPXxQTUD3F143YhztAgokfytERA8b/4LYghpmFMmN+m/nZE00zuMreQ0YY0rE112tfLB1+rZQUa5Q==" saltValue="INzblJf/Z6FTzQkwaeGDhQ==" spinCount="100000" sqref="E77:J80 O48:R48 E87:T87 E48:J48 L52:M53 L55:M56 P77:R80 E51:J53 E29:T29 L48:M48 O53:R53 E28:J28 L28:M28 E30:J32 E35:J37 L35:M37 T35:T41 T28 L89:M90 E88:J90 E83:J86 M77:M80 E33:T34 E49:T49 E81:T82 T30:T32 T46 E55:J56 R88 E41:J41 F38:J40 L39:M41 M38 M30:M32 M88 L51 O41:R41 O40:P40 R40 P51 R51 P88 L83:M86 O35:R37 O28:R28 P52:R52 O51:O52 O55:R56 O89:R90 O83:R86" name="Rango34"/>
    <protectedRange sqref="E38:E40" name="Rango2_1"/>
    <protectedRange algorithmName="SHA-512" hashValue="ZEHThkZM4WPXxQTUD3F143YhztAgokfytERA8b/4LYghpmFMmN+m/nZE00zuMreQ0YY0rE112tfLB1+rZQUa5Q==" saltValue="INzblJf/Z6FTzQkwaeGDhQ==" spinCount="100000" sqref="E38:E40" name="Rango34_1"/>
    <protectedRange sqref="L30 O30" name="Rango10_1"/>
    <protectedRange algorithmName="SHA-512" hashValue="ZEHThkZM4WPXxQTUD3F143YhztAgokfytERA8b/4LYghpmFMmN+m/nZE00zuMreQ0YY0rE112tfLB1+rZQUa5Q==" saltValue="INzblJf/Z6FTzQkwaeGDhQ==" spinCount="100000" sqref="L30 O30" name="Rango34_2"/>
    <protectedRange sqref="L38" name="Rango10_2"/>
    <protectedRange algorithmName="SHA-512" hashValue="ZEHThkZM4WPXxQTUD3F143YhztAgokfytERA8b/4LYghpmFMmN+m/nZE00zuMreQ0YY0rE112tfLB1+rZQUa5Q==" saltValue="INzblJf/Z6FTzQkwaeGDhQ==" spinCount="100000" sqref="L38" name="Rango34_3"/>
    <protectedRange sqref="L32 O32" name="Rango10_3"/>
    <protectedRange algorithmName="SHA-512" hashValue="ZEHThkZM4WPXxQTUD3F143YhztAgokfytERA8b/4LYghpmFMmN+m/nZE00zuMreQ0YY0rE112tfLB1+rZQUa5Q==" saltValue="INzblJf/Z6FTzQkwaeGDhQ==" spinCount="100000" sqref="L32 O32" name="Rango34_4"/>
    <protectedRange sqref="L31 O31" name="Rango10_4"/>
    <protectedRange algorithmName="SHA-512" hashValue="ZEHThkZM4WPXxQTUD3F143YhztAgokfytERA8b/4LYghpmFMmN+m/nZE00zuMreQ0YY0rE112tfLB1+rZQUa5Q==" saltValue="INzblJf/Z6FTzQkwaeGDhQ==" spinCount="100000" sqref="L31 O31" name="Rango34_5"/>
    <protectedRange sqref="L46 O46" name="Rango10_5"/>
    <protectedRange algorithmName="SHA-512" hashValue="ZEHThkZM4WPXxQTUD3F143YhztAgokfytERA8b/4LYghpmFMmN+m/nZE00zuMreQ0YY0rE112tfLB1+rZQUa5Q==" saltValue="INzblJf/Z6FTzQkwaeGDhQ==" spinCount="100000" sqref="L46 O46" name="Rango34_6"/>
    <protectedRange sqref="L77:L80 O77:O80" name="Rango10_6"/>
    <protectedRange algorithmName="SHA-512" hashValue="ZEHThkZM4WPXxQTUD3F143YhztAgokfytERA8b/4LYghpmFMmN+m/nZE00zuMreQ0YY0rE112tfLB1+rZQUa5Q==" saltValue="INzblJf/Z6FTzQkwaeGDhQ==" spinCount="100000" sqref="L77:L80 O77:O80" name="Rango34_7"/>
    <protectedRange sqref="L88 O88" name="Rango2_2"/>
    <protectedRange algorithmName="SHA-512" hashValue="ZEHThkZM4WPXxQTUD3F143YhztAgokfytERA8b/4LYghpmFMmN+m/nZE00zuMreQ0YY0rE112tfLB1+rZQUa5Q==" saltValue="INzblJf/Z6FTzQkwaeGDhQ==" spinCount="100000" sqref="L88 O88" name="Rango34_8"/>
    <protectedRange sqref="M51" name="Rango10_7"/>
    <protectedRange algorithmName="SHA-512" hashValue="ZEHThkZM4WPXxQTUD3F143YhztAgokfytERA8b/4LYghpmFMmN+m/nZE00zuMreQ0YY0rE112tfLB1+rZQUa5Q==" saltValue="INzblJf/Z6FTzQkwaeGDhQ==" spinCount="100000" sqref="M51" name="Rango34_9"/>
    <protectedRange sqref="P30:R30" name="Rango26_1"/>
    <protectedRange algorithmName="SHA-512" hashValue="ZEHThkZM4WPXxQTUD3F143YhztAgokfytERA8b/4LYghpmFMmN+m/nZE00zuMreQ0YY0rE112tfLB1+rZQUa5Q==" saltValue="INzblJf/Z6FTzQkwaeGDhQ==" spinCount="100000" sqref="P30:R30" name="Rango34_10"/>
    <protectedRange sqref="O38:R38" name="Rango26_2"/>
    <protectedRange algorithmName="SHA-512" hashValue="ZEHThkZM4WPXxQTUD3F143YhztAgokfytERA8b/4LYghpmFMmN+m/nZE00zuMreQ0YY0rE112tfLB1+rZQUa5Q==" saltValue="INzblJf/Z6FTzQkwaeGDhQ==" spinCount="100000" sqref="O38:R38" name="Rango34_11"/>
    <protectedRange sqref="O39:R39" name="Rango26_3"/>
    <protectedRange algorithmName="SHA-512" hashValue="ZEHThkZM4WPXxQTUD3F143YhztAgokfytERA8b/4LYghpmFMmN+m/nZE00zuMreQ0YY0rE112tfLB1+rZQUa5Q==" saltValue="INzblJf/Z6FTzQkwaeGDhQ==" spinCount="100000" sqref="O39:R39" name="Rango34_12"/>
    <protectedRange sqref="Q40" name="Rango26_4"/>
    <protectedRange algorithmName="SHA-512" hashValue="ZEHThkZM4WPXxQTUD3F143YhztAgokfytERA8b/4LYghpmFMmN+m/nZE00zuMreQ0YY0rE112tfLB1+rZQUa5Q==" saltValue="INzblJf/Z6FTzQkwaeGDhQ==" spinCount="100000" sqref="Q40" name="Rango34_13"/>
    <protectedRange sqref="P32:R32" name="Rango26_5"/>
    <protectedRange algorithmName="SHA-512" hashValue="ZEHThkZM4WPXxQTUD3F143YhztAgokfytERA8b/4LYghpmFMmN+m/nZE00zuMreQ0YY0rE112tfLB1+rZQUa5Q==" saltValue="INzblJf/Z6FTzQkwaeGDhQ==" spinCount="100000" sqref="P32:R32" name="Rango34_14"/>
    <protectedRange sqref="P31:R31" name="Rango26_6"/>
    <protectedRange algorithmName="SHA-512" hashValue="ZEHThkZM4WPXxQTUD3F143YhztAgokfytERA8b/4LYghpmFMmN+m/nZE00zuMreQ0YY0rE112tfLB1+rZQUa5Q==" saltValue="INzblJf/Z6FTzQkwaeGDhQ==" spinCount="100000" sqref="P31:R31" name="Rango34_15"/>
    <protectedRange sqref="Q51" name="Rango26_7"/>
    <protectedRange algorithmName="SHA-512" hashValue="ZEHThkZM4WPXxQTUD3F143YhztAgokfytERA8b/4LYghpmFMmN+m/nZE00zuMreQ0YY0rE112tfLB1+rZQUa5Q==" saltValue="INzblJf/Z6FTzQkwaeGDhQ==" spinCount="100000" sqref="Q51" name="Rango34_16"/>
    <protectedRange sqref="P46:Q46" name="Rango26_8"/>
    <protectedRange algorithmName="SHA-512" hashValue="ZEHThkZM4WPXxQTUD3F143YhztAgokfytERA8b/4LYghpmFMmN+m/nZE00zuMreQ0YY0rE112tfLB1+rZQUa5Q==" saltValue="INzblJf/Z6FTzQkwaeGDhQ==" spinCount="100000" sqref="P46:Q46" name="Rango34_17"/>
    <protectedRange sqref="Q88" name="Rango26_9"/>
    <protectedRange algorithmName="SHA-512" hashValue="ZEHThkZM4WPXxQTUD3F143YhztAgokfytERA8b/4LYghpmFMmN+m/nZE00zuMreQ0YY0rE112tfLB1+rZQUa5Q==" saltValue="INzblJf/Z6FTzQkwaeGDhQ==" spinCount="100000" sqref="Q88" name="Rango34_18"/>
  </protectedRanges>
  <customSheetViews>
    <customSheetView guid="{C623EDA4-B184-4DB6-84AC-AADE16BC56FB}" scale="93" topLeftCell="C12">
      <selection activeCell="Q42" sqref="Q42"/>
      <pageMargins left="0.9055118110236221" right="0.70866141732283472" top="1.5354330708661419" bottom="0.74803149606299213" header="0.31496062992125984" footer="0.31496062992125984"/>
      <pageSetup paperSize="5" scale="60" orientation="landscape" r:id="rId1"/>
      <headerFooter>
        <oddHeader>&amp;C&amp;G
&amp;"-,Negrita"&amp;14GOBERNACION DEL HUILA&amp;"-,Normal"&amp;11
&amp;"-,Negrita"&amp;12SECRETARIA DE EDUCACION&amp;"-,Normal"&amp;11
&amp;"-,Negrita"PROCESO DE INSPECCIÓN Y VIGILANCIA</oddHeader>
      </headerFooter>
    </customSheetView>
  </customSheetViews>
  <mergeCells count="30">
    <mergeCell ref="A96:C96"/>
    <mergeCell ref="A97:C97"/>
    <mergeCell ref="A98:C98"/>
    <mergeCell ref="A106:O107"/>
    <mergeCell ref="I16:I17"/>
    <mergeCell ref="B16:B17"/>
    <mergeCell ref="C16:C17"/>
    <mergeCell ref="D92:R92"/>
    <mergeCell ref="A6:T6"/>
    <mergeCell ref="A2:T2"/>
    <mergeCell ref="A1:T1"/>
    <mergeCell ref="A3:T3"/>
    <mergeCell ref="A4:T4"/>
    <mergeCell ref="A5:T5"/>
    <mergeCell ref="A7:T7"/>
    <mergeCell ref="A8:T8"/>
    <mergeCell ref="E13:I13"/>
    <mergeCell ref="A9:T9"/>
    <mergeCell ref="A16:A17"/>
    <mergeCell ref="D16:D17"/>
    <mergeCell ref="L16:M16"/>
    <mergeCell ref="O16:S16"/>
    <mergeCell ref="T16:T17"/>
    <mergeCell ref="E16:E17"/>
    <mergeCell ref="F16:F17"/>
    <mergeCell ref="G16:G17"/>
    <mergeCell ref="H16:H17"/>
    <mergeCell ref="N16:N17"/>
    <mergeCell ref="K16:K17"/>
    <mergeCell ref="J16:J17"/>
  </mergeCells>
  <pageMargins left="0.9055118110236221" right="0.70866141732283472" top="0.35" bottom="0.35" header="0.31496062992125984" footer="0.31496062992125984"/>
  <pageSetup paperSize="5" scale="60" orientation="landscape" r:id="rId2"/>
  <drawing r:id="rId3"/>
  <legacyDrawingHF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Q162"/>
  <sheetViews>
    <sheetView showGridLines="0" zoomScale="80" zoomScaleNormal="80" workbookViewId="0">
      <selection activeCell="Q35" sqref="Q35"/>
    </sheetView>
  </sheetViews>
  <sheetFormatPr baseColWidth="10" defaultRowHeight="15" x14ac:dyDescent="0.25"/>
  <cols>
    <col min="1" max="1" width="24" style="1" customWidth="1"/>
    <col min="2" max="3" width="7.42578125" style="1" customWidth="1"/>
    <col min="4" max="4" width="54.28515625" style="1" customWidth="1"/>
    <col min="5" max="5" width="17.42578125" style="1" customWidth="1"/>
    <col min="6" max="6" width="14.28515625" style="1" customWidth="1"/>
    <col min="7" max="8" width="16.5703125" style="1" customWidth="1"/>
    <col min="9" max="9" width="17.7109375" style="1" customWidth="1"/>
    <col min="10" max="10" width="17.140625" style="1" customWidth="1"/>
    <col min="11" max="11" width="17.5703125" style="1" customWidth="1"/>
    <col min="12" max="12" width="17.7109375" style="1" customWidth="1"/>
    <col min="13" max="13" width="16" style="1" customWidth="1"/>
    <col min="14" max="14" width="16.5703125" style="1" customWidth="1"/>
    <col min="15" max="15" width="17.7109375" style="1" customWidth="1"/>
    <col min="16" max="16" width="16.7109375" style="1" customWidth="1"/>
    <col min="17" max="16384" width="11.42578125" style="1"/>
  </cols>
  <sheetData>
    <row r="1" spans="1:17" ht="18.75" x14ac:dyDescent="0.3">
      <c r="A1" s="692" t="str">
        <f>'ANEXO No 1'!A1:T1</f>
        <v>INSTITUCIÓN EDUCATIVA SANTA ANA</v>
      </c>
      <c r="B1" s="692"/>
      <c r="C1" s="692"/>
      <c r="D1" s="692"/>
      <c r="E1" s="692"/>
      <c r="F1" s="692"/>
      <c r="G1" s="692"/>
      <c r="H1" s="692"/>
      <c r="I1" s="692"/>
      <c r="J1" s="692"/>
      <c r="K1" s="692"/>
      <c r="L1" s="692"/>
      <c r="M1" s="692"/>
      <c r="N1" s="692"/>
      <c r="O1" s="692"/>
      <c r="P1" s="692"/>
    </row>
    <row r="2" spans="1:17" s="3" customFormat="1" ht="21" x14ac:dyDescent="0.35">
      <c r="A2" s="691" t="str">
        <f>'ANEXO No 1'!A2:T2</f>
        <v>MUNICIPIO DE COLOMBIA- HUILA</v>
      </c>
      <c r="B2" s="691"/>
      <c r="C2" s="691"/>
      <c r="D2" s="691"/>
      <c r="E2" s="691"/>
      <c r="F2" s="691"/>
      <c r="G2" s="691"/>
      <c r="H2" s="691"/>
      <c r="I2" s="691"/>
      <c r="J2" s="691"/>
      <c r="K2" s="691"/>
      <c r="L2" s="691"/>
      <c r="M2" s="691"/>
      <c r="N2" s="691"/>
      <c r="O2" s="691"/>
      <c r="P2" s="691"/>
      <c r="Q2" s="472"/>
    </row>
    <row r="3" spans="1:17" ht="18.75" x14ac:dyDescent="0.3">
      <c r="A3" s="691" t="str">
        <f>'ANEXO No 1'!A3:T3</f>
        <v>NIT: 813.007.522-4</v>
      </c>
      <c r="B3" s="691"/>
      <c r="C3" s="691"/>
      <c r="D3" s="691"/>
      <c r="E3" s="691"/>
      <c r="F3" s="691"/>
      <c r="G3" s="691"/>
      <c r="H3" s="691"/>
      <c r="I3" s="691"/>
      <c r="J3" s="691"/>
      <c r="K3" s="691"/>
      <c r="L3" s="691"/>
      <c r="M3" s="691"/>
      <c r="N3" s="691"/>
      <c r="O3" s="691"/>
      <c r="P3" s="691"/>
    </row>
    <row r="4" spans="1:17" ht="18.75" x14ac:dyDescent="0.3">
      <c r="A4" s="691" t="str">
        <f>'ANEXO No 1'!A4:T4</f>
        <v>CODIGO DANE No.241206001078</v>
      </c>
      <c r="B4" s="691"/>
      <c r="C4" s="691"/>
      <c r="D4" s="691"/>
      <c r="E4" s="691"/>
      <c r="F4" s="691"/>
      <c r="G4" s="691"/>
      <c r="H4" s="691"/>
      <c r="I4" s="691"/>
      <c r="J4" s="691"/>
      <c r="K4" s="691"/>
      <c r="L4" s="691"/>
      <c r="M4" s="691"/>
      <c r="N4" s="691"/>
      <c r="O4" s="691"/>
      <c r="P4" s="691"/>
    </row>
    <row r="5" spans="1:17" ht="18.75" x14ac:dyDescent="0.3">
      <c r="A5" s="691" t="str">
        <f>'ANEXO No 1'!A5:T5</f>
        <v>DIRECCION: VEREDA SANTA ANA</v>
      </c>
      <c r="B5" s="691"/>
      <c r="C5" s="691"/>
      <c r="D5" s="691"/>
      <c r="E5" s="691"/>
      <c r="F5" s="691"/>
      <c r="G5" s="691"/>
      <c r="H5" s="691"/>
      <c r="I5" s="691"/>
      <c r="J5" s="691"/>
      <c r="K5" s="691"/>
      <c r="L5" s="691"/>
      <c r="M5" s="691"/>
      <c r="N5" s="691"/>
      <c r="O5" s="691"/>
      <c r="P5" s="691"/>
    </row>
    <row r="6" spans="1:17" ht="18.75" x14ac:dyDescent="0.3">
      <c r="A6" s="14"/>
      <c r="B6" s="14"/>
      <c r="C6" s="14"/>
      <c r="D6" s="14"/>
      <c r="E6" s="14"/>
      <c r="F6" s="14"/>
      <c r="G6" s="14"/>
      <c r="H6" s="14"/>
      <c r="I6" s="14"/>
      <c r="J6" s="14"/>
      <c r="K6" s="14"/>
      <c r="L6" s="14"/>
      <c r="M6" s="28"/>
      <c r="N6" s="29"/>
      <c r="O6" s="29"/>
      <c r="P6" s="29"/>
    </row>
    <row r="7" spans="1:17" ht="15.75" x14ac:dyDescent="0.25">
      <c r="A7" s="664" t="s">
        <v>44</v>
      </c>
      <c r="B7" s="664"/>
      <c r="C7" s="664"/>
      <c r="D7" s="664"/>
      <c r="E7" s="664"/>
      <c r="F7" s="664"/>
      <c r="G7" s="664"/>
      <c r="H7" s="664"/>
      <c r="I7" s="664"/>
      <c r="J7" s="664"/>
      <c r="K7" s="664"/>
      <c r="L7" s="664"/>
      <c r="M7" s="664"/>
      <c r="N7" s="664"/>
      <c r="O7" s="664"/>
      <c r="P7" s="664"/>
    </row>
    <row r="8" spans="1:17" ht="15.75" x14ac:dyDescent="0.25">
      <c r="A8" s="664" t="s">
        <v>62</v>
      </c>
      <c r="B8" s="664"/>
      <c r="C8" s="664"/>
      <c r="D8" s="664"/>
      <c r="E8" s="664"/>
      <c r="F8" s="664"/>
      <c r="G8" s="664"/>
      <c r="H8" s="664"/>
      <c r="I8" s="664"/>
      <c r="J8" s="664"/>
      <c r="K8" s="664"/>
      <c r="L8" s="664"/>
      <c r="M8" s="664"/>
      <c r="N8" s="664"/>
      <c r="O8" s="664"/>
      <c r="P8" s="664"/>
    </row>
    <row r="9" spans="1:17" ht="15.75" x14ac:dyDescent="0.25">
      <c r="A9" s="664" t="str">
        <f>'ANEXO No 1'!A9:T9</f>
        <v>VIGENCIA 2025</v>
      </c>
      <c r="B9" s="664"/>
      <c r="C9" s="664"/>
      <c r="D9" s="664"/>
      <c r="E9" s="664"/>
      <c r="F9" s="664"/>
      <c r="G9" s="664"/>
      <c r="H9" s="664"/>
      <c r="I9" s="664"/>
      <c r="J9" s="664"/>
      <c r="K9" s="664"/>
      <c r="L9" s="664"/>
      <c r="M9" s="664"/>
      <c r="N9" s="664"/>
      <c r="O9" s="664"/>
      <c r="P9" s="664"/>
    </row>
    <row r="10" spans="1:17" ht="18.75" x14ac:dyDescent="0.3">
      <c r="A10" s="16"/>
      <c r="B10" s="16"/>
      <c r="C10" s="16"/>
      <c r="D10" s="16"/>
      <c r="E10" s="16"/>
      <c r="F10" s="315"/>
      <c r="G10" s="315"/>
      <c r="H10" s="315"/>
      <c r="I10" s="315"/>
      <c r="J10" s="315"/>
      <c r="K10" s="315"/>
      <c r="L10" s="315"/>
      <c r="M10" s="315"/>
      <c r="N10" s="16"/>
      <c r="O10" s="29"/>
      <c r="P10" s="29"/>
    </row>
    <row r="11" spans="1:17" ht="21" x14ac:dyDescent="0.35">
      <c r="A11" s="16"/>
      <c r="B11" s="16"/>
      <c r="C11" s="16"/>
      <c r="D11" s="16"/>
      <c r="E11" s="16"/>
      <c r="F11" s="77" t="s">
        <v>82</v>
      </c>
      <c r="G11" s="471">
        <f>'ANEXO No 1'!H11</f>
        <v>0</v>
      </c>
      <c r="H11" s="77" t="s">
        <v>83</v>
      </c>
      <c r="I11" s="471">
        <f>'ANEXO No 1'!J11</f>
        <v>0</v>
      </c>
      <c r="J11" s="77" t="s">
        <v>84</v>
      </c>
      <c r="K11" s="471">
        <f>'ANEXO No 1'!M11</f>
        <v>0</v>
      </c>
      <c r="L11" s="77" t="s">
        <v>85</v>
      </c>
      <c r="M11" s="471" t="str">
        <f>'ANEXO No 1'!O11</f>
        <v>X</v>
      </c>
      <c r="N11" s="16"/>
      <c r="O11" s="29"/>
      <c r="P11" s="29"/>
    </row>
    <row r="12" spans="1:17" ht="15.75" x14ac:dyDescent="0.25">
      <c r="A12" s="30"/>
      <c r="B12" s="30"/>
      <c r="C12" s="30"/>
      <c r="D12" s="30"/>
      <c r="E12" s="30"/>
      <c r="F12" s="316"/>
      <c r="G12" s="316"/>
      <c r="H12" s="316"/>
      <c r="I12" s="316"/>
      <c r="J12" s="316"/>
      <c r="K12" s="316"/>
      <c r="L12" s="316"/>
      <c r="M12" s="316"/>
      <c r="N12" s="30"/>
    </row>
    <row r="13" spans="1:17" ht="15.75" x14ac:dyDescent="0.25">
      <c r="A13" s="30"/>
      <c r="B13" s="30"/>
      <c r="C13" s="30"/>
      <c r="D13" s="30"/>
      <c r="E13" s="30"/>
      <c r="F13" s="30"/>
      <c r="G13" s="30"/>
      <c r="H13" s="30"/>
      <c r="I13" s="30"/>
      <c r="J13" s="30"/>
      <c r="K13" s="30"/>
      <c r="L13" s="30"/>
      <c r="M13" s="30"/>
      <c r="N13" s="30"/>
    </row>
    <row r="14" spans="1:17" s="210" customFormat="1" ht="22.5" customHeight="1" x14ac:dyDescent="0.25">
      <c r="A14" s="680" t="s">
        <v>417</v>
      </c>
      <c r="B14" s="680" t="s">
        <v>411</v>
      </c>
      <c r="C14" s="680" t="s">
        <v>412</v>
      </c>
      <c r="D14" s="680" t="s">
        <v>418</v>
      </c>
      <c r="E14" s="694" t="s">
        <v>408</v>
      </c>
      <c r="F14" s="686" t="s">
        <v>6</v>
      </c>
      <c r="G14" s="687"/>
      <c r="H14" s="687"/>
      <c r="I14" s="688"/>
      <c r="J14" s="685" t="s">
        <v>409</v>
      </c>
      <c r="K14" s="681" t="s">
        <v>72</v>
      </c>
      <c r="L14" s="695" t="s">
        <v>73</v>
      </c>
      <c r="M14" s="682" t="s">
        <v>74</v>
      </c>
      <c r="N14" s="683" t="s">
        <v>75</v>
      </c>
      <c r="O14" s="693" t="s">
        <v>76</v>
      </c>
      <c r="P14" s="684" t="s">
        <v>77</v>
      </c>
    </row>
    <row r="15" spans="1:17" s="210" customFormat="1" ht="56.25" customHeight="1" x14ac:dyDescent="0.25">
      <c r="A15" s="680"/>
      <c r="B15" s="680"/>
      <c r="C15" s="680"/>
      <c r="D15" s="680"/>
      <c r="E15" s="694"/>
      <c r="F15" s="89" t="s">
        <v>52</v>
      </c>
      <c r="G15" s="89" t="s">
        <v>86</v>
      </c>
      <c r="H15" s="89" t="s">
        <v>87</v>
      </c>
      <c r="I15" s="89" t="s">
        <v>90</v>
      </c>
      <c r="J15" s="685"/>
      <c r="K15" s="681"/>
      <c r="L15" s="695"/>
      <c r="M15" s="682"/>
      <c r="N15" s="683"/>
      <c r="O15" s="693"/>
      <c r="P15" s="684"/>
    </row>
    <row r="16" spans="1:17" s="8" customFormat="1" ht="15" customHeight="1" x14ac:dyDescent="0.2">
      <c r="A16" s="362" t="s">
        <v>224</v>
      </c>
      <c r="B16" s="363">
        <v>1</v>
      </c>
      <c r="C16" s="363" t="s">
        <v>27</v>
      </c>
      <c r="D16" s="362" t="s">
        <v>225</v>
      </c>
      <c r="E16" s="364">
        <f>+E17</f>
        <v>90770000</v>
      </c>
      <c r="F16" s="364">
        <f t="shared" ref="F16:P16" si="0">+F17</f>
        <v>76546402.359999999</v>
      </c>
      <c r="G16" s="364">
        <f t="shared" si="0"/>
        <v>0</v>
      </c>
      <c r="H16" s="364">
        <f t="shared" si="0"/>
        <v>2096280</v>
      </c>
      <c r="I16" s="364">
        <f t="shared" si="0"/>
        <v>2096280</v>
      </c>
      <c r="J16" s="364">
        <f>+J17</f>
        <v>167316402.36000001</v>
      </c>
      <c r="K16" s="364">
        <f t="shared" si="0"/>
        <v>147752288</v>
      </c>
      <c r="L16" s="364">
        <f t="shared" si="0"/>
        <v>147752288</v>
      </c>
      <c r="M16" s="364">
        <f t="shared" si="0"/>
        <v>147752288</v>
      </c>
      <c r="N16" s="364">
        <f t="shared" si="0"/>
        <v>147402288</v>
      </c>
      <c r="O16" s="364">
        <f t="shared" si="0"/>
        <v>19564114.359999999</v>
      </c>
      <c r="P16" s="364">
        <f t="shared" si="0"/>
        <v>19564114.359999999</v>
      </c>
    </row>
    <row r="17" spans="1:16" s="226" customFormat="1" ht="12.75" x14ac:dyDescent="0.2">
      <c r="A17" s="95" t="s">
        <v>226</v>
      </c>
      <c r="B17" s="96">
        <v>2</v>
      </c>
      <c r="C17" s="96" t="s">
        <v>27</v>
      </c>
      <c r="D17" s="95" t="s">
        <v>227</v>
      </c>
      <c r="E17" s="300">
        <f t="shared" ref="E17:P17" si="1">+E18+E112</f>
        <v>90770000</v>
      </c>
      <c r="F17" s="300">
        <f t="shared" si="1"/>
        <v>76546402.359999999</v>
      </c>
      <c r="G17" s="300">
        <f t="shared" si="1"/>
        <v>0</v>
      </c>
      <c r="H17" s="300">
        <f t="shared" si="1"/>
        <v>2096280</v>
      </c>
      <c r="I17" s="300">
        <f t="shared" si="1"/>
        <v>2096280</v>
      </c>
      <c r="J17" s="300">
        <f t="shared" si="1"/>
        <v>167316402.36000001</v>
      </c>
      <c r="K17" s="300">
        <f t="shared" si="1"/>
        <v>147752288</v>
      </c>
      <c r="L17" s="300">
        <f t="shared" si="1"/>
        <v>147752288</v>
      </c>
      <c r="M17" s="300">
        <f t="shared" si="1"/>
        <v>147752288</v>
      </c>
      <c r="N17" s="300">
        <f t="shared" si="1"/>
        <v>147402288</v>
      </c>
      <c r="O17" s="300">
        <f t="shared" si="1"/>
        <v>19564114.359999999</v>
      </c>
      <c r="P17" s="300">
        <f t="shared" si="1"/>
        <v>19564114.359999999</v>
      </c>
    </row>
    <row r="18" spans="1:16" s="226" customFormat="1" ht="12.75" x14ac:dyDescent="0.2">
      <c r="A18" s="98" t="s">
        <v>228</v>
      </c>
      <c r="B18" s="99">
        <v>3</v>
      </c>
      <c r="C18" s="99" t="s">
        <v>27</v>
      </c>
      <c r="D18" s="98" t="s">
        <v>229</v>
      </c>
      <c r="E18" s="301">
        <f t="shared" ref="E18:P18" si="2">+E19+E65</f>
        <v>90770000</v>
      </c>
      <c r="F18" s="301">
        <f t="shared" si="2"/>
        <v>76440122</v>
      </c>
      <c r="G18" s="301">
        <f t="shared" si="2"/>
        <v>0</v>
      </c>
      <c r="H18" s="301">
        <f t="shared" si="2"/>
        <v>2096280</v>
      </c>
      <c r="I18" s="301">
        <f t="shared" si="2"/>
        <v>2000000</v>
      </c>
      <c r="J18" s="301">
        <f t="shared" si="2"/>
        <v>167306402</v>
      </c>
      <c r="K18" s="301">
        <f t="shared" si="2"/>
        <v>147752288</v>
      </c>
      <c r="L18" s="301">
        <f t="shared" si="2"/>
        <v>147752288</v>
      </c>
      <c r="M18" s="301">
        <f t="shared" si="2"/>
        <v>147752288</v>
      </c>
      <c r="N18" s="301">
        <f t="shared" si="2"/>
        <v>147402288</v>
      </c>
      <c r="O18" s="301">
        <f t="shared" si="2"/>
        <v>19554114</v>
      </c>
      <c r="P18" s="301">
        <f t="shared" si="2"/>
        <v>19554114</v>
      </c>
    </row>
    <row r="19" spans="1:16" s="226" customFormat="1" ht="12.75" x14ac:dyDescent="0.2">
      <c r="A19" s="212" t="s">
        <v>230</v>
      </c>
      <c r="B19" s="213">
        <v>4</v>
      </c>
      <c r="C19" s="213" t="s">
        <v>27</v>
      </c>
      <c r="D19" s="212" t="s">
        <v>231</v>
      </c>
      <c r="E19" s="302">
        <f t="shared" ref="E19:P19" si="3">+E20+E43+E53</f>
        <v>4600000</v>
      </c>
      <c r="F19" s="302">
        <f t="shared" si="3"/>
        <v>30000000</v>
      </c>
      <c r="G19" s="302">
        <f t="shared" si="3"/>
        <v>0</v>
      </c>
      <c r="H19" s="302">
        <f t="shared" si="3"/>
        <v>1500000</v>
      </c>
      <c r="I19" s="302">
        <f t="shared" si="3"/>
        <v>0</v>
      </c>
      <c r="J19" s="302">
        <f t="shared" si="3"/>
        <v>36100000</v>
      </c>
      <c r="K19" s="302">
        <f t="shared" si="3"/>
        <v>32500000</v>
      </c>
      <c r="L19" s="302">
        <f t="shared" si="3"/>
        <v>32500000</v>
      </c>
      <c r="M19" s="302">
        <f t="shared" si="3"/>
        <v>32500000</v>
      </c>
      <c r="N19" s="302">
        <f t="shared" si="3"/>
        <v>32500000</v>
      </c>
      <c r="O19" s="302">
        <f t="shared" si="3"/>
        <v>3600000</v>
      </c>
      <c r="P19" s="302">
        <f t="shared" si="3"/>
        <v>3600000</v>
      </c>
    </row>
    <row r="20" spans="1:16" s="226" customFormat="1" ht="12.75" x14ac:dyDescent="0.2">
      <c r="A20" s="214" t="s">
        <v>232</v>
      </c>
      <c r="B20" s="215">
        <v>5</v>
      </c>
      <c r="C20" s="215" t="s">
        <v>27</v>
      </c>
      <c r="D20" s="214" t="s">
        <v>233</v>
      </c>
      <c r="E20" s="303">
        <f t="shared" ref="E20:P20" si="4">+E21</f>
        <v>2600000</v>
      </c>
      <c r="F20" s="303">
        <f t="shared" si="4"/>
        <v>20000000</v>
      </c>
      <c r="G20" s="303">
        <f t="shared" si="4"/>
        <v>0</v>
      </c>
      <c r="H20" s="303">
        <f t="shared" si="4"/>
        <v>1500000</v>
      </c>
      <c r="I20" s="303">
        <f t="shared" si="4"/>
        <v>0</v>
      </c>
      <c r="J20" s="303">
        <f t="shared" si="4"/>
        <v>24100000</v>
      </c>
      <c r="K20" s="303">
        <f>+K21</f>
        <v>23500000</v>
      </c>
      <c r="L20" s="303">
        <f t="shared" si="4"/>
        <v>23500000</v>
      </c>
      <c r="M20" s="303">
        <f t="shared" si="4"/>
        <v>23500000</v>
      </c>
      <c r="N20" s="303">
        <f t="shared" si="4"/>
        <v>23500000</v>
      </c>
      <c r="O20" s="303">
        <f t="shared" si="4"/>
        <v>600000</v>
      </c>
      <c r="P20" s="303">
        <f t="shared" si="4"/>
        <v>600000</v>
      </c>
    </row>
    <row r="21" spans="1:16" s="226" customFormat="1" ht="12.75" x14ac:dyDescent="0.2">
      <c r="A21" s="216" t="s">
        <v>234</v>
      </c>
      <c r="B21" s="108">
        <v>6</v>
      </c>
      <c r="C21" s="108" t="s">
        <v>27</v>
      </c>
      <c r="D21" s="216" t="s">
        <v>235</v>
      </c>
      <c r="E21" s="304">
        <f t="shared" ref="E21:P21" si="5">+E22+E25+E30+E32+E39</f>
        <v>2600000</v>
      </c>
      <c r="F21" s="304">
        <f t="shared" si="5"/>
        <v>20000000</v>
      </c>
      <c r="G21" s="304">
        <f t="shared" si="5"/>
        <v>0</v>
      </c>
      <c r="H21" s="304">
        <f t="shared" si="5"/>
        <v>1500000</v>
      </c>
      <c r="I21" s="304">
        <f t="shared" si="5"/>
        <v>0</v>
      </c>
      <c r="J21" s="304">
        <f t="shared" si="5"/>
        <v>24100000</v>
      </c>
      <c r="K21" s="304">
        <f t="shared" si="5"/>
        <v>23500000</v>
      </c>
      <c r="L21" s="304">
        <f t="shared" si="5"/>
        <v>23500000</v>
      </c>
      <c r="M21" s="304">
        <f t="shared" si="5"/>
        <v>23500000</v>
      </c>
      <c r="N21" s="304">
        <f t="shared" si="5"/>
        <v>23500000</v>
      </c>
      <c r="O21" s="304">
        <f t="shared" si="5"/>
        <v>600000</v>
      </c>
      <c r="P21" s="304">
        <f t="shared" si="5"/>
        <v>600000</v>
      </c>
    </row>
    <row r="22" spans="1:16" s="226" customFormat="1" ht="12.75" x14ac:dyDescent="0.25">
      <c r="A22" s="109" t="s">
        <v>236</v>
      </c>
      <c r="B22" s="110">
        <v>7</v>
      </c>
      <c r="C22" s="110" t="s">
        <v>27</v>
      </c>
      <c r="D22" s="109" t="s">
        <v>237</v>
      </c>
      <c r="E22" s="93">
        <f t="shared" ref="E22:P22" si="6">SUM(E23:E24)</f>
        <v>0</v>
      </c>
      <c r="F22" s="93">
        <f t="shared" si="6"/>
        <v>0</v>
      </c>
      <c r="G22" s="93">
        <f t="shared" si="6"/>
        <v>0</v>
      </c>
      <c r="H22" s="93">
        <f t="shared" si="6"/>
        <v>0</v>
      </c>
      <c r="I22" s="93">
        <f t="shared" si="6"/>
        <v>0</v>
      </c>
      <c r="J22" s="93">
        <f t="shared" si="6"/>
        <v>0</v>
      </c>
      <c r="K22" s="93">
        <f>SUM(K23:K24)</f>
        <v>0</v>
      </c>
      <c r="L22" s="93">
        <f t="shared" si="6"/>
        <v>0</v>
      </c>
      <c r="M22" s="93">
        <f t="shared" si="6"/>
        <v>0</v>
      </c>
      <c r="N22" s="93">
        <f t="shared" si="6"/>
        <v>0</v>
      </c>
      <c r="O22" s="93">
        <f t="shared" si="6"/>
        <v>0</v>
      </c>
      <c r="P22" s="93">
        <f t="shared" si="6"/>
        <v>0</v>
      </c>
    </row>
    <row r="23" spans="1:16" s="226" customFormat="1" ht="32.25" customHeight="1" x14ac:dyDescent="0.25">
      <c r="A23" s="474" t="s">
        <v>238</v>
      </c>
      <c r="B23" s="475">
        <v>8</v>
      </c>
      <c r="C23" s="475" t="s">
        <v>118</v>
      </c>
      <c r="D23" s="476" t="s">
        <v>239</v>
      </c>
      <c r="E23" s="503">
        <f>+'ANEXO No 4'!E23+'ANEXO No 5'!E23+'ANEXO No 6 '!E23+'ANEXO No 7'!E23+'ANEXO No 8'!E23+'ANEXO No 9'!E23</f>
        <v>0</v>
      </c>
      <c r="F23" s="161">
        <f>+'ANEXO No 4'!F23+'ANEXO No 5'!F23+'ANEXO No 6 '!F23+'ANEXO No 7'!F23+'ANEXO No 8'!F23+'ANEXO No 9'!F23</f>
        <v>0</v>
      </c>
      <c r="G23" s="161">
        <f>+'ANEXO No 4'!G23+'ANEXO No 5'!G23+'ANEXO No 6 '!G23+'ANEXO No 7'!G23+'ANEXO No 8'!G23+'ANEXO No 9'!G23</f>
        <v>0</v>
      </c>
      <c r="H23" s="161">
        <f>+'ANEXO No 4'!H23+'ANEXO No 5'!H23+'ANEXO No 6 '!H23+'ANEXO No 7'!H23+'ANEXO No 8'!H23+'ANEXO No 9'!H23</f>
        <v>0</v>
      </c>
      <c r="I23" s="161">
        <f>+'ANEXO No 4'!I23+'ANEXO No 5'!I23+'ANEXO No 6 '!I23+'ANEXO No 7'!I23+'ANEXO No 8'!I23+'ANEXO No 9'!I23</f>
        <v>0</v>
      </c>
      <c r="J23" s="504">
        <f>+'ANEXO No 4'!J23+'ANEXO No 5'!J23+'ANEXO No 6 '!J23+'ANEXO No 7'!J23+'ANEXO No 8'!J23+'ANEXO No 9'!J23</f>
        <v>0</v>
      </c>
      <c r="K23" s="360">
        <f>+'ANEXO No 4'!O23+'ANEXO No 5'!O23+'ANEXO No 6 '!O23+'ANEXO No 7'!O23+'ANEXO No 8'!O23+'ANEXO No 9'!O23</f>
        <v>0</v>
      </c>
      <c r="L23" s="505">
        <f>+'ANEXO No 4'!P23+'ANEXO No 5'!P23+'ANEXO No 6 '!P23+'ANEXO No 7'!P23+'ANEXO No 8'!P23+'ANEXO No 9'!P23</f>
        <v>0</v>
      </c>
      <c r="M23" s="506">
        <f>+'ANEXO No 4'!U23+'ANEXO No 5'!U23+'ANEXO No 6 '!U23+'ANEXO No 7'!U23+'ANEXO No 8'!U23+'ANEXO No 9'!U23</f>
        <v>0</v>
      </c>
      <c r="N23" s="507">
        <f>+'ANEXO No 4'!Z23+'ANEXO No 5'!Z23+'ANEXO No 6 '!Z23+'ANEXO No 7'!Z23+'ANEXO No 8'!Z23+'ANEXO No 9'!Z23</f>
        <v>0</v>
      </c>
      <c r="O23" s="535">
        <f>+J23-K23</f>
        <v>0</v>
      </c>
      <c r="P23" s="533">
        <f>+J23-L23</f>
        <v>0</v>
      </c>
    </row>
    <row r="24" spans="1:16" s="226" customFormat="1" ht="24.75" customHeight="1" x14ac:dyDescent="0.2">
      <c r="A24" s="474" t="s">
        <v>240</v>
      </c>
      <c r="B24" s="477">
        <v>8</v>
      </c>
      <c r="C24" s="477" t="s">
        <v>118</v>
      </c>
      <c r="D24" s="478" t="s">
        <v>241</v>
      </c>
      <c r="E24" s="503">
        <f>+'ANEXO No 4'!E24+'ANEXO No 5'!E24+'ANEXO No 6 '!E24+'ANEXO No 7'!E24+'ANEXO No 8'!E24+'ANEXO No 9'!E24</f>
        <v>0</v>
      </c>
      <c r="F24" s="161">
        <f>+'ANEXO No 4'!F24+'ANEXO No 5'!F24+'ANEXO No 6 '!F24+'ANEXO No 7'!F24+'ANEXO No 8'!F24+'ANEXO No 9'!F24</f>
        <v>0</v>
      </c>
      <c r="G24" s="161">
        <f>+'ANEXO No 4'!G24+'ANEXO No 5'!G24+'ANEXO No 6 '!G24+'ANEXO No 7'!G24+'ANEXO No 8'!G24+'ANEXO No 9'!G24</f>
        <v>0</v>
      </c>
      <c r="H24" s="161">
        <f>+'ANEXO No 4'!H24+'ANEXO No 5'!H24+'ANEXO No 6 '!H24+'ANEXO No 7'!H24+'ANEXO No 8'!H24+'ANEXO No 9'!H24</f>
        <v>0</v>
      </c>
      <c r="I24" s="161">
        <f>+'ANEXO No 4'!I24+'ANEXO No 5'!I24+'ANEXO No 6 '!I24+'ANEXO No 7'!I24+'ANEXO No 8'!I24+'ANEXO No 9'!I24</f>
        <v>0</v>
      </c>
      <c r="J24" s="504">
        <f>+'ANEXO No 4'!J24+'ANEXO No 5'!J24+'ANEXO No 6 '!J24+'ANEXO No 7'!J24+'ANEXO No 8'!J24+'ANEXO No 9'!J24</f>
        <v>0</v>
      </c>
      <c r="K24" s="360">
        <f>+'ANEXO No 4'!O24+'ANEXO No 5'!O24+'ANEXO No 6 '!O24+'ANEXO No 7'!O24+'ANEXO No 8'!O24+'ANEXO No 9'!O24</f>
        <v>0</v>
      </c>
      <c r="L24" s="505">
        <f>+'ANEXO No 4'!P24+'ANEXO No 5'!P24+'ANEXO No 6 '!P24+'ANEXO No 7'!P24+'ANEXO No 8'!P24+'ANEXO No 9'!P24</f>
        <v>0</v>
      </c>
      <c r="M24" s="506">
        <f>+'ANEXO No 4'!U24+'ANEXO No 5'!U24+'ANEXO No 6 '!U24+'ANEXO No 7'!U24+'ANEXO No 8'!U24+'ANEXO No 9'!U24</f>
        <v>0</v>
      </c>
      <c r="N24" s="507">
        <f>+'ANEXO No 4'!Z24+'ANEXO No 5'!Z24+'ANEXO No 6 '!Z24+'ANEXO No 7'!Z24+'ANEXO No 8'!Z24+'ANEXO No 9'!Z24</f>
        <v>0</v>
      </c>
      <c r="O24" s="535">
        <f>+J24-K24</f>
        <v>0</v>
      </c>
      <c r="P24" s="533">
        <f>+J24-L24</f>
        <v>0</v>
      </c>
    </row>
    <row r="25" spans="1:16" s="226" customFormat="1" ht="12.75" x14ac:dyDescent="0.25">
      <c r="A25" s="109" t="s">
        <v>242</v>
      </c>
      <c r="B25" s="110">
        <v>7</v>
      </c>
      <c r="C25" s="110" t="s">
        <v>27</v>
      </c>
      <c r="D25" s="109" t="s">
        <v>243</v>
      </c>
      <c r="E25" s="93">
        <f t="shared" ref="E25:K25" si="7">SUM(E26:E29)</f>
        <v>0</v>
      </c>
      <c r="F25" s="93">
        <f t="shared" si="7"/>
        <v>0</v>
      </c>
      <c r="G25" s="93">
        <f t="shared" si="7"/>
        <v>0</v>
      </c>
      <c r="H25" s="93">
        <f t="shared" si="7"/>
        <v>0</v>
      </c>
      <c r="I25" s="93">
        <f t="shared" si="7"/>
        <v>0</v>
      </c>
      <c r="J25" s="93">
        <f t="shared" si="7"/>
        <v>0</v>
      </c>
      <c r="K25" s="93">
        <f t="shared" si="7"/>
        <v>0</v>
      </c>
      <c r="L25" s="93">
        <f t="shared" ref="L25:P25" si="8">SUM(L26:L29)</f>
        <v>0</v>
      </c>
      <c r="M25" s="93">
        <f t="shared" si="8"/>
        <v>0</v>
      </c>
      <c r="N25" s="93">
        <f t="shared" si="8"/>
        <v>0</v>
      </c>
      <c r="O25" s="93">
        <f t="shared" si="8"/>
        <v>0</v>
      </c>
      <c r="P25" s="93">
        <f t="shared" si="8"/>
        <v>0</v>
      </c>
    </row>
    <row r="26" spans="1:16" s="226" customFormat="1" ht="12.75" x14ac:dyDescent="0.2">
      <c r="A26" s="479" t="s">
        <v>244</v>
      </c>
      <c r="B26" s="477">
        <v>8</v>
      </c>
      <c r="C26" s="477" t="s">
        <v>118</v>
      </c>
      <c r="D26" s="479" t="s">
        <v>245</v>
      </c>
      <c r="E26" s="503">
        <f>+'ANEXO No 4'!E26+'ANEXO No 5'!E26+'ANEXO No 6 '!E26+'ANEXO No 7'!E26+'ANEXO No 8'!E26+'ANEXO No 9'!E26</f>
        <v>0</v>
      </c>
      <c r="F26" s="161">
        <f>+'ANEXO No 4'!F26+'ANEXO No 5'!F26+'ANEXO No 6 '!F26+'ANEXO No 7'!F26+'ANEXO No 8'!F26+'ANEXO No 9'!F26</f>
        <v>0</v>
      </c>
      <c r="G26" s="161">
        <f>+'ANEXO No 4'!G26+'ANEXO No 5'!G26+'ANEXO No 6 '!G26+'ANEXO No 7'!G26+'ANEXO No 8'!G26+'ANEXO No 9'!G26</f>
        <v>0</v>
      </c>
      <c r="H26" s="161">
        <f>+'ANEXO No 4'!H26+'ANEXO No 5'!H26+'ANEXO No 6 '!H26+'ANEXO No 7'!H26+'ANEXO No 8'!H26+'ANEXO No 9'!H26</f>
        <v>0</v>
      </c>
      <c r="I26" s="161">
        <f>+'ANEXO No 4'!I26+'ANEXO No 5'!I26+'ANEXO No 6 '!I26+'ANEXO No 7'!I26+'ANEXO No 8'!I26+'ANEXO No 9'!I26</f>
        <v>0</v>
      </c>
      <c r="J26" s="504">
        <f>+'ANEXO No 4'!J26+'ANEXO No 5'!J26+'ANEXO No 6 '!J26+'ANEXO No 7'!J26+'ANEXO No 8'!J26+'ANEXO No 9'!J26</f>
        <v>0</v>
      </c>
      <c r="K26" s="360">
        <f>+'ANEXO No 4'!O26+'ANEXO No 5'!O26+'ANEXO No 6 '!O26+'ANEXO No 7'!O26+'ANEXO No 8'!O26+'ANEXO No 9'!O26</f>
        <v>0</v>
      </c>
      <c r="L26" s="505">
        <f>+'ANEXO No 4'!P26+'ANEXO No 5'!P26+'ANEXO No 6 '!P26+'ANEXO No 7'!P26+'ANEXO No 8'!P26+'ANEXO No 9'!P26</f>
        <v>0</v>
      </c>
      <c r="M26" s="506">
        <f>+'ANEXO No 4'!U26+'ANEXO No 5'!U26+'ANEXO No 6 '!U26+'ANEXO No 7'!U26+'ANEXO No 8'!U26+'ANEXO No 9'!U26</f>
        <v>0</v>
      </c>
      <c r="N26" s="507">
        <f>+'ANEXO No 4'!Z26+'ANEXO No 5'!Z26+'ANEXO No 6 '!Z26+'ANEXO No 7'!Z26+'ANEXO No 8'!Z26+'ANEXO No 9'!Z26</f>
        <v>0</v>
      </c>
      <c r="O26" s="535">
        <f t="shared" ref="O26:O29" si="9">+J26-K26</f>
        <v>0</v>
      </c>
      <c r="P26" s="533">
        <f t="shared" ref="P26:P29" si="10">+J26-L26</f>
        <v>0</v>
      </c>
    </row>
    <row r="27" spans="1:16" s="226" customFormat="1" ht="12.75" x14ac:dyDescent="0.2">
      <c r="A27" s="479" t="s">
        <v>246</v>
      </c>
      <c r="B27" s="477">
        <v>8</v>
      </c>
      <c r="C27" s="477" t="s">
        <v>118</v>
      </c>
      <c r="D27" s="479" t="s">
        <v>247</v>
      </c>
      <c r="E27" s="503">
        <f>+'ANEXO No 4'!E27+'ANEXO No 5'!E27+'ANEXO No 6 '!E27+'ANEXO No 7'!E27+'ANEXO No 8'!E27+'ANEXO No 9'!E27</f>
        <v>0</v>
      </c>
      <c r="F27" s="161">
        <f>+'ANEXO No 4'!F27+'ANEXO No 5'!F27+'ANEXO No 6 '!F27+'ANEXO No 7'!F27+'ANEXO No 8'!F27+'ANEXO No 9'!F27</f>
        <v>0</v>
      </c>
      <c r="G27" s="161">
        <f>+'ANEXO No 4'!G27+'ANEXO No 5'!G27+'ANEXO No 6 '!G27+'ANEXO No 7'!G27+'ANEXO No 8'!G27+'ANEXO No 9'!G27</f>
        <v>0</v>
      </c>
      <c r="H27" s="161">
        <f>+'ANEXO No 4'!H27+'ANEXO No 5'!H27+'ANEXO No 6 '!H27+'ANEXO No 7'!H27+'ANEXO No 8'!H27+'ANEXO No 9'!H27</f>
        <v>0</v>
      </c>
      <c r="I27" s="161">
        <f>+'ANEXO No 4'!I27+'ANEXO No 5'!I27+'ANEXO No 6 '!I27+'ANEXO No 7'!I27+'ANEXO No 8'!I27+'ANEXO No 9'!I27</f>
        <v>0</v>
      </c>
      <c r="J27" s="504">
        <f>+'ANEXO No 4'!J27+'ANEXO No 5'!J27+'ANEXO No 6 '!J27+'ANEXO No 7'!J27+'ANEXO No 8'!J27+'ANEXO No 9'!J27</f>
        <v>0</v>
      </c>
      <c r="K27" s="360">
        <f>+'ANEXO No 4'!O27+'ANEXO No 5'!O27+'ANEXO No 6 '!O27+'ANEXO No 7'!O27+'ANEXO No 8'!O27+'ANEXO No 9'!O27</f>
        <v>0</v>
      </c>
      <c r="L27" s="505">
        <f>+'ANEXO No 4'!P27+'ANEXO No 5'!P27+'ANEXO No 6 '!P27+'ANEXO No 7'!P27+'ANEXO No 8'!P27+'ANEXO No 9'!P27</f>
        <v>0</v>
      </c>
      <c r="M27" s="506">
        <f>+'ANEXO No 4'!U27+'ANEXO No 5'!U27+'ANEXO No 6 '!U27+'ANEXO No 7'!U27+'ANEXO No 8'!U27+'ANEXO No 9'!U27</f>
        <v>0</v>
      </c>
      <c r="N27" s="507">
        <f>+'ANEXO No 4'!Z27+'ANEXO No 5'!Z27+'ANEXO No 6 '!Z27+'ANEXO No 7'!Z27+'ANEXO No 8'!Z27+'ANEXO No 9'!Z27</f>
        <v>0</v>
      </c>
      <c r="O27" s="535">
        <f t="shared" si="9"/>
        <v>0</v>
      </c>
      <c r="P27" s="533">
        <f t="shared" si="10"/>
        <v>0</v>
      </c>
    </row>
    <row r="28" spans="1:16" s="226" customFormat="1" ht="25.5" x14ac:dyDescent="0.25">
      <c r="A28" s="474" t="s">
        <v>248</v>
      </c>
      <c r="B28" s="475">
        <v>8</v>
      </c>
      <c r="C28" s="475" t="s">
        <v>118</v>
      </c>
      <c r="D28" s="476" t="s">
        <v>249</v>
      </c>
      <c r="E28" s="503">
        <f>+'ANEXO No 4'!E28+'ANEXO No 5'!E28+'ANEXO No 6 '!E28+'ANEXO No 7'!E28+'ANEXO No 8'!E28+'ANEXO No 9'!E28</f>
        <v>0</v>
      </c>
      <c r="F28" s="161">
        <f>+'ANEXO No 4'!F28+'ANEXO No 5'!F28+'ANEXO No 6 '!F28+'ANEXO No 7'!F28+'ANEXO No 8'!F28+'ANEXO No 9'!F28</f>
        <v>0</v>
      </c>
      <c r="G28" s="161">
        <f>+'ANEXO No 4'!G28+'ANEXO No 5'!G28+'ANEXO No 6 '!G28+'ANEXO No 7'!G28+'ANEXO No 8'!G28+'ANEXO No 9'!G28</f>
        <v>0</v>
      </c>
      <c r="H28" s="161">
        <f>+'ANEXO No 4'!H28+'ANEXO No 5'!H28+'ANEXO No 6 '!H28+'ANEXO No 7'!H28+'ANEXO No 8'!H28+'ANEXO No 9'!H28</f>
        <v>0</v>
      </c>
      <c r="I28" s="161">
        <f>+'ANEXO No 4'!I28+'ANEXO No 5'!I28+'ANEXO No 6 '!I28+'ANEXO No 7'!I28+'ANEXO No 8'!I28+'ANEXO No 9'!I28</f>
        <v>0</v>
      </c>
      <c r="J28" s="504">
        <f>+'ANEXO No 4'!J28+'ANEXO No 5'!J28+'ANEXO No 6 '!J28+'ANEXO No 7'!J28+'ANEXO No 8'!J28+'ANEXO No 9'!J28</f>
        <v>0</v>
      </c>
      <c r="K28" s="360">
        <f>+'ANEXO No 4'!O28+'ANEXO No 5'!O28+'ANEXO No 6 '!O28+'ANEXO No 7'!O28+'ANEXO No 8'!O28+'ANEXO No 9'!O28</f>
        <v>0</v>
      </c>
      <c r="L28" s="505">
        <f>+'ANEXO No 4'!P28+'ANEXO No 5'!P28+'ANEXO No 6 '!P28+'ANEXO No 7'!P28+'ANEXO No 8'!P28+'ANEXO No 9'!P28</f>
        <v>0</v>
      </c>
      <c r="M28" s="506">
        <f>+'ANEXO No 4'!U28+'ANEXO No 5'!U28+'ANEXO No 6 '!U28+'ANEXO No 7'!U28+'ANEXO No 8'!U28+'ANEXO No 9'!U28</f>
        <v>0</v>
      </c>
      <c r="N28" s="507">
        <f>+'ANEXO No 4'!Z28+'ANEXO No 5'!Z28+'ANEXO No 6 '!Z28+'ANEXO No 7'!Z28+'ANEXO No 8'!Z28+'ANEXO No 9'!Z28</f>
        <v>0</v>
      </c>
      <c r="O28" s="535">
        <f t="shared" si="9"/>
        <v>0</v>
      </c>
      <c r="P28" s="533">
        <f t="shared" si="10"/>
        <v>0</v>
      </c>
    </row>
    <row r="29" spans="1:16" s="226" customFormat="1" ht="12.75" x14ac:dyDescent="0.2">
      <c r="A29" s="479" t="s">
        <v>250</v>
      </c>
      <c r="B29" s="477">
        <v>8</v>
      </c>
      <c r="C29" s="477" t="s">
        <v>118</v>
      </c>
      <c r="D29" s="479" t="s">
        <v>251</v>
      </c>
      <c r="E29" s="503">
        <f>+'ANEXO No 4'!E29+'ANEXO No 5'!E29+'ANEXO No 6 '!E29+'ANEXO No 7'!E29+'ANEXO No 8'!E29+'ANEXO No 9'!E29</f>
        <v>0</v>
      </c>
      <c r="F29" s="161">
        <f>+'ANEXO No 4'!F29+'ANEXO No 5'!F29+'ANEXO No 6 '!F29+'ANEXO No 7'!F29+'ANEXO No 8'!F29+'ANEXO No 9'!F29</f>
        <v>0</v>
      </c>
      <c r="G29" s="161">
        <f>+'ANEXO No 4'!G29+'ANEXO No 5'!G29+'ANEXO No 6 '!G29+'ANEXO No 7'!G29+'ANEXO No 8'!G29+'ANEXO No 9'!G29</f>
        <v>0</v>
      </c>
      <c r="H29" s="161">
        <f>+'ANEXO No 4'!H29+'ANEXO No 5'!H29+'ANEXO No 6 '!H29+'ANEXO No 7'!H29+'ANEXO No 8'!H29+'ANEXO No 9'!H29</f>
        <v>0</v>
      </c>
      <c r="I29" s="161">
        <f>+'ANEXO No 4'!I29+'ANEXO No 5'!I29+'ANEXO No 6 '!I29+'ANEXO No 7'!I29+'ANEXO No 8'!I29+'ANEXO No 9'!I29</f>
        <v>0</v>
      </c>
      <c r="J29" s="504">
        <f>+'ANEXO No 4'!J29+'ANEXO No 5'!J29+'ANEXO No 6 '!J29+'ANEXO No 7'!J29+'ANEXO No 8'!J29+'ANEXO No 9'!J29</f>
        <v>0</v>
      </c>
      <c r="K29" s="360">
        <f>+'ANEXO No 4'!O29+'ANEXO No 5'!O29+'ANEXO No 6 '!O29+'ANEXO No 7'!O29+'ANEXO No 8'!O29+'ANEXO No 9'!O29</f>
        <v>0</v>
      </c>
      <c r="L29" s="505">
        <f>+'ANEXO No 4'!P29+'ANEXO No 5'!P29+'ANEXO No 6 '!P29+'ANEXO No 7'!P29+'ANEXO No 8'!P29+'ANEXO No 9'!P29</f>
        <v>0</v>
      </c>
      <c r="M29" s="506">
        <f>+'ANEXO No 4'!U29+'ANEXO No 5'!U29+'ANEXO No 6 '!U29+'ANEXO No 7'!U29+'ANEXO No 8'!U29+'ANEXO No 9'!U29</f>
        <v>0</v>
      </c>
      <c r="N29" s="507">
        <f>+'ANEXO No 4'!Z29+'ANEXO No 5'!Z29+'ANEXO No 6 '!Z29+'ANEXO No 7'!Z29+'ANEXO No 8'!Z29+'ANEXO No 9'!Z29</f>
        <v>0</v>
      </c>
      <c r="O29" s="535">
        <f t="shared" si="9"/>
        <v>0</v>
      </c>
      <c r="P29" s="533">
        <f t="shared" si="10"/>
        <v>0</v>
      </c>
    </row>
    <row r="30" spans="1:16" s="226" customFormat="1" ht="12.75" x14ac:dyDescent="0.2">
      <c r="A30" s="117" t="s">
        <v>252</v>
      </c>
      <c r="B30" s="118">
        <v>7</v>
      </c>
      <c r="C30" s="118" t="s">
        <v>27</v>
      </c>
      <c r="D30" s="119" t="s">
        <v>253</v>
      </c>
      <c r="E30" s="93">
        <f>SUM(E31)</f>
        <v>2000000</v>
      </c>
      <c r="F30" s="93">
        <f t="shared" ref="F30:P30" si="11">SUM(F31)</f>
        <v>20000000</v>
      </c>
      <c r="G30" s="93">
        <f t="shared" si="11"/>
        <v>0</v>
      </c>
      <c r="H30" s="93">
        <f t="shared" si="11"/>
        <v>1500000</v>
      </c>
      <c r="I30" s="93">
        <f t="shared" si="11"/>
        <v>0</v>
      </c>
      <c r="J30" s="93">
        <f t="shared" si="11"/>
        <v>23500000</v>
      </c>
      <c r="K30" s="93">
        <f t="shared" si="11"/>
        <v>23500000</v>
      </c>
      <c r="L30" s="93">
        <f t="shared" si="11"/>
        <v>23500000</v>
      </c>
      <c r="M30" s="93">
        <f t="shared" si="11"/>
        <v>23500000</v>
      </c>
      <c r="N30" s="93">
        <f t="shared" si="11"/>
        <v>23500000</v>
      </c>
      <c r="O30" s="93">
        <f t="shared" si="11"/>
        <v>0</v>
      </c>
      <c r="P30" s="93">
        <f t="shared" si="11"/>
        <v>0</v>
      </c>
    </row>
    <row r="31" spans="1:16" s="226" customFormat="1" ht="12.75" x14ac:dyDescent="0.2">
      <c r="A31" s="479" t="s">
        <v>254</v>
      </c>
      <c r="B31" s="477">
        <v>8</v>
      </c>
      <c r="C31" s="477" t="s">
        <v>118</v>
      </c>
      <c r="D31" s="479" t="s">
        <v>255</v>
      </c>
      <c r="E31" s="503">
        <f>+'ANEXO No 4'!E31+'ANEXO No 5'!E31+'ANEXO No 6 '!E31+'ANEXO No 7'!E31+'ANEXO No 8'!E31+'ANEXO No 9'!E31</f>
        <v>2000000</v>
      </c>
      <c r="F31" s="161">
        <f>+'ANEXO No 4'!F31+'ANEXO No 5'!F31+'ANEXO No 6 '!F31+'ANEXO No 7'!F31+'ANEXO No 8'!F31+'ANEXO No 9'!F31</f>
        <v>20000000</v>
      </c>
      <c r="G31" s="161">
        <f>+'ANEXO No 4'!G31+'ANEXO No 5'!G31+'ANEXO No 6 '!G31+'ANEXO No 7'!G31+'ANEXO No 8'!G31+'ANEXO No 9'!G31</f>
        <v>0</v>
      </c>
      <c r="H31" s="161">
        <f>+'ANEXO No 4'!H31+'ANEXO No 5'!H31+'ANEXO No 6 '!H31+'ANEXO No 7'!H31+'ANEXO No 8'!H31+'ANEXO No 9'!H31</f>
        <v>1500000</v>
      </c>
      <c r="I31" s="161">
        <f>+'ANEXO No 4'!I31+'ANEXO No 5'!I31+'ANEXO No 6 '!I31+'ANEXO No 7'!I31+'ANEXO No 8'!I31+'ANEXO No 9'!I31</f>
        <v>0</v>
      </c>
      <c r="J31" s="504">
        <f>+'ANEXO No 4'!J31+'ANEXO No 5'!J31+'ANEXO No 6 '!J31+'ANEXO No 7'!J31+'ANEXO No 8'!J31+'ANEXO No 9'!J31</f>
        <v>23500000</v>
      </c>
      <c r="K31" s="360">
        <f>+'ANEXO No 4'!O31+'ANEXO No 5'!O31+'ANEXO No 6 '!O31+'ANEXO No 7'!O31+'ANEXO No 8'!O31+'ANEXO No 9'!O31</f>
        <v>23500000</v>
      </c>
      <c r="L31" s="505">
        <f>+'ANEXO No 4'!P31+'ANEXO No 5'!P31+'ANEXO No 6 '!P31+'ANEXO No 7'!P31+'ANEXO No 8'!P31+'ANEXO No 9'!P31</f>
        <v>23500000</v>
      </c>
      <c r="M31" s="506">
        <f>+'ANEXO No 4'!U31+'ANEXO No 5'!U31+'ANEXO No 6 '!U31+'ANEXO No 7'!U31+'ANEXO No 8'!U31+'ANEXO No 9'!U31</f>
        <v>23500000</v>
      </c>
      <c r="N31" s="507">
        <f>+'ANEXO No 4'!Z31+'ANEXO No 5'!Z31+'ANEXO No 6 '!Z31+'ANEXO No 7'!Z31+'ANEXO No 8'!Z31+'ANEXO No 9'!Z31</f>
        <v>23500000</v>
      </c>
      <c r="O31" s="535">
        <f>+J31-K31</f>
        <v>0</v>
      </c>
      <c r="P31" s="533">
        <f>+J31-L31</f>
        <v>0</v>
      </c>
    </row>
    <row r="32" spans="1:16" s="226" customFormat="1" ht="12.75" x14ac:dyDescent="0.2">
      <c r="A32" s="117" t="s">
        <v>256</v>
      </c>
      <c r="B32" s="118">
        <v>7</v>
      </c>
      <c r="C32" s="118" t="s">
        <v>27</v>
      </c>
      <c r="D32" s="119" t="s">
        <v>257</v>
      </c>
      <c r="E32" s="93">
        <f t="shared" ref="E32:P32" si="12">SUM(E33:E38)</f>
        <v>600000</v>
      </c>
      <c r="F32" s="93">
        <f>SUM(F33:F38)</f>
        <v>0</v>
      </c>
      <c r="G32" s="93">
        <f>SUM(G33:G38)</f>
        <v>0</v>
      </c>
      <c r="H32" s="93">
        <f>SUM(H33:H38)</f>
        <v>0</v>
      </c>
      <c r="I32" s="93">
        <f>SUM(I33:I38)</f>
        <v>0</v>
      </c>
      <c r="J32" s="93">
        <f t="shared" si="12"/>
        <v>600000</v>
      </c>
      <c r="K32" s="93">
        <f t="shared" si="12"/>
        <v>0</v>
      </c>
      <c r="L32" s="93">
        <f t="shared" si="12"/>
        <v>0</v>
      </c>
      <c r="M32" s="93">
        <f t="shared" si="12"/>
        <v>0</v>
      </c>
      <c r="N32" s="93">
        <f t="shared" si="12"/>
        <v>0</v>
      </c>
      <c r="O32" s="93">
        <f t="shared" si="12"/>
        <v>600000</v>
      </c>
      <c r="P32" s="93">
        <f t="shared" si="12"/>
        <v>600000</v>
      </c>
    </row>
    <row r="33" spans="1:16" s="226" customFormat="1" ht="25.5" x14ac:dyDescent="0.25">
      <c r="A33" s="474" t="s">
        <v>592</v>
      </c>
      <c r="B33" s="475">
        <v>8</v>
      </c>
      <c r="C33" s="475" t="s">
        <v>118</v>
      </c>
      <c r="D33" s="476" t="s">
        <v>593</v>
      </c>
      <c r="E33" s="503">
        <f>+'ANEXO No 4'!E33+'ANEXO No 5'!E33+'ANEXO No 6 '!E33+'ANEXO No 7'!E33+'ANEXO No 8'!E33+'ANEXO No 9'!E33</f>
        <v>0</v>
      </c>
      <c r="F33" s="161">
        <f>+'ANEXO No 4'!F33+'ANEXO No 5'!F33+'ANEXO No 6 '!F33+'ANEXO No 7'!F33+'ANEXO No 8'!F33+'ANEXO No 9'!F33</f>
        <v>0</v>
      </c>
      <c r="G33" s="161">
        <f>+'ANEXO No 4'!G33+'ANEXO No 5'!G33+'ANEXO No 6 '!G33+'ANEXO No 7'!G33+'ANEXO No 8'!G33+'ANEXO No 9'!G33</f>
        <v>0</v>
      </c>
      <c r="H33" s="161">
        <f>+'ANEXO No 4'!H33+'ANEXO No 5'!H33+'ANEXO No 6 '!H33+'ANEXO No 7'!H33+'ANEXO No 8'!H33+'ANEXO No 9'!H33</f>
        <v>0</v>
      </c>
      <c r="I33" s="161">
        <f>+'ANEXO No 4'!I33+'ANEXO No 5'!I33+'ANEXO No 6 '!I33+'ANEXO No 7'!I33+'ANEXO No 8'!I33+'ANEXO No 9'!I33</f>
        <v>0</v>
      </c>
      <c r="J33" s="504">
        <f>+'ANEXO No 4'!J33+'ANEXO No 5'!J33+'ANEXO No 6 '!J33+'ANEXO No 7'!J33+'ANEXO No 8'!J33+'ANEXO No 9'!J33</f>
        <v>0</v>
      </c>
      <c r="K33" s="360">
        <f>+'ANEXO No 4'!O33+'ANEXO No 5'!O33+'ANEXO No 6 '!O33+'ANEXO No 7'!O33+'ANEXO No 8'!O33+'ANEXO No 9'!O33</f>
        <v>0</v>
      </c>
      <c r="L33" s="505">
        <f>+'ANEXO No 4'!P33+'ANEXO No 5'!P33+'ANEXO No 6 '!P33+'ANEXO No 7'!P33+'ANEXO No 8'!P33+'ANEXO No 9'!P33</f>
        <v>0</v>
      </c>
      <c r="M33" s="506">
        <f>+'ANEXO No 4'!U33+'ANEXO No 5'!U33+'ANEXO No 6 '!U33+'ANEXO No 7'!U33+'ANEXO No 8'!U33+'ANEXO No 9'!U33</f>
        <v>0</v>
      </c>
      <c r="N33" s="507">
        <f>+'ANEXO No 4'!Z33+'ANEXO No 5'!Z33+'ANEXO No 6 '!Z33+'ANEXO No 7'!Z33+'ANEXO No 8'!Z33+'ANEXO No 9'!Z33</f>
        <v>0</v>
      </c>
      <c r="O33" s="535">
        <f>+J33-K33</f>
        <v>0</v>
      </c>
      <c r="P33" s="533">
        <f>+J33-L33</f>
        <v>0</v>
      </c>
    </row>
    <row r="34" spans="1:16" s="226" customFormat="1" ht="25.5" x14ac:dyDescent="0.25">
      <c r="A34" s="474" t="s">
        <v>258</v>
      </c>
      <c r="B34" s="475">
        <v>8</v>
      </c>
      <c r="C34" s="475" t="s">
        <v>118</v>
      </c>
      <c r="D34" s="476" t="s">
        <v>259</v>
      </c>
      <c r="E34" s="503">
        <f>+'ANEXO No 4'!E34+'ANEXO No 5'!E34+'ANEXO No 6 '!E34+'ANEXO No 7'!E34+'ANEXO No 8'!E34+'ANEXO No 9'!E34</f>
        <v>0</v>
      </c>
      <c r="F34" s="161">
        <f>+'ANEXO No 4'!F34+'ANEXO No 5'!F34+'ANEXO No 6 '!F34+'ANEXO No 7'!F34+'ANEXO No 8'!F34+'ANEXO No 9'!F34</f>
        <v>0</v>
      </c>
      <c r="G34" s="161">
        <f>+'ANEXO No 4'!G34+'ANEXO No 5'!G34+'ANEXO No 6 '!G34+'ANEXO No 7'!G34+'ANEXO No 8'!G34+'ANEXO No 9'!G34</f>
        <v>0</v>
      </c>
      <c r="H34" s="161">
        <f>+'ANEXO No 4'!H34+'ANEXO No 5'!H34+'ANEXO No 6 '!H34+'ANEXO No 7'!H34+'ANEXO No 8'!H34+'ANEXO No 9'!H34</f>
        <v>0</v>
      </c>
      <c r="I34" s="161">
        <f>+'ANEXO No 4'!I34+'ANEXO No 5'!I34+'ANEXO No 6 '!I34+'ANEXO No 7'!I34+'ANEXO No 8'!I34+'ANEXO No 9'!I34</f>
        <v>0</v>
      </c>
      <c r="J34" s="504">
        <f>+'ANEXO No 4'!J34+'ANEXO No 5'!J34+'ANEXO No 6 '!J34+'ANEXO No 7'!J34+'ANEXO No 8'!J34+'ANEXO No 9'!J34</f>
        <v>0</v>
      </c>
      <c r="K34" s="360">
        <f>+'ANEXO No 4'!O34+'ANEXO No 5'!O34+'ANEXO No 6 '!O34+'ANEXO No 7'!O34+'ANEXO No 8'!O34+'ANEXO No 9'!O34</f>
        <v>0</v>
      </c>
      <c r="L34" s="505">
        <f>+'ANEXO No 4'!P34+'ANEXO No 5'!P34+'ANEXO No 6 '!P34+'ANEXO No 7'!P34+'ANEXO No 8'!P34+'ANEXO No 9'!P34</f>
        <v>0</v>
      </c>
      <c r="M34" s="506">
        <f>+'ANEXO No 4'!U34+'ANEXO No 5'!U34+'ANEXO No 6 '!U34+'ANEXO No 7'!U34+'ANEXO No 8'!U34+'ANEXO No 9'!U34</f>
        <v>0</v>
      </c>
      <c r="N34" s="507">
        <f>+'ANEXO No 4'!Z34+'ANEXO No 5'!Z34+'ANEXO No 6 '!Z34+'ANEXO No 7'!Z34+'ANEXO No 8'!Z34+'ANEXO No 9'!Z34</f>
        <v>0</v>
      </c>
      <c r="O34" s="535">
        <f t="shared" ref="O34:O38" si="13">+J34-K34</f>
        <v>0</v>
      </c>
      <c r="P34" s="533">
        <f t="shared" ref="P34:P38" si="14">+J34-L34</f>
        <v>0</v>
      </c>
    </row>
    <row r="35" spans="1:16" s="226" customFormat="1" ht="12.75" x14ac:dyDescent="0.2">
      <c r="A35" s="479" t="s">
        <v>260</v>
      </c>
      <c r="B35" s="477">
        <v>8</v>
      </c>
      <c r="C35" s="477" t="s">
        <v>118</v>
      </c>
      <c r="D35" s="479" t="s">
        <v>261</v>
      </c>
      <c r="E35" s="503">
        <f>+'ANEXO No 4'!E35+'ANEXO No 5'!E35+'ANEXO No 6 '!E35+'ANEXO No 7'!E35+'ANEXO No 8'!E35+'ANEXO No 9'!E35</f>
        <v>0</v>
      </c>
      <c r="F35" s="161">
        <f>+'ANEXO No 4'!F35+'ANEXO No 5'!F35+'ANEXO No 6 '!F35+'ANEXO No 7'!F35+'ANEXO No 8'!F35+'ANEXO No 9'!F35</f>
        <v>0</v>
      </c>
      <c r="G35" s="161">
        <f>+'ANEXO No 4'!G35+'ANEXO No 5'!G35+'ANEXO No 6 '!G35+'ANEXO No 7'!G35+'ANEXO No 8'!G35+'ANEXO No 9'!G35</f>
        <v>0</v>
      </c>
      <c r="H35" s="161">
        <f>+'ANEXO No 4'!H35+'ANEXO No 5'!H35+'ANEXO No 6 '!H35+'ANEXO No 7'!H35+'ANEXO No 8'!H35+'ANEXO No 9'!H35</f>
        <v>0</v>
      </c>
      <c r="I35" s="161">
        <f>+'ANEXO No 4'!I35+'ANEXO No 5'!I35+'ANEXO No 6 '!I35+'ANEXO No 7'!I35+'ANEXO No 8'!I35+'ANEXO No 9'!I35</f>
        <v>0</v>
      </c>
      <c r="J35" s="504">
        <f>+'ANEXO No 4'!J35+'ANEXO No 5'!J35+'ANEXO No 6 '!J35+'ANEXO No 7'!J35+'ANEXO No 8'!J35+'ANEXO No 9'!J35</f>
        <v>0</v>
      </c>
      <c r="K35" s="360">
        <f>+'ANEXO No 4'!O35+'ANEXO No 5'!O35+'ANEXO No 6 '!O35+'ANEXO No 7'!O35+'ANEXO No 8'!O35+'ANEXO No 9'!O35</f>
        <v>0</v>
      </c>
      <c r="L35" s="505">
        <f>+'ANEXO No 4'!P35+'ANEXO No 5'!P35+'ANEXO No 6 '!P35+'ANEXO No 7'!P35+'ANEXO No 8'!P35+'ANEXO No 9'!P35</f>
        <v>0</v>
      </c>
      <c r="M35" s="506">
        <f>+'ANEXO No 4'!U35+'ANEXO No 5'!U35+'ANEXO No 6 '!U35+'ANEXO No 7'!U35+'ANEXO No 8'!U35+'ANEXO No 9'!U35</f>
        <v>0</v>
      </c>
      <c r="N35" s="507">
        <f>+'ANEXO No 4'!Z35+'ANEXO No 5'!Z35+'ANEXO No 6 '!Z35+'ANEXO No 7'!Z35+'ANEXO No 8'!Z35+'ANEXO No 9'!Z35</f>
        <v>0</v>
      </c>
      <c r="O35" s="535">
        <f t="shared" si="13"/>
        <v>0</v>
      </c>
      <c r="P35" s="533">
        <f t="shared" si="14"/>
        <v>0</v>
      </c>
    </row>
    <row r="36" spans="1:16" s="226" customFormat="1" ht="12.75" x14ac:dyDescent="0.2">
      <c r="A36" s="479" t="s">
        <v>262</v>
      </c>
      <c r="B36" s="477">
        <v>8</v>
      </c>
      <c r="C36" s="477" t="s">
        <v>118</v>
      </c>
      <c r="D36" s="479" t="s">
        <v>263</v>
      </c>
      <c r="E36" s="503">
        <f>+'ANEXO No 4'!E36+'ANEXO No 5'!E36+'ANEXO No 6 '!E36+'ANEXO No 7'!E36+'ANEXO No 8'!E36+'ANEXO No 9'!E36</f>
        <v>600000</v>
      </c>
      <c r="F36" s="161">
        <f>+'ANEXO No 4'!F36+'ANEXO No 5'!F36+'ANEXO No 6 '!F36+'ANEXO No 7'!F36+'ANEXO No 8'!F36+'ANEXO No 9'!F36</f>
        <v>0</v>
      </c>
      <c r="G36" s="161">
        <f>+'ANEXO No 4'!G36+'ANEXO No 5'!G36+'ANEXO No 6 '!G36+'ANEXO No 7'!G36+'ANEXO No 8'!G36+'ANEXO No 9'!G36</f>
        <v>0</v>
      </c>
      <c r="H36" s="161">
        <f>+'ANEXO No 4'!H36+'ANEXO No 5'!H36+'ANEXO No 6 '!H36+'ANEXO No 7'!H36+'ANEXO No 8'!H36+'ANEXO No 9'!H36</f>
        <v>0</v>
      </c>
      <c r="I36" s="161">
        <f>+'ANEXO No 4'!I36+'ANEXO No 5'!I36+'ANEXO No 6 '!I36+'ANEXO No 7'!I36+'ANEXO No 8'!I36+'ANEXO No 9'!I36</f>
        <v>0</v>
      </c>
      <c r="J36" s="504">
        <f>+'ANEXO No 4'!J36+'ANEXO No 5'!J36+'ANEXO No 6 '!J36+'ANEXO No 7'!J36+'ANEXO No 8'!J36+'ANEXO No 9'!J36</f>
        <v>600000</v>
      </c>
      <c r="K36" s="360">
        <f>+'ANEXO No 4'!O36+'ANEXO No 5'!O36+'ANEXO No 6 '!O36+'ANEXO No 7'!O36+'ANEXO No 8'!O36+'ANEXO No 9'!O36</f>
        <v>0</v>
      </c>
      <c r="L36" s="505">
        <f>+'ANEXO No 4'!P36+'ANEXO No 5'!P36+'ANEXO No 6 '!P36+'ANEXO No 7'!P36+'ANEXO No 8'!P36+'ANEXO No 9'!P36</f>
        <v>0</v>
      </c>
      <c r="M36" s="506">
        <f>+'ANEXO No 4'!U36+'ANEXO No 5'!U36+'ANEXO No 6 '!U36+'ANEXO No 7'!U36+'ANEXO No 8'!U36+'ANEXO No 9'!U36</f>
        <v>0</v>
      </c>
      <c r="N36" s="507">
        <f>+'ANEXO No 4'!Z36+'ANEXO No 5'!Z36+'ANEXO No 6 '!Z36+'ANEXO No 7'!Z36+'ANEXO No 8'!Z36+'ANEXO No 9'!Z36</f>
        <v>0</v>
      </c>
      <c r="O36" s="535">
        <f t="shared" si="13"/>
        <v>600000</v>
      </c>
      <c r="P36" s="533">
        <f t="shared" si="14"/>
        <v>600000</v>
      </c>
    </row>
    <row r="37" spans="1:16" s="226" customFormat="1" ht="25.5" x14ac:dyDescent="0.25">
      <c r="A37" s="474" t="s">
        <v>264</v>
      </c>
      <c r="B37" s="475">
        <v>8</v>
      </c>
      <c r="C37" s="475" t="s">
        <v>118</v>
      </c>
      <c r="D37" s="476" t="s">
        <v>265</v>
      </c>
      <c r="E37" s="503">
        <f>+'ANEXO No 4'!E37+'ANEXO No 5'!E37+'ANEXO No 6 '!E37+'ANEXO No 7'!E37+'ANEXO No 8'!E37+'ANEXO No 9'!E37</f>
        <v>0</v>
      </c>
      <c r="F37" s="161">
        <f>+'ANEXO No 4'!F37+'ANEXO No 5'!F37+'ANEXO No 6 '!F37+'ANEXO No 7'!F37+'ANEXO No 8'!F37+'ANEXO No 9'!F37</f>
        <v>0</v>
      </c>
      <c r="G37" s="161">
        <f>+'ANEXO No 4'!G37+'ANEXO No 5'!G37+'ANEXO No 6 '!G37+'ANEXO No 7'!G37+'ANEXO No 8'!G37+'ANEXO No 9'!G37</f>
        <v>0</v>
      </c>
      <c r="H37" s="161">
        <f>+'ANEXO No 4'!H37+'ANEXO No 5'!H37+'ANEXO No 6 '!H37+'ANEXO No 7'!H37+'ANEXO No 8'!H37+'ANEXO No 9'!H37</f>
        <v>0</v>
      </c>
      <c r="I37" s="161">
        <f>+'ANEXO No 4'!I37+'ANEXO No 5'!I37+'ANEXO No 6 '!I37+'ANEXO No 7'!I37+'ANEXO No 8'!I37+'ANEXO No 9'!I37</f>
        <v>0</v>
      </c>
      <c r="J37" s="504">
        <f>+'ANEXO No 4'!J37+'ANEXO No 5'!J37+'ANEXO No 6 '!J37+'ANEXO No 7'!J37+'ANEXO No 8'!J37+'ANEXO No 9'!J37</f>
        <v>0</v>
      </c>
      <c r="K37" s="360">
        <f>+'ANEXO No 4'!O37+'ANEXO No 5'!O37+'ANEXO No 6 '!O37+'ANEXO No 7'!O37+'ANEXO No 8'!O37+'ANEXO No 9'!O37</f>
        <v>0</v>
      </c>
      <c r="L37" s="505">
        <f>+'ANEXO No 4'!P37+'ANEXO No 5'!P37+'ANEXO No 6 '!P37+'ANEXO No 7'!P37+'ANEXO No 8'!P37+'ANEXO No 9'!P37</f>
        <v>0</v>
      </c>
      <c r="M37" s="506">
        <f>+'ANEXO No 4'!U37+'ANEXO No 5'!U37+'ANEXO No 6 '!U37+'ANEXO No 7'!U37+'ANEXO No 8'!U37+'ANEXO No 9'!U37</f>
        <v>0</v>
      </c>
      <c r="N37" s="507">
        <f>+'ANEXO No 4'!Z37+'ANEXO No 5'!Z37+'ANEXO No 6 '!Z37+'ANEXO No 7'!Z37+'ANEXO No 8'!Z37+'ANEXO No 9'!Z37</f>
        <v>0</v>
      </c>
      <c r="O37" s="535">
        <f t="shared" si="13"/>
        <v>0</v>
      </c>
      <c r="P37" s="533">
        <f t="shared" si="14"/>
        <v>0</v>
      </c>
    </row>
    <row r="38" spans="1:16" s="226" customFormat="1" ht="12.75" x14ac:dyDescent="0.2">
      <c r="A38" s="479" t="s">
        <v>266</v>
      </c>
      <c r="B38" s="477">
        <v>8</v>
      </c>
      <c r="C38" s="477" t="s">
        <v>118</v>
      </c>
      <c r="D38" s="479" t="s">
        <v>267</v>
      </c>
      <c r="E38" s="503">
        <f>+'ANEXO No 4'!E38+'ANEXO No 5'!E38+'ANEXO No 6 '!E38+'ANEXO No 7'!E38+'ANEXO No 8'!E38+'ANEXO No 9'!E38</f>
        <v>0</v>
      </c>
      <c r="F38" s="161">
        <f>+'ANEXO No 4'!F38+'ANEXO No 5'!F38+'ANEXO No 6 '!F38+'ANEXO No 7'!F38+'ANEXO No 8'!F38+'ANEXO No 9'!F38</f>
        <v>0</v>
      </c>
      <c r="G38" s="161">
        <f>+'ANEXO No 4'!G38+'ANEXO No 5'!G38+'ANEXO No 6 '!G38+'ANEXO No 7'!G38+'ANEXO No 8'!G38+'ANEXO No 9'!G38</f>
        <v>0</v>
      </c>
      <c r="H38" s="161">
        <f>+'ANEXO No 4'!H38+'ANEXO No 5'!H38+'ANEXO No 6 '!H38+'ANEXO No 7'!H38+'ANEXO No 8'!H38+'ANEXO No 9'!H38</f>
        <v>0</v>
      </c>
      <c r="I38" s="161">
        <f>+'ANEXO No 4'!I38+'ANEXO No 5'!I38+'ANEXO No 6 '!I38+'ANEXO No 7'!I38+'ANEXO No 8'!I38+'ANEXO No 9'!I38</f>
        <v>0</v>
      </c>
      <c r="J38" s="504">
        <f>+'ANEXO No 4'!J38+'ANEXO No 5'!J38+'ANEXO No 6 '!J38+'ANEXO No 7'!J38+'ANEXO No 8'!J38+'ANEXO No 9'!J38</f>
        <v>0</v>
      </c>
      <c r="K38" s="360">
        <f>+'ANEXO No 4'!O38+'ANEXO No 5'!O38+'ANEXO No 6 '!O38+'ANEXO No 7'!O38+'ANEXO No 8'!O38+'ANEXO No 9'!O38</f>
        <v>0</v>
      </c>
      <c r="L38" s="505">
        <f>+'ANEXO No 4'!P38+'ANEXO No 5'!P38+'ANEXO No 6 '!P38+'ANEXO No 7'!P38+'ANEXO No 8'!P38+'ANEXO No 9'!P38</f>
        <v>0</v>
      </c>
      <c r="M38" s="506">
        <f>+'ANEXO No 4'!U38+'ANEXO No 5'!U38+'ANEXO No 6 '!U38+'ANEXO No 7'!U38+'ANEXO No 8'!U38+'ANEXO No 9'!U38</f>
        <v>0</v>
      </c>
      <c r="N38" s="507">
        <f>+'ANEXO No 4'!Z38+'ANEXO No 5'!Z38+'ANEXO No 6 '!Z38+'ANEXO No 7'!Z38+'ANEXO No 8'!Z38+'ANEXO No 9'!Z38</f>
        <v>0</v>
      </c>
      <c r="O38" s="535">
        <f t="shared" si="13"/>
        <v>0</v>
      </c>
      <c r="P38" s="533">
        <f t="shared" si="14"/>
        <v>0</v>
      </c>
    </row>
    <row r="39" spans="1:16" s="226" customFormat="1" ht="12.75" x14ac:dyDescent="0.2">
      <c r="A39" s="117" t="s">
        <v>268</v>
      </c>
      <c r="B39" s="118">
        <v>7</v>
      </c>
      <c r="C39" s="118" t="s">
        <v>27</v>
      </c>
      <c r="D39" s="119" t="s">
        <v>269</v>
      </c>
      <c r="E39" s="93">
        <f>SUM(E40:E42)</f>
        <v>0</v>
      </c>
      <c r="F39" s="93">
        <f t="shared" ref="F39:P39" si="15">SUM(F40:F42)</f>
        <v>0</v>
      </c>
      <c r="G39" s="93">
        <f t="shared" si="15"/>
        <v>0</v>
      </c>
      <c r="H39" s="93">
        <f t="shared" si="15"/>
        <v>0</v>
      </c>
      <c r="I39" s="93">
        <f t="shared" si="15"/>
        <v>0</v>
      </c>
      <c r="J39" s="93">
        <f t="shared" si="15"/>
        <v>0</v>
      </c>
      <c r="K39" s="93">
        <f t="shared" si="15"/>
        <v>0</v>
      </c>
      <c r="L39" s="93">
        <f t="shared" si="15"/>
        <v>0</v>
      </c>
      <c r="M39" s="93">
        <f t="shared" si="15"/>
        <v>0</v>
      </c>
      <c r="N39" s="93">
        <f t="shared" si="15"/>
        <v>0</v>
      </c>
      <c r="O39" s="93">
        <f t="shared" si="15"/>
        <v>0</v>
      </c>
      <c r="P39" s="93">
        <f t="shared" si="15"/>
        <v>0</v>
      </c>
    </row>
    <row r="40" spans="1:16" s="226" customFormat="1" ht="25.5" x14ac:dyDescent="0.25">
      <c r="A40" s="474" t="s">
        <v>270</v>
      </c>
      <c r="B40" s="475">
        <v>8</v>
      </c>
      <c r="C40" s="475" t="s">
        <v>118</v>
      </c>
      <c r="D40" s="476" t="s">
        <v>271</v>
      </c>
      <c r="E40" s="503">
        <f>+'ANEXO No 4'!E40+'ANEXO No 5'!E40+'ANEXO No 6 '!E40+'ANEXO No 7'!E40+'ANEXO No 8'!E40+'ANEXO No 9'!E40</f>
        <v>0</v>
      </c>
      <c r="F40" s="161">
        <f>+'ANEXO No 4'!F40+'ANEXO No 5'!F40+'ANEXO No 6 '!F40+'ANEXO No 7'!F40+'ANEXO No 8'!F40+'ANEXO No 9'!F40</f>
        <v>0</v>
      </c>
      <c r="G40" s="161">
        <f>+'ANEXO No 4'!G40+'ANEXO No 5'!G40+'ANEXO No 6 '!G40+'ANEXO No 7'!G40+'ANEXO No 8'!G40+'ANEXO No 9'!G40</f>
        <v>0</v>
      </c>
      <c r="H40" s="161">
        <f>+'ANEXO No 4'!H40+'ANEXO No 5'!H40+'ANEXO No 6 '!H40+'ANEXO No 7'!H40+'ANEXO No 8'!H40+'ANEXO No 9'!H40</f>
        <v>0</v>
      </c>
      <c r="I40" s="161">
        <f>+'ANEXO No 4'!I40+'ANEXO No 5'!I40+'ANEXO No 6 '!I40+'ANEXO No 7'!I40+'ANEXO No 8'!I40+'ANEXO No 9'!I40</f>
        <v>0</v>
      </c>
      <c r="J40" s="504">
        <f>+'ANEXO No 4'!J40+'ANEXO No 5'!J40+'ANEXO No 6 '!J40+'ANEXO No 7'!J40+'ANEXO No 8'!J40+'ANEXO No 9'!J40</f>
        <v>0</v>
      </c>
      <c r="K40" s="360">
        <f>+'ANEXO No 4'!O40+'ANEXO No 5'!O40+'ANEXO No 6 '!O40+'ANEXO No 7'!O40+'ANEXO No 8'!O40+'ANEXO No 9'!O40</f>
        <v>0</v>
      </c>
      <c r="L40" s="505">
        <f>+'ANEXO No 4'!P40+'ANEXO No 5'!P40+'ANEXO No 6 '!P40+'ANEXO No 7'!P40+'ANEXO No 8'!P40+'ANEXO No 9'!P40</f>
        <v>0</v>
      </c>
      <c r="M40" s="506">
        <f>+'ANEXO No 4'!U40+'ANEXO No 5'!U40+'ANEXO No 6 '!U40+'ANEXO No 7'!U40+'ANEXO No 8'!U40+'ANEXO No 9'!U40</f>
        <v>0</v>
      </c>
      <c r="N40" s="507">
        <f>+'ANEXO No 4'!Z40+'ANEXO No 5'!Z40+'ANEXO No 6 '!Z40+'ANEXO No 7'!Z40+'ANEXO No 8'!Z40+'ANEXO No 9'!Z40</f>
        <v>0</v>
      </c>
      <c r="O40" s="535">
        <f t="shared" ref="O40:O42" si="16">+J40-K40</f>
        <v>0</v>
      </c>
      <c r="P40" s="533">
        <f t="shared" ref="P40:P42" si="17">+J40-L40</f>
        <v>0</v>
      </c>
    </row>
    <row r="41" spans="1:16" s="226" customFormat="1" ht="38.25" x14ac:dyDescent="0.25">
      <c r="A41" s="474" t="s">
        <v>272</v>
      </c>
      <c r="B41" s="475">
        <v>8</v>
      </c>
      <c r="C41" s="475" t="s">
        <v>118</v>
      </c>
      <c r="D41" s="476" t="s">
        <v>273</v>
      </c>
      <c r="E41" s="503">
        <f>+'ANEXO No 4'!E41+'ANEXO No 5'!E41+'ANEXO No 6 '!E41+'ANEXO No 7'!E41+'ANEXO No 8'!E41+'ANEXO No 9'!E41</f>
        <v>0</v>
      </c>
      <c r="F41" s="161">
        <f>+'ANEXO No 4'!F41+'ANEXO No 5'!F41+'ANEXO No 6 '!F41+'ANEXO No 7'!F41+'ANEXO No 8'!F41+'ANEXO No 9'!F41</f>
        <v>0</v>
      </c>
      <c r="G41" s="161">
        <f>+'ANEXO No 4'!G41+'ANEXO No 5'!G41+'ANEXO No 6 '!G41+'ANEXO No 7'!G41+'ANEXO No 8'!G41+'ANEXO No 9'!G41</f>
        <v>0</v>
      </c>
      <c r="H41" s="161">
        <f>+'ANEXO No 4'!H41+'ANEXO No 5'!H41+'ANEXO No 6 '!H41+'ANEXO No 7'!H41+'ANEXO No 8'!H41+'ANEXO No 9'!H41</f>
        <v>0</v>
      </c>
      <c r="I41" s="161">
        <f>+'ANEXO No 4'!I41+'ANEXO No 5'!I41+'ANEXO No 6 '!I41+'ANEXO No 7'!I41+'ANEXO No 8'!I41+'ANEXO No 9'!I41</f>
        <v>0</v>
      </c>
      <c r="J41" s="504">
        <f>+'ANEXO No 4'!J41+'ANEXO No 5'!J41+'ANEXO No 6 '!J41+'ANEXO No 7'!J41+'ANEXO No 8'!J41+'ANEXO No 9'!J41</f>
        <v>0</v>
      </c>
      <c r="K41" s="360">
        <f>+'ANEXO No 4'!O41+'ANEXO No 5'!O41+'ANEXO No 6 '!O41+'ANEXO No 7'!O41+'ANEXO No 8'!O41+'ANEXO No 9'!O41</f>
        <v>0</v>
      </c>
      <c r="L41" s="505">
        <f>+'ANEXO No 4'!P41+'ANEXO No 5'!P41+'ANEXO No 6 '!P41+'ANEXO No 7'!P41+'ANEXO No 8'!P41+'ANEXO No 9'!P41</f>
        <v>0</v>
      </c>
      <c r="M41" s="506">
        <f>+'ANEXO No 4'!U41+'ANEXO No 5'!U41+'ANEXO No 6 '!U41+'ANEXO No 7'!U41+'ANEXO No 8'!U41+'ANEXO No 9'!U41</f>
        <v>0</v>
      </c>
      <c r="N41" s="507">
        <f>+'ANEXO No 4'!Z41+'ANEXO No 5'!Z41+'ANEXO No 6 '!Z41+'ANEXO No 7'!Z41+'ANEXO No 8'!Z41+'ANEXO No 9'!Z41</f>
        <v>0</v>
      </c>
      <c r="O41" s="535">
        <f t="shared" si="16"/>
        <v>0</v>
      </c>
      <c r="P41" s="533">
        <f t="shared" si="17"/>
        <v>0</v>
      </c>
    </row>
    <row r="42" spans="1:16" s="226" customFormat="1" ht="25.5" x14ac:dyDescent="0.25">
      <c r="A42" s="474" t="s">
        <v>274</v>
      </c>
      <c r="B42" s="475">
        <v>8</v>
      </c>
      <c r="C42" s="475" t="s">
        <v>118</v>
      </c>
      <c r="D42" s="476" t="s">
        <v>275</v>
      </c>
      <c r="E42" s="503">
        <f>+'ANEXO No 4'!E42+'ANEXO No 5'!E42+'ANEXO No 6 '!E42+'ANEXO No 7'!E42+'ANEXO No 8'!E42+'ANEXO No 9'!E42</f>
        <v>0</v>
      </c>
      <c r="F42" s="161">
        <f>+'ANEXO No 4'!F42+'ANEXO No 5'!F42+'ANEXO No 6 '!F42+'ANEXO No 7'!F42+'ANEXO No 8'!F42+'ANEXO No 9'!F42</f>
        <v>0</v>
      </c>
      <c r="G42" s="161">
        <f>+'ANEXO No 4'!G42+'ANEXO No 5'!G42+'ANEXO No 6 '!G42+'ANEXO No 7'!G42+'ANEXO No 8'!G42+'ANEXO No 9'!G42</f>
        <v>0</v>
      </c>
      <c r="H42" s="161">
        <f>+'ANEXO No 4'!H42+'ANEXO No 5'!H42+'ANEXO No 6 '!H42+'ANEXO No 7'!H42+'ANEXO No 8'!H42+'ANEXO No 9'!H42</f>
        <v>0</v>
      </c>
      <c r="I42" s="161">
        <f>+'ANEXO No 4'!I42+'ANEXO No 5'!I42+'ANEXO No 6 '!I42+'ANEXO No 7'!I42+'ANEXO No 8'!I42+'ANEXO No 9'!I42</f>
        <v>0</v>
      </c>
      <c r="J42" s="504">
        <f>+'ANEXO No 4'!J42+'ANEXO No 5'!J42+'ANEXO No 6 '!J42+'ANEXO No 7'!J42+'ANEXO No 8'!J42+'ANEXO No 9'!J42</f>
        <v>0</v>
      </c>
      <c r="K42" s="360">
        <f>+'ANEXO No 4'!O42+'ANEXO No 5'!O42+'ANEXO No 6 '!O42+'ANEXO No 7'!O42+'ANEXO No 8'!O42+'ANEXO No 9'!O42</f>
        <v>0</v>
      </c>
      <c r="L42" s="505">
        <f>+'ANEXO No 4'!P42+'ANEXO No 5'!P42+'ANEXO No 6 '!P42+'ANEXO No 7'!P42+'ANEXO No 8'!P42+'ANEXO No 9'!P42</f>
        <v>0</v>
      </c>
      <c r="M42" s="506">
        <f>+'ANEXO No 4'!U42+'ANEXO No 5'!U42+'ANEXO No 6 '!U42+'ANEXO No 7'!U42+'ANEXO No 8'!U42+'ANEXO No 9'!U42</f>
        <v>0</v>
      </c>
      <c r="N42" s="507">
        <f>+'ANEXO No 4'!Z42+'ANEXO No 5'!Z42+'ANEXO No 6 '!Z42+'ANEXO No 7'!Z42+'ANEXO No 8'!Z42+'ANEXO No 9'!Z42</f>
        <v>0</v>
      </c>
      <c r="O42" s="535">
        <f t="shared" si="16"/>
        <v>0</v>
      </c>
      <c r="P42" s="533">
        <f t="shared" si="17"/>
        <v>0</v>
      </c>
    </row>
    <row r="43" spans="1:16" s="226" customFormat="1" ht="12.75" x14ac:dyDescent="0.2">
      <c r="A43" s="216" t="s">
        <v>276</v>
      </c>
      <c r="B43" s="108">
        <v>6</v>
      </c>
      <c r="C43" s="108" t="s">
        <v>27</v>
      </c>
      <c r="D43" s="216" t="s">
        <v>277</v>
      </c>
      <c r="E43" s="304">
        <f>+E44</f>
        <v>2000000</v>
      </c>
      <c r="F43" s="305">
        <f t="shared" ref="F43:P43" si="18">+F44</f>
        <v>10000000</v>
      </c>
      <c r="G43" s="305">
        <f t="shared" si="18"/>
        <v>0</v>
      </c>
      <c r="H43" s="305">
        <f t="shared" si="18"/>
        <v>0</v>
      </c>
      <c r="I43" s="305">
        <f t="shared" si="18"/>
        <v>0</v>
      </c>
      <c r="J43" s="305">
        <f t="shared" si="18"/>
        <v>12000000</v>
      </c>
      <c r="K43" s="305">
        <f t="shared" si="18"/>
        <v>9000000</v>
      </c>
      <c r="L43" s="305">
        <f t="shared" si="18"/>
        <v>9000000</v>
      </c>
      <c r="M43" s="305">
        <f t="shared" si="18"/>
        <v>9000000</v>
      </c>
      <c r="N43" s="305">
        <f t="shared" si="18"/>
        <v>9000000</v>
      </c>
      <c r="O43" s="305">
        <f t="shared" si="18"/>
        <v>3000000</v>
      </c>
      <c r="P43" s="305">
        <f t="shared" si="18"/>
        <v>3000000</v>
      </c>
    </row>
    <row r="44" spans="1:16" s="226" customFormat="1" ht="25.5" x14ac:dyDescent="0.25">
      <c r="A44" s="123" t="s">
        <v>278</v>
      </c>
      <c r="B44" s="252">
        <v>7</v>
      </c>
      <c r="C44" s="252" t="s">
        <v>27</v>
      </c>
      <c r="D44" s="124" t="s">
        <v>279</v>
      </c>
      <c r="E44" s="93">
        <f t="shared" ref="E44:P44" si="19">+E45+E51+E52</f>
        <v>2000000</v>
      </c>
      <c r="F44" s="93">
        <f t="shared" si="19"/>
        <v>10000000</v>
      </c>
      <c r="G44" s="93">
        <f t="shared" si="19"/>
        <v>0</v>
      </c>
      <c r="H44" s="93">
        <f t="shared" si="19"/>
        <v>0</v>
      </c>
      <c r="I44" s="93">
        <f t="shared" si="19"/>
        <v>0</v>
      </c>
      <c r="J44" s="93">
        <f t="shared" si="19"/>
        <v>12000000</v>
      </c>
      <c r="K44" s="93">
        <f t="shared" si="19"/>
        <v>9000000</v>
      </c>
      <c r="L44" s="93">
        <f t="shared" si="19"/>
        <v>9000000</v>
      </c>
      <c r="M44" s="93">
        <f t="shared" si="19"/>
        <v>9000000</v>
      </c>
      <c r="N44" s="93">
        <f t="shared" si="19"/>
        <v>9000000</v>
      </c>
      <c r="O44" s="93">
        <f t="shared" si="19"/>
        <v>3000000</v>
      </c>
      <c r="P44" s="93">
        <f t="shared" si="19"/>
        <v>3000000</v>
      </c>
    </row>
    <row r="45" spans="1:16" s="226" customFormat="1" ht="12.75" x14ac:dyDescent="0.2">
      <c r="A45" s="125" t="s">
        <v>280</v>
      </c>
      <c r="B45" s="126">
        <v>8</v>
      </c>
      <c r="C45" s="126" t="s">
        <v>27</v>
      </c>
      <c r="D45" s="217" t="s">
        <v>281</v>
      </c>
      <c r="E45" s="94">
        <f t="shared" ref="E45:P45" si="20">SUM(E46:E50)</f>
        <v>0</v>
      </c>
      <c r="F45" s="94">
        <f t="shared" si="20"/>
        <v>3000000</v>
      </c>
      <c r="G45" s="94">
        <f t="shared" si="20"/>
        <v>0</v>
      </c>
      <c r="H45" s="94">
        <f t="shared" si="20"/>
        <v>0</v>
      </c>
      <c r="I45" s="94">
        <f t="shared" si="20"/>
        <v>0</v>
      </c>
      <c r="J45" s="94">
        <f t="shared" si="20"/>
        <v>3000000</v>
      </c>
      <c r="K45" s="94">
        <f t="shared" si="20"/>
        <v>0</v>
      </c>
      <c r="L45" s="94">
        <f t="shared" si="20"/>
        <v>0</v>
      </c>
      <c r="M45" s="94">
        <f t="shared" si="20"/>
        <v>0</v>
      </c>
      <c r="N45" s="94">
        <f t="shared" si="20"/>
        <v>0</v>
      </c>
      <c r="O45" s="94">
        <f t="shared" si="20"/>
        <v>3000000</v>
      </c>
      <c r="P45" s="94">
        <f t="shared" si="20"/>
        <v>3000000</v>
      </c>
    </row>
    <row r="46" spans="1:16" s="226" customFormat="1" ht="12.75" x14ac:dyDescent="0.2">
      <c r="A46" s="479" t="s">
        <v>282</v>
      </c>
      <c r="B46" s="477">
        <v>9</v>
      </c>
      <c r="C46" s="477" t="s">
        <v>118</v>
      </c>
      <c r="D46" s="480" t="s">
        <v>283</v>
      </c>
      <c r="E46" s="503">
        <f>+'ANEXO No 4'!E46+'ANEXO No 5'!E46+'ANEXO No 6 '!E46+'ANEXO No 7'!E46+'ANEXO No 8'!E46+'ANEXO No 9'!E46</f>
        <v>0</v>
      </c>
      <c r="F46" s="161">
        <f>+'ANEXO No 4'!F46+'ANEXO No 5'!F46+'ANEXO No 6 '!F46+'ANEXO No 7'!F46+'ANEXO No 8'!F46+'ANEXO No 9'!F46</f>
        <v>1000000</v>
      </c>
      <c r="G46" s="161">
        <f>+'ANEXO No 4'!G46+'ANEXO No 5'!G46+'ANEXO No 6 '!G46+'ANEXO No 7'!G46+'ANEXO No 8'!G46+'ANEXO No 9'!G46</f>
        <v>0</v>
      </c>
      <c r="H46" s="161">
        <f>+'ANEXO No 4'!H46+'ANEXO No 5'!H46+'ANEXO No 6 '!H46+'ANEXO No 7'!H46+'ANEXO No 8'!H46+'ANEXO No 9'!H46</f>
        <v>0</v>
      </c>
      <c r="I46" s="161">
        <f>+'ANEXO No 4'!I46+'ANEXO No 5'!I46+'ANEXO No 6 '!I46+'ANEXO No 7'!I46+'ANEXO No 8'!I46+'ANEXO No 9'!I46</f>
        <v>0</v>
      </c>
      <c r="J46" s="504">
        <f>+'ANEXO No 4'!J46+'ANEXO No 5'!J46+'ANEXO No 6 '!J46+'ANEXO No 7'!J46+'ANEXO No 8'!J46+'ANEXO No 9'!J46</f>
        <v>1000000</v>
      </c>
      <c r="K46" s="360">
        <f>+'ANEXO No 4'!O46+'ANEXO No 5'!O46+'ANEXO No 6 '!O46+'ANEXO No 7'!O46+'ANEXO No 8'!O46+'ANEXO No 9'!O46</f>
        <v>0</v>
      </c>
      <c r="L46" s="505">
        <f>+'ANEXO No 4'!P46+'ANEXO No 5'!P46+'ANEXO No 6 '!P46+'ANEXO No 7'!P46+'ANEXO No 8'!P46+'ANEXO No 9'!P46</f>
        <v>0</v>
      </c>
      <c r="M46" s="506">
        <f>+'ANEXO No 4'!U46+'ANEXO No 5'!U46+'ANEXO No 6 '!U46+'ANEXO No 7'!U46+'ANEXO No 8'!U46+'ANEXO No 9'!U46</f>
        <v>0</v>
      </c>
      <c r="N46" s="507">
        <f>+'ANEXO No 4'!Z46+'ANEXO No 5'!Z46+'ANEXO No 6 '!Z46+'ANEXO No 7'!Z46+'ANEXO No 8'!Z46+'ANEXO No 9'!Z46</f>
        <v>0</v>
      </c>
      <c r="O46" s="535">
        <f t="shared" ref="O46:O52" si="21">+J46-K46</f>
        <v>1000000</v>
      </c>
      <c r="P46" s="533">
        <f t="shared" ref="P46:P52" si="22">+J46-L46</f>
        <v>1000000</v>
      </c>
    </row>
    <row r="47" spans="1:16" s="226" customFormat="1" ht="12.75" x14ac:dyDescent="0.2">
      <c r="A47" s="479" t="s">
        <v>284</v>
      </c>
      <c r="B47" s="477">
        <v>9</v>
      </c>
      <c r="C47" s="477" t="s">
        <v>118</v>
      </c>
      <c r="D47" s="480" t="s">
        <v>285</v>
      </c>
      <c r="E47" s="503">
        <f>+'ANEXO No 4'!E47+'ANEXO No 5'!E47+'ANEXO No 6 '!E47+'ANEXO No 7'!E47+'ANEXO No 8'!E47+'ANEXO No 9'!E47</f>
        <v>0</v>
      </c>
      <c r="F47" s="161">
        <f>+'ANEXO No 4'!F47+'ANEXO No 5'!F47+'ANEXO No 6 '!F47+'ANEXO No 7'!F47+'ANEXO No 8'!F47+'ANEXO No 9'!F47</f>
        <v>0</v>
      </c>
      <c r="G47" s="161">
        <f>+'ANEXO No 4'!G47+'ANEXO No 5'!G47+'ANEXO No 6 '!G47+'ANEXO No 7'!G47+'ANEXO No 8'!G47+'ANEXO No 9'!G47</f>
        <v>0</v>
      </c>
      <c r="H47" s="161">
        <f>+'ANEXO No 4'!H47+'ANEXO No 5'!H47+'ANEXO No 6 '!H47+'ANEXO No 7'!H47+'ANEXO No 8'!H47+'ANEXO No 9'!H47</f>
        <v>0</v>
      </c>
      <c r="I47" s="161">
        <f>+'ANEXO No 4'!I47+'ANEXO No 5'!I47+'ANEXO No 6 '!I47+'ANEXO No 7'!I47+'ANEXO No 8'!I47+'ANEXO No 9'!I47</f>
        <v>0</v>
      </c>
      <c r="J47" s="504">
        <f>+'ANEXO No 4'!J47+'ANEXO No 5'!J47+'ANEXO No 6 '!J47+'ANEXO No 7'!J47+'ANEXO No 8'!J47+'ANEXO No 9'!J47</f>
        <v>0</v>
      </c>
      <c r="K47" s="360">
        <f>+'ANEXO No 4'!O47+'ANEXO No 5'!O47+'ANEXO No 6 '!O47+'ANEXO No 7'!O47+'ANEXO No 8'!O47+'ANEXO No 9'!O47</f>
        <v>0</v>
      </c>
      <c r="L47" s="505">
        <f>+'ANEXO No 4'!P47+'ANEXO No 5'!P47+'ANEXO No 6 '!P47+'ANEXO No 7'!P47+'ANEXO No 8'!P47+'ANEXO No 9'!P47</f>
        <v>0</v>
      </c>
      <c r="M47" s="506">
        <f>+'ANEXO No 4'!U47+'ANEXO No 5'!U47+'ANEXO No 6 '!U47+'ANEXO No 7'!U47+'ANEXO No 8'!U47+'ANEXO No 9'!U47</f>
        <v>0</v>
      </c>
      <c r="N47" s="507">
        <f>+'ANEXO No 4'!Z47+'ANEXO No 5'!Z47+'ANEXO No 6 '!Z47+'ANEXO No 7'!Z47+'ANEXO No 8'!Z47+'ANEXO No 9'!Z47</f>
        <v>0</v>
      </c>
      <c r="O47" s="535">
        <f t="shared" si="21"/>
        <v>0</v>
      </c>
      <c r="P47" s="533">
        <f t="shared" si="22"/>
        <v>0</v>
      </c>
    </row>
    <row r="48" spans="1:16" s="226" customFormat="1" ht="12.75" x14ac:dyDescent="0.2">
      <c r="A48" s="479" t="s">
        <v>286</v>
      </c>
      <c r="B48" s="477">
        <v>9</v>
      </c>
      <c r="C48" s="477" t="s">
        <v>118</v>
      </c>
      <c r="D48" s="480" t="s">
        <v>287</v>
      </c>
      <c r="E48" s="503">
        <f>+'ANEXO No 4'!E48+'ANEXO No 5'!E48+'ANEXO No 6 '!E48+'ANEXO No 7'!E48+'ANEXO No 8'!E48+'ANEXO No 9'!E48</f>
        <v>0</v>
      </c>
      <c r="F48" s="161">
        <f>+'ANEXO No 4'!F48+'ANEXO No 5'!F48+'ANEXO No 6 '!F48+'ANEXO No 7'!F48+'ANEXO No 8'!F48+'ANEXO No 9'!F48</f>
        <v>0</v>
      </c>
      <c r="G48" s="161">
        <f>+'ANEXO No 4'!G48+'ANEXO No 5'!G48+'ANEXO No 6 '!G48+'ANEXO No 7'!G48+'ANEXO No 8'!G48+'ANEXO No 9'!G48</f>
        <v>0</v>
      </c>
      <c r="H48" s="161">
        <f>+'ANEXO No 4'!H48+'ANEXO No 5'!H48+'ANEXO No 6 '!H48+'ANEXO No 7'!H48+'ANEXO No 8'!H48+'ANEXO No 9'!H48</f>
        <v>0</v>
      </c>
      <c r="I48" s="161">
        <f>+'ANEXO No 4'!I48+'ANEXO No 5'!I48+'ANEXO No 6 '!I48+'ANEXO No 7'!I48+'ANEXO No 8'!I48+'ANEXO No 9'!I48</f>
        <v>0</v>
      </c>
      <c r="J48" s="504">
        <f>+'ANEXO No 4'!J48+'ANEXO No 5'!J48+'ANEXO No 6 '!J48+'ANEXO No 7'!J48+'ANEXO No 8'!J48+'ANEXO No 9'!J48</f>
        <v>0</v>
      </c>
      <c r="K48" s="360">
        <f>+'ANEXO No 4'!O48+'ANEXO No 5'!O48+'ANEXO No 6 '!O48+'ANEXO No 7'!O48+'ANEXO No 8'!O48+'ANEXO No 9'!O48</f>
        <v>0</v>
      </c>
      <c r="L48" s="505">
        <f>+'ANEXO No 4'!P48+'ANEXO No 5'!P48+'ANEXO No 6 '!P48+'ANEXO No 7'!P48+'ANEXO No 8'!P48+'ANEXO No 9'!P48</f>
        <v>0</v>
      </c>
      <c r="M48" s="506">
        <f>+'ANEXO No 4'!U48+'ANEXO No 5'!U48+'ANEXO No 6 '!U48+'ANEXO No 7'!U48+'ANEXO No 8'!U48+'ANEXO No 9'!U48</f>
        <v>0</v>
      </c>
      <c r="N48" s="507">
        <f>+'ANEXO No 4'!Z48+'ANEXO No 5'!Z48+'ANEXO No 6 '!Z48+'ANEXO No 7'!Z48+'ANEXO No 8'!Z48+'ANEXO No 9'!Z48</f>
        <v>0</v>
      </c>
      <c r="O48" s="535">
        <f t="shared" si="21"/>
        <v>0</v>
      </c>
      <c r="P48" s="533">
        <f t="shared" si="22"/>
        <v>0</v>
      </c>
    </row>
    <row r="49" spans="1:16" s="226" customFormat="1" ht="12.75" x14ac:dyDescent="0.2">
      <c r="A49" s="479" t="s">
        <v>288</v>
      </c>
      <c r="B49" s="477">
        <v>9</v>
      </c>
      <c r="C49" s="477" t="s">
        <v>118</v>
      </c>
      <c r="D49" s="480" t="s">
        <v>289</v>
      </c>
      <c r="E49" s="503">
        <f>+'ANEXO No 4'!E49+'ANEXO No 5'!E49+'ANEXO No 6 '!E49+'ANEXO No 7'!E49+'ANEXO No 8'!E49+'ANEXO No 9'!E49</f>
        <v>0</v>
      </c>
      <c r="F49" s="161">
        <f>+'ANEXO No 4'!F49+'ANEXO No 5'!F49+'ANEXO No 6 '!F49+'ANEXO No 7'!F49+'ANEXO No 8'!F49+'ANEXO No 9'!F49</f>
        <v>2000000</v>
      </c>
      <c r="G49" s="161">
        <f>+'ANEXO No 4'!G49+'ANEXO No 5'!G49+'ANEXO No 6 '!G49+'ANEXO No 7'!G49+'ANEXO No 8'!G49+'ANEXO No 9'!G49</f>
        <v>0</v>
      </c>
      <c r="H49" s="161">
        <f>+'ANEXO No 4'!H49+'ANEXO No 5'!H49+'ANEXO No 6 '!H49+'ANEXO No 7'!H49+'ANEXO No 8'!H49+'ANEXO No 9'!H49</f>
        <v>0</v>
      </c>
      <c r="I49" s="161">
        <f>+'ANEXO No 4'!I49+'ANEXO No 5'!I49+'ANEXO No 6 '!I49+'ANEXO No 7'!I49+'ANEXO No 8'!I49+'ANEXO No 9'!I49</f>
        <v>0</v>
      </c>
      <c r="J49" s="504">
        <f>+'ANEXO No 4'!J49+'ANEXO No 5'!J49+'ANEXO No 6 '!J49+'ANEXO No 7'!J49+'ANEXO No 8'!J49+'ANEXO No 9'!J49</f>
        <v>2000000</v>
      </c>
      <c r="K49" s="360">
        <f>+'ANEXO No 4'!O49+'ANEXO No 5'!O49+'ANEXO No 6 '!O49+'ANEXO No 7'!O49+'ANEXO No 8'!O49+'ANEXO No 9'!O49</f>
        <v>0</v>
      </c>
      <c r="L49" s="505">
        <f>+'ANEXO No 4'!P49+'ANEXO No 5'!P49+'ANEXO No 6 '!P49+'ANEXO No 7'!P49+'ANEXO No 8'!P49+'ANEXO No 9'!P49</f>
        <v>0</v>
      </c>
      <c r="M49" s="506">
        <f>+'ANEXO No 4'!U49+'ANEXO No 5'!U49+'ANEXO No 6 '!U49+'ANEXO No 7'!U49+'ANEXO No 8'!U49+'ANEXO No 9'!U49</f>
        <v>0</v>
      </c>
      <c r="N49" s="507">
        <f>+'ANEXO No 4'!Z49+'ANEXO No 5'!Z49+'ANEXO No 6 '!Z49+'ANEXO No 7'!Z49+'ANEXO No 8'!Z49+'ANEXO No 9'!Z49</f>
        <v>0</v>
      </c>
      <c r="O49" s="535">
        <f t="shared" si="21"/>
        <v>2000000</v>
      </c>
      <c r="P49" s="533">
        <f t="shared" si="22"/>
        <v>2000000</v>
      </c>
    </row>
    <row r="50" spans="1:16" s="226" customFormat="1" ht="38.25" x14ac:dyDescent="0.25">
      <c r="A50" s="474" t="s">
        <v>290</v>
      </c>
      <c r="B50" s="475">
        <v>9</v>
      </c>
      <c r="C50" s="475" t="s">
        <v>118</v>
      </c>
      <c r="D50" s="476" t="s">
        <v>291</v>
      </c>
      <c r="E50" s="503">
        <f>+'ANEXO No 4'!E50+'ANEXO No 5'!E50+'ANEXO No 6 '!E50+'ANEXO No 7'!E50+'ANEXO No 8'!E50+'ANEXO No 9'!E50</f>
        <v>0</v>
      </c>
      <c r="F50" s="161">
        <f>+'ANEXO No 4'!F50+'ANEXO No 5'!F50+'ANEXO No 6 '!F50+'ANEXO No 7'!F50+'ANEXO No 8'!F50+'ANEXO No 9'!F50</f>
        <v>0</v>
      </c>
      <c r="G50" s="161">
        <f>+'ANEXO No 4'!G50+'ANEXO No 5'!G50+'ANEXO No 6 '!G50+'ANEXO No 7'!G50+'ANEXO No 8'!G50+'ANEXO No 9'!G50</f>
        <v>0</v>
      </c>
      <c r="H50" s="161">
        <f>+'ANEXO No 4'!H50+'ANEXO No 5'!H50+'ANEXO No 6 '!H50+'ANEXO No 7'!H50+'ANEXO No 8'!H50+'ANEXO No 9'!H50</f>
        <v>0</v>
      </c>
      <c r="I50" s="161">
        <f>+'ANEXO No 4'!I50+'ANEXO No 5'!I50+'ANEXO No 6 '!I50+'ANEXO No 7'!I50+'ANEXO No 8'!I50+'ANEXO No 9'!I50</f>
        <v>0</v>
      </c>
      <c r="J50" s="504">
        <f>+'ANEXO No 4'!J50+'ANEXO No 5'!J50+'ANEXO No 6 '!J50+'ANEXO No 7'!J50+'ANEXO No 8'!J50+'ANEXO No 9'!J50</f>
        <v>0</v>
      </c>
      <c r="K50" s="360">
        <f>+'ANEXO No 4'!O50+'ANEXO No 5'!O50+'ANEXO No 6 '!O50+'ANEXO No 7'!O50+'ANEXO No 8'!O50+'ANEXO No 9'!O50</f>
        <v>0</v>
      </c>
      <c r="L50" s="505">
        <f>+'ANEXO No 4'!P50+'ANEXO No 5'!P50+'ANEXO No 6 '!P50+'ANEXO No 7'!P50+'ANEXO No 8'!P50+'ANEXO No 9'!P50</f>
        <v>0</v>
      </c>
      <c r="M50" s="506">
        <f>+'ANEXO No 4'!U50+'ANEXO No 5'!U50+'ANEXO No 6 '!U50+'ANEXO No 7'!U50+'ANEXO No 8'!U50+'ANEXO No 9'!U50</f>
        <v>0</v>
      </c>
      <c r="N50" s="507">
        <f>+'ANEXO No 4'!Z50+'ANEXO No 5'!Z50+'ANEXO No 6 '!Z50+'ANEXO No 7'!Z50+'ANEXO No 8'!Z50+'ANEXO No 9'!Z50</f>
        <v>0</v>
      </c>
      <c r="O50" s="535">
        <f t="shared" si="21"/>
        <v>0</v>
      </c>
      <c r="P50" s="533">
        <f t="shared" si="22"/>
        <v>0</v>
      </c>
    </row>
    <row r="51" spans="1:16" s="226" customFormat="1" ht="12.75" x14ac:dyDescent="0.2">
      <c r="A51" s="394" t="s">
        <v>292</v>
      </c>
      <c r="B51" s="395">
        <v>8</v>
      </c>
      <c r="C51" s="395" t="s">
        <v>118</v>
      </c>
      <c r="D51" s="481" t="s">
        <v>293</v>
      </c>
      <c r="E51" s="503">
        <f>+'ANEXO No 4'!E51+'ANEXO No 5'!E51+'ANEXO No 6 '!E51+'ANEXO No 7'!E51+'ANEXO No 8'!E51+'ANEXO No 9'!E51</f>
        <v>0</v>
      </c>
      <c r="F51" s="482">
        <f>+'ANEXO No 4'!F51+'ANEXO No 5'!F51+'ANEXO No 6 '!F51+'ANEXO No 7'!F51+'ANEXO No 8'!F51+'ANEXO No 9'!F51</f>
        <v>0</v>
      </c>
      <c r="G51" s="482">
        <f>+'ANEXO No 4'!G51+'ANEXO No 5'!G51+'ANEXO No 6 '!G51+'ANEXO No 7'!G51+'ANEXO No 8'!G51+'ANEXO No 9'!G51</f>
        <v>0</v>
      </c>
      <c r="H51" s="482">
        <f>+'ANEXO No 4'!H51+'ANEXO No 5'!H51+'ANEXO No 6 '!H51+'ANEXO No 7'!H51+'ANEXO No 8'!H51+'ANEXO No 9'!H51</f>
        <v>0</v>
      </c>
      <c r="I51" s="482">
        <f>+'ANEXO No 4'!I51+'ANEXO No 5'!I51+'ANEXO No 6 '!I51+'ANEXO No 7'!I51+'ANEXO No 8'!I51+'ANEXO No 9'!I51</f>
        <v>0</v>
      </c>
      <c r="J51" s="504">
        <f>+'ANEXO No 4'!J51+'ANEXO No 5'!J51+'ANEXO No 6 '!J51+'ANEXO No 7'!J51+'ANEXO No 8'!J51+'ANEXO No 9'!J51</f>
        <v>0</v>
      </c>
      <c r="K51" s="360">
        <f>+'ANEXO No 4'!O51+'ANEXO No 5'!O51+'ANEXO No 6 '!O51+'ANEXO No 7'!O51+'ANEXO No 8'!O51+'ANEXO No 9'!O51</f>
        <v>0</v>
      </c>
      <c r="L51" s="505">
        <f>+'ANEXO No 4'!P51+'ANEXO No 5'!P51+'ANEXO No 6 '!P51+'ANEXO No 7'!P51+'ANEXO No 8'!P51+'ANEXO No 9'!P51</f>
        <v>0</v>
      </c>
      <c r="M51" s="506">
        <f>+'ANEXO No 4'!U51+'ANEXO No 5'!U51+'ANEXO No 6 '!U51+'ANEXO No 7'!U51+'ANEXO No 8'!U51+'ANEXO No 9'!U51</f>
        <v>0</v>
      </c>
      <c r="N51" s="507">
        <f>+'ANEXO No 4'!Z51+'ANEXO No 5'!Z51+'ANEXO No 6 '!Z51+'ANEXO No 7'!Z51+'ANEXO No 8'!Z51+'ANEXO No 9'!Z51</f>
        <v>0</v>
      </c>
      <c r="O51" s="535">
        <f t="shared" si="21"/>
        <v>0</v>
      </c>
      <c r="P51" s="533">
        <f t="shared" si="22"/>
        <v>0</v>
      </c>
    </row>
    <row r="52" spans="1:16" s="226" customFormat="1" ht="12.75" x14ac:dyDescent="0.2">
      <c r="A52" s="394" t="s">
        <v>294</v>
      </c>
      <c r="B52" s="395">
        <v>8</v>
      </c>
      <c r="C52" s="395" t="s">
        <v>118</v>
      </c>
      <c r="D52" s="481" t="s">
        <v>295</v>
      </c>
      <c r="E52" s="503">
        <f>+'ANEXO No 4'!E52+'ANEXO No 5'!E52+'ANEXO No 6 '!E52+'ANEXO No 7'!E52+'ANEXO No 8'!E52+'ANEXO No 9'!E52</f>
        <v>2000000</v>
      </c>
      <c r="F52" s="482">
        <f>+'ANEXO No 4'!F52+'ANEXO No 5'!F52+'ANEXO No 6 '!F52+'ANEXO No 7'!F52+'ANEXO No 8'!F52+'ANEXO No 9'!F52</f>
        <v>7000000</v>
      </c>
      <c r="G52" s="482">
        <f>+'ANEXO No 4'!G52+'ANEXO No 5'!G52+'ANEXO No 6 '!G52+'ANEXO No 7'!G52+'ANEXO No 8'!G52+'ANEXO No 9'!G52</f>
        <v>0</v>
      </c>
      <c r="H52" s="482">
        <f>+'ANEXO No 4'!H52+'ANEXO No 5'!H52+'ANEXO No 6 '!H52+'ANEXO No 7'!H52+'ANEXO No 8'!H52+'ANEXO No 9'!H52</f>
        <v>0</v>
      </c>
      <c r="I52" s="482">
        <f>+'ANEXO No 4'!I52+'ANEXO No 5'!I52+'ANEXO No 6 '!I52+'ANEXO No 7'!I52+'ANEXO No 8'!I52+'ANEXO No 9'!I52</f>
        <v>0</v>
      </c>
      <c r="J52" s="504">
        <f>+'ANEXO No 4'!J52+'ANEXO No 5'!J52+'ANEXO No 6 '!J52+'ANEXO No 7'!J52+'ANEXO No 8'!J52+'ANEXO No 9'!J52</f>
        <v>9000000</v>
      </c>
      <c r="K52" s="360">
        <f>+'ANEXO No 4'!O52+'ANEXO No 5'!O52+'ANEXO No 6 '!O52+'ANEXO No 7'!O52+'ANEXO No 8'!O52+'ANEXO No 9'!O52</f>
        <v>9000000</v>
      </c>
      <c r="L52" s="505">
        <f>+'ANEXO No 4'!P52+'ANEXO No 5'!P52+'ANEXO No 6 '!P52+'ANEXO No 7'!P52+'ANEXO No 8'!P52+'ANEXO No 9'!P52</f>
        <v>9000000</v>
      </c>
      <c r="M52" s="506">
        <f>+'ANEXO No 4'!U52+'ANEXO No 5'!U52+'ANEXO No 6 '!U52+'ANEXO No 7'!U52+'ANEXO No 8'!U52+'ANEXO No 9'!U52</f>
        <v>9000000</v>
      </c>
      <c r="N52" s="507">
        <f>+'ANEXO No 4'!Z52+'ANEXO No 5'!Z52+'ANEXO No 6 '!Z52+'ANEXO No 7'!Z52+'ANEXO No 8'!Z52+'ANEXO No 9'!Z52</f>
        <v>9000000</v>
      </c>
      <c r="O52" s="535">
        <f t="shared" si="21"/>
        <v>0</v>
      </c>
      <c r="P52" s="533">
        <f t="shared" si="22"/>
        <v>0</v>
      </c>
    </row>
    <row r="53" spans="1:16" s="226" customFormat="1" ht="12.75" x14ac:dyDescent="0.2">
      <c r="A53" s="219" t="s">
        <v>296</v>
      </c>
      <c r="B53" s="108">
        <v>6</v>
      </c>
      <c r="C53" s="108" t="s">
        <v>27</v>
      </c>
      <c r="D53" s="216" t="s">
        <v>297</v>
      </c>
      <c r="E53" s="92">
        <f t="shared" ref="E53:P53" si="23">+E54+E61</f>
        <v>0</v>
      </c>
      <c r="F53" s="92">
        <f t="shared" si="23"/>
        <v>0</v>
      </c>
      <c r="G53" s="92">
        <f t="shared" si="23"/>
        <v>0</v>
      </c>
      <c r="H53" s="92">
        <f t="shared" si="23"/>
        <v>0</v>
      </c>
      <c r="I53" s="92">
        <f t="shared" si="23"/>
        <v>0</v>
      </c>
      <c r="J53" s="92">
        <f t="shared" si="23"/>
        <v>0</v>
      </c>
      <c r="K53" s="92">
        <f t="shared" si="23"/>
        <v>0</v>
      </c>
      <c r="L53" s="92">
        <f t="shared" si="23"/>
        <v>0</v>
      </c>
      <c r="M53" s="92">
        <f t="shared" si="23"/>
        <v>0</v>
      </c>
      <c r="N53" s="92">
        <f t="shared" si="23"/>
        <v>0</v>
      </c>
      <c r="O53" s="92">
        <f t="shared" si="23"/>
        <v>0</v>
      </c>
      <c r="P53" s="92">
        <f t="shared" si="23"/>
        <v>0</v>
      </c>
    </row>
    <row r="54" spans="1:16" s="226" customFormat="1" ht="12.75" x14ac:dyDescent="0.2">
      <c r="A54" s="117" t="s">
        <v>298</v>
      </c>
      <c r="B54" s="118">
        <v>7</v>
      </c>
      <c r="C54" s="118" t="s">
        <v>27</v>
      </c>
      <c r="D54" s="119" t="s">
        <v>299</v>
      </c>
      <c r="E54" s="93">
        <f t="shared" ref="E54:P54" si="24">+E55+E58</f>
        <v>0</v>
      </c>
      <c r="F54" s="93">
        <f t="shared" si="24"/>
        <v>0</v>
      </c>
      <c r="G54" s="93">
        <f t="shared" si="24"/>
        <v>0</v>
      </c>
      <c r="H54" s="93">
        <f t="shared" si="24"/>
        <v>0</v>
      </c>
      <c r="I54" s="93">
        <f t="shared" si="24"/>
        <v>0</v>
      </c>
      <c r="J54" s="93">
        <f t="shared" si="24"/>
        <v>0</v>
      </c>
      <c r="K54" s="93">
        <f t="shared" si="24"/>
        <v>0</v>
      </c>
      <c r="L54" s="93">
        <f t="shared" si="24"/>
        <v>0</v>
      </c>
      <c r="M54" s="93">
        <f t="shared" si="24"/>
        <v>0</v>
      </c>
      <c r="N54" s="93">
        <f t="shared" si="24"/>
        <v>0</v>
      </c>
      <c r="O54" s="93">
        <f t="shared" si="24"/>
        <v>0</v>
      </c>
      <c r="P54" s="93">
        <f t="shared" si="24"/>
        <v>0</v>
      </c>
    </row>
    <row r="55" spans="1:16" s="226" customFormat="1" ht="12.75" x14ac:dyDescent="0.2">
      <c r="A55" s="125" t="s">
        <v>300</v>
      </c>
      <c r="B55" s="126">
        <v>8</v>
      </c>
      <c r="C55" s="126" t="s">
        <v>27</v>
      </c>
      <c r="D55" s="217" t="s">
        <v>301</v>
      </c>
      <c r="E55" s="94">
        <f t="shared" ref="E55:P55" si="25">SUM(E56:E57)</f>
        <v>0</v>
      </c>
      <c r="F55" s="94">
        <f t="shared" si="25"/>
        <v>0</v>
      </c>
      <c r="G55" s="94">
        <f t="shared" si="25"/>
        <v>0</v>
      </c>
      <c r="H55" s="94">
        <f t="shared" si="25"/>
        <v>0</v>
      </c>
      <c r="I55" s="94">
        <f t="shared" si="25"/>
        <v>0</v>
      </c>
      <c r="J55" s="94">
        <f t="shared" si="25"/>
        <v>0</v>
      </c>
      <c r="K55" s="94">
        <f t="shared" si="25"/>
        <v>0</v>
      </c>
      <c r="L55" s="94">
        <f t="shared" si="25"/>
        <v>0</v>
      </c>
      <c r="M55" s="94">
        <f t="shared" si="25"/>
        <v>0</v>
      </c>
      <c r="N55" s="94">
        <f t="shared" si="25"/>
        <v>0</v>
      </c>
      <c r="O55" s="94">
        <f t="shared" si="25"/>
        <v>0</v>
      </c>
      <c r="P55" s="94">
        <f t="shared" si="25"/>
        <v>0</v>
      </c>
    </row>
    <row r="56" spans="1:16" s="226" customFormat="1" ht="12.75" x14ac:dyDescent="0.2">
      <c r="A56" s="479" t="s">
        <v>302</v>
      </c>
      <c r="B56" s="477">
        <v>9</v>
      </c>
      <c r="C56" s="477" t="s">
        <v>118</v>
      </c>
      <c r="D56" s="480" t="s">
        <v>303</v>
      </c>
      <c r="E56" s="503">
        <f>+'ANEXO No 4'!E56+'ANEXO No 5'!E56+'ANEXO No 6 '!E56+'ANEXO No 7'!E56+'ANEXO No 8'!E56+'ANEXO No 9'!E56</f>
        <v>0</v>
      </c>
      <c r="F56" s="161">
        <f>+'ANEXO No 4'!F56+'ANEXO No 5'!F56+'ANEXO No 6 '!F56+'ANEXO No 7'!F56+'ANEXO No 8'!F56+'ANEXO No 9'!F56</f>
        <v>0</v>
      </c>
      <c r="G56" s="161">
        <f>+'ANEXO No 4'!G56+'ANEXO No 5'!G56+'ANEXO No 6 '!G56+'ANEXO No 7'!G56+'ANEXO No 8'!G56+'ANEXO No 9'!G56</f>
        <v>0</v>
      </c>
      <c r="H56" s="161">
        <f>+'ANEXO No 4'!H56+'ANEXO No 5'!H56+'ANEXO No 6 '!H56+'ANEXO No 7'!H56+'ANEXO No 8'!H56+'ANEXO No 9'!H56</f>
        <v>0</v>
      </c>
      <c r="I56" s="161">
        <f>+'ANEXO No 4'!I56+'ANEXO No 5'!I56+'ANEXO No 6 '!I56+'ANEXO No 7'!I56+'ANEXO No 8'!I56+'ANEXO No 9'!I56</f>
        <v>0</v>
      </c>
      <c r="J56" s="504">
        <f>+'ANEXO No 4'!J56+'ANEXO No 5'!J56+'ANEXO No 6 '!J56+'ANEXO No 7'!J56+'ANEXO No 8'!J56+'ANEXO No 9'!J56</f>
        <v>0</v>
      </c>
      <c r="K56" s="360">
        <f>+'ANEXO No 4'!O56+'ANEXO No 5'!O56+'ANEXO No 6 '!O56+'ANEXO No 7'!O56+'ANEXO No 8'!O56+'ANEXO No 9'!O56</f>
        <v>0</v>
      </c>
      <c r="L56" s="505">
        <f>+'ANEXO No 4'!P56+'ANEXO No 5'!P56+'ANEXO No 6 '!P56+'ANEXO No 7'!P56+'ANEXO No 8'!P56+'ANEXO No 9'!P56</f>
        <v>0</v>
      </c>
      <c r="M56" s="506">
        <f>+'ANEXO No 4'!U56+'ANEXO No 5'!U56+'ANEXO No 6 '!U56+'ANEXO No 7'!U56+'ANEXO No 8'!U56+'ANEXO No 9'!U56</f>
        <v>0</v>
      </c>
      <c r="N56" s="507">
        <f>+'ANEXO No 4'!Z56+'ANEXO No 5'!Z56+'ANEXO No 6 '!Z56+'ANEXO No 7'!Z56+'ANEXO No 8'!Z56+'ANEXO No 9'!Z56</f>
        <v>0</v>
      </c>
      <c r="O56" s="535">
        <f t="shared" ref="O56:O57" si="26">+J56-K56</f>
        <v>0</v>
      </c>
      <c r="P56" s="533">
        <f t="shared" ref="P56:P57" si="27">+J56-L56</f>
        <v>0</v>
      </c>
    </row>
    <row r="57" spans="1:16" s="226" customFormat="1" ht="12.75" x14ac:dyDescent="0.2">
      <c r="A57" s="479" t="s">
        <v>304</v>
      </c>
      <c r="B57" s="477">
        <v>9</v>
      </c>
      <c r="C57" s="477" t="s">
        <v>118</v>
      </c>
      <c r="D57" s="480" t="s">
        <v>305</v>
      </c>
      <c r="E57" s="503">
        <f>+'ANEXO No 4'!E57+'ANEXO No 5'!E57+'ANEXO No 6 '!E57+'ANEXO No 7'!E57+'ANEXO No 8'!E57+'ANEXO No 9'!E57</f>
        <v>0</v>
      </c>
      <c r="F57" s="161">
        <f>+'ANEXO No 4'!F57+'ANEXO No 5'!F57+'ANEXO No 6 '!F57+'ANEXO No 7'!F57+'ANEXO No 8'!F57+'ANEXO No 9'!F57</f>
        <v>0</v>
      </c>
      <c r="G57" s="161">
        <f>+'ANEXO No 4'!G57+'ANEXO No 5'!G57+'ANEXO No 6 '!G57+'ANEXO No 7'!G57+'ANEXO No 8'!G57+'ANEXO No 9'!G57</f>
        <v>0</v>
      </c>
      <c r="H57" s="161">
        <f>+'ANEXO No 4'!H57+'ANEXO No 5'!H57+'ANEXO No 6 '!H57+'ANEXO No 7'!H57+'ANEXO No 8'!H57+'ANEXO No 9'!H57</f>
        <v>0</v>
      </c>
      <c r="I57" s="161">
        <f>+'ANEXO No 4'!I57+'ANEXO No 5'!I57+'ANEXO No 6 '!I57+'ANEXO No 7'!I57+'ANEXO No 8'!I57+'ANEXO No 9'!I57</f>
        <v>0</v>
      </c>
      <c r="J57" s="504">
        <f>+'ANEXO No 4'!J57+'ANEXO No 5'!J57+'ANEXO No 6 '!J57+'ANEXO No 7'!J57+'ANEXO No 8'!J57+'ANEXO No 9'!J57</f>
        <v>0</v>
      </c>
      <c r="K57" s="360">
        <f>+'ANEXO No 4'!O57+'ANEXO No 5'!O57+'ANEXO No 6 '!O57+'ANEXO No 7'!O57+'ANEXO No 8'!O57+'ANEXO No 9'!O57</f>
        <v>0</v>
      </c>
      <c r="L57" s="505">
        <f>+'ANEXO No 4'!P57+'ANEXO No 5'!P57+'ANEXO No 6 '!P57+'ANEXO No 7'!P57+'ANEXO No 8'!P57+'ANEXO No 9'!P57</f>
        <v>0</v>
      </c>
      <c r="M57" s="506">
        <f>+'ANEXO No 4'!U57+'ANEXO No 5'!U57+'ANEXO No 6 '!U57+'ANEXO No 7'!U57+'ANEXO No 8'!U57+'ANEXO No 9'!U57</f>
        <v>0</v>
      </c>
      <c r="N57" s="507">
        <f>+'ANEXO No 4'!Z57+'ANEXO No 5'!Z57+'ANEXO No 6 '!Z57+'ANEXO No 7'!Z57+'ANEXO No 8'!Z57+'ANEXO No 9'!Z57</f>
        <v>0</v>
      </c>
      <c r="O57" s="535">
        <f t="shared" si="26"/>
        <v>0</v>
      </c>
      <c r="P57" s="533">
        <f t="shared" si="27"/>
        <v>0</v>
      </c>
    </row>
    <row r="58" spans="1:16" s="226" customFormat="1" ht="12.75" x14ac:dyDescent="0.2">
      <c r="A58" s="125" t="s">
        <v>306</v>
      </c>
      <c r="B58" s="126">
        <v>8</v>
      </c>
      <c r="C58" s="126" t="s">
        <v>27</v>
      </c>
      <c r="D58" s="217" t="s">
        <v>307</v>
      </c>
      <c r="E58" s="94">
        <f>SUM(E59:E60)</f>
        <v>0</v>
      </c>
      <c r="F58" s="94">
        <f t="shared" ref="F58:P58" si="28">SUM(F59:F60)</f>
        <v>0</v>
      </c>
      <c r="G58" s="94">
        <f t="shared" si="28"/>
        <v>0</v>
      </c>
      <c r="H58" s="94">
        <f t="shared" si="28"/>
        <v>0</v>
      </c>
      <c r="I58" s="94">
        <f t="shared" si="28"/>
        <v>0</v>
      </c>
      <c r="J58" s="94">
        <f t="shared" si="28"/>
        <v>0</v>
      </c>
      <c r="K58" s="94">
        <f t="shared" si="28"/>
        <v>0</v>
      </c>
      <c r="L58" s="94">
        <f t="shared" si="28"/>
        <v>0</v>
      </c>
      <c r="M58" s="94">
        <f t="shared" si="28"/>
        <v>0</v>
      </c>
      <c r="N58" s="94">
        <f t="shared" si="28"/>
        <v>0</v>
      </c>
      <c r="O58" s="94">
        <f t="shared" si="28"/>
        <v>0</v>
      </c>
      <c r="P58" s="94">
        <f t="shared" si="28"/>
        <v>0</v>
      </c>
    </row>
    <row r="59" spans="1:16" s="226" customFormat="1" ht="12.75" x14ac:dyDescent="0.2">
      <c r="A59" s="479" t="s">
        <v>308</v>
      </c>
      <c r="B59" s="477">
        <v>9</v>
      </c>
      <c r="C59" s="477" t="s">
        <v>118</v>
      </c>
      <c r="D59" s="480" t="s">
        <v>309</v>
      </c>
      <c r="E59" s="503">
        <f>+'ANEXO No 4'!E59+'ANEXO No 5'!E59+'ANEXO No 6 '!E59+'ANEXO No 7'!E59+'ANEXO No 8'!E59+'ANEXO No 9'!E59</f>
        <v>0</v>
      </c>
      <c r="F59" s="161">
        <f>+'ANEXO No 4'!F59+'ANEXO No 5'!F59+'ANEXO No 6 '!F59+'ANEXO No 7'!F59+'ANEXO No 8'!F59+'ANEXO No 9'!F59</f>
        <v>0</v>
      </c>
      <c r="G59" s="161">
        <f>+'ANEXO No 4'!G59+'ANEXO No 5'!G59+'ANEXO No 6 '!G59+'ANEXO No 7'!G59+'ANEXO No 8'!G59+'ANEXO No 9'!G59</f>
        <v>0</v>
      </c>
      <c r="H59" s="161">
        <f>+'ANEXO No 4'!H59+'ANEXO No 5'!H59+'ANEXO No 6 '!H59+'ANEXO No 7'!H59+'ANEXO No 8'!H59+'ANEXO No 9'!H59</f>
        <v>0</v>
      </c>
      <c r="I59" s="161">
        <f>+'ANEXO No 4'!I59+'ANEXO No 5'!I59+'ANEXO No 6 '!I59+'ANEXO No 7'!I59+'ANEXO No 8'!I59+'ANEXO No 9'!I59</f>
        <v>0</v>
      </c>
      <c r="J59" s="504">
        <f>+'ANEXO No 4'!J59+'ANEXO No 5'!J59+'ANEXO No 6 '!J59+'ANEXO No 7'!J59+'ANEXO No 8'!J59+'ANEXO No 9'!J59</f>
        <v>0</v>
      </c>
      <c r="K59" s="360">
        <f>+'ANEXO No 4'!O59+'ANEXO No 5'!O59+'ANEXO No 6 '!O59+'ANEXO No 7'!O59+'ANEXO No 8'!O59+'ANEXO No 9'!O59</f>
        <v>0</v>
      </c>
      <c r="L59" s="505">
        <f>+'ANEXO No 4'!P59+'ANEXO No 5'!P59+'ANEXO No 6 '!P59+'ANEXO No 7'!P59+'ANEXO No 8'!P59+'ANEXO No 9'!P59</f>
        <v>0</v>
      </c>
      <c r="M59" s="506">
        <f>+'ANEXO No 4'!U59+'ANEXO No 5'!U59+'ANEXO No 6 '!U59+'ANEXO No 7'!U59+'ANEXO No 8'!U59+'ANEXO No 9'!U59</f>
        <v>0</v>
      </c>
      <c r="N59" s="507">
        <f>+'ANEXO No 4'!Z59+'ANEXO No 5'!Z59+'ANEXO No 6 '!Z59+'ANEXO No 7'!Z59+'ANEXO No 8'!Z59+'ANEXO No 9'!Z59</f>
        <v>0</v>
      </c>
      <c r="O59" s="535">
        <f t="shared" ref="O59:O60" si="29">+J59-K59</f>
        <v>0</v>
      </c>
      <c r="P59" s="533">
        <f t="shared" ref="P59:P60" si="30">+J59-L59</f>
        <v>0</v>
      </c>
    </row>
    <row r="60" spans="1:16" s="226" customFormat="1" ht="25.5" x14ac:dyDescent="0.25">
      <c r="A60" s="474" t="s">
        <v>310</v>
      </c>
      <c r="B60" s="475">
        <v>9</v>
      </c>
      <c r="C60" s="475" t="s">
        <v>118</v>
      </c>
      <c r="D60" s="476" t="s">
        <v>311</v>
      </c>
      <c r="E60" s="503">
        <f>+'ANEXO No 4'!E60+'ANEXO No 5'!E60+'ANEXO No 6 '!E60+'ANEXO No 7'!E60+'ANEXO No 8'!E60+'ANEXO No 9'!E60</f>
        <v>0</v>
      </c>
      <c r="F60" s="161">
        <f>+'ANEXO No 4'!F60+'ANEXO No 5'!F60+'ANEXO No 6 '!F60+'ANEXO No 7'!F60+'ANEXO No 8'!F60+'ANEXO No 9'!F60</f>
        <v>0</v>
      </c>
      <c r="G60" s="161">
        <f>+'ANEXO No 4'!G60+'ANEXO No 5'!G60+'ANEXO No 6 '!G60+'ANEXO No 7'!G60+'ANEXO No 8'!G60+'ANEXO No 9'!G60</f>
        <v>0</v>
      </c>
      <c r="H60" s="161">
        <f>+'ANEXO No 4'!H60+'ANEXO No 5'!H60+'ANEXO No 6 '!H60+'ANEXO No 7'!H60+'ANEXO No 8'!H60+'ANEXO No 9'!H60</f>
        <v>0</v>
      </c>
      <c r="I60" s="161">
        <f>+'ANEXO No 4'!I60+'ANEXO No 5'!I60+'ANEXO No 6 '!I60+'ANEXO No 7'!I60+'ANEXO No 8'!I60+'ANEXO No 9'!I60</f>
        <v>0</v>
      </c>
      <c r="J60" s="504">
        <f>+'ANEXO No 4'!J60+'ANEXO No 5'!J60+'ANEXO No 6 '!J60+'ANEXO No 7'!J60+'ANEXO No 8'!J60+'ANEXO No 9'!J60</f>
        <v>0</v>
      </c>
      <c r="K60" s="360">
        <f>+'ANEXO No 4'!O60+'ANEXO No 5'!O60+'ANEXO No 6 '!O60+'ANEXO No 7'!O60+'ANEXO No 8'!O60+'ANEXO No 9'!O60</f>
        <v>0</v>
      </c>
      <c r="L60" s="505">
        <f>+'ANEXO No 4'!P60+'ANEXO No 5'!P60+'ANEXO No 6 '!P60+'ANEXO No 7'!P60+'ANEXO No 8'!P60+'ANEXO No 9'!P60</f>
        <v>0</v>
      </c>
      <c r="M60" s="506">
        <f>+'ANEXO No 4'!U60+'ANEXO No 5'!U60+'ANEXO No 6 '!U60+'ANEXO No 7'!U60+'ANEXO No 8'!U60+'ANEXO No 9'!U60</f>
        <v>0</v>
      </c>
      <c r="N60" s="507">
        <f>+'ANEXO No 4'!Z60+'ANEXO No 5'!Z60+'ANEXO No 6 '!Z60+'ANEXO No 7'!Z60+'ANEXO No 8'!Z60+'ANEXO No 9'!Z60</f>
        <v>0</v>
      </c>
      <c r="O60" s="535">
        <f t="shared" si="29"/>
        <v>0</v>
      </c>
      <c r="P60" s="533">
        <f t="shared" si="30"/>
        <v>0</v>
      </c>
    </row>
    <row r="61" spans="1:16" s="226" customFormat="1" ht="12.75" x14ac:dyDescent="0.2">
      <c r="A61" s="117" t="s">
        <v>312</v>
      </c>
      <c r="B61" s="118">
        <v>7</v>
      </c>
      <c r="C61" s="118" t="s">
        <v>27</v>
      </c>
      <c r="D61" s="119" t="s">
        <v>313</v>
      </c>
      <c r="E61" s="93">
        <f>+E62</f>
        <v>0</v>
      </c>
      <c r="F61" s="93">
        <f t="shared" ref="F61:P62" si="31">+F62</f>
        <v>0</v>
      </c>
      <c r="G61" s="93">
        <f t="shared" si="31"/>
        <v>0</v>
      </c>
      <c r="H61" s="93">
        <f t="shared" si="31"/>
        <v>0</v>
      </c>
      <c r="I61" s="93">
        <f t="shared" si="31"/>
        <v>0</v>
      </c>
      <c r="J61" s="93">
        <f t="shared" si="31"/>
        <v>0</v>
      </c>
      <c r="K61" s="93">
        <f t="shared" si="31"/>
        <v>0</v>
      </c>
      <c r="L61" s="93">
        <f t="shared" si="31"/>
        <v>0</v>
      </c>
      <c r="M61" s="93">
        <f t="shared" si="31"/>
        <v>0</v>
      </c>
      <c r="N61" s="93">
        <f t="shared" si="31"/>
        <v>0</v>
      </c>
      <c r="O61" s="93">
        <f t="shared" si="31"/>
        <v>0</v>
      </c>
      <c r="P61" s="93">
        <f t="shared" si="31"/>
        <v>0</v>
      </c>
    </row>
    <row r="62" spans="1:16" s="226" customFormat="1" ht="12.75" x14ac:dyDescent="0.2">
      <c r="A62" s="217" t="s">
        <v>314</v>
      </c>
      <c r="B62" s="126">
        <v>8</v>
      </c>
      <c r="C62" s="126" t="s">
        <v>27</v>
      </c>
      <c r="D62" s="217" t="s">
        <v>315</v>
      </c>
      <c r="E62" s="306">
        <f>+E63</f>
        <v>0</v>
      </c>
      <c r="F62" s="306">
        <f t="shared" si="31"/>
        <v>0</v>
      </c>
      <c r="G62" s="306">
        <f t="shared" si="31"/>
        <v>0</v>
      </c>
      <c r="H62" s="306">
        <f t="shared" si="31"/>
        <v>0</v>
      </c>
      <c r="I62" s="306">
        <f t="shared" si="31"/>
        <v>0</v>
      </c>
      <c r="J62" s="306">
        <f t="shared" si="31"/>
        <v>0</v>
      </c>
      <c r="K62" s="306">
        <f t="shared" si="31"/>
        <v>0</v>
      </c>
      <c r="L62" s="306">
        <f t="shared" si="31"/>
        <v>0</v>
      </c>
      <c r="M62" s="306">
        <f t="shared" si="31"/>
        <v>0</v>
      </c>
      <c r="N62" s="306">
        <f t="shared" si="31"/>
        <v>0</v>
      </c>
      <c r="O62" s="306">
        <f t="shared" si="31"/>
        <v>0</v>
      </c>
      <c r="P62" s="306">
        <f t="shared" si="31"/>
        <v>0</v>
      </c>
    </row>
    <row r="63" spans="1:16" s="226" customFormat="1" ht="12.75" x14ac:dyDescent="0.2">
      <c r="A63" s="220" t="s">
        <v>316</v>
      </c>
      <c r="B63" s="138">
        <v>9</v>
      </c>
      <c r="C63" s="138" t="s">
        <v>27</v>
      </c>
      <c r="D63" s="220" t="s">
        <v>317</v>
      </c>
      <c r="E63" s="307">
        <f>SUM(E64)</f>
        <v>0</v>
      </c>
      <c r="F63" s="307">
        <f t="shared" ref="F63:P63" si="32">SUM(F64)</f>
        <v>0</v>
      </c>
      <c r="G63" s="307">
        <f t="shared" si="32"/>
        <v>0</v>
      </c>
      <c r="H63" s="307">
        <f t="shared" si="32"/>
        <v>0</v>
      </c>
      <c r="I63" s="307">
        <f t="shared" si="32"/>
        <v>0</v>
      </c>
      <c r="J63" s="307">
        <f t="shared" si="32"/>
        <v>0</v>
      </c>
      <c r="K63" s="307">
        <f t="shared" si="32"/>
        <v>0</v>
      </c>
      <c r="L63" s="307">
        <f t="shared" si="32"/>
        <v>0</v>
      </c>
      <c r="M63" s="307">
        <f t="shared" si="32"/>
        <v>0</v>
      </c>
      <c r="N63" s="307">
        <f t="shared" si="32"/>
        <v>0</v>
      </c>
      <c r="O63" s="307">
        <f t="shared" si="32"/>
        <v>0</v>
      </c>
      <c r="P63" s="307">
        <f t="shared" si="32"/>
        <v>0</v>
      </c>
    </row>
    <row r="64" spans="1:16" s="226" customFormat="1" ht="12.75" x14ac:dyDescent="0.2">
      <c r="A64" s="480" t="s">
        <v>318</v>
      </c>
      <c r="B64" s="477">
        <v>10</v>
      </c>
      <c r="C64" s="477" t="s">
        <v>118</v>
      </c>
      <c r="D64" s="480" t="s">
        <v>319</v>
      </c>
      <c r="E64" s="503">
        <f>+'ANEXO No 4'!E64+'ANEXO No 5'!E64+'ANEXO No 6 '!E64+'ANEXO No 7'!E64+'ANEXO No 8'!E64+'ANEXO No 9'!E64</f>
        <v>0</v>
      </c>
      <c r="F64" s="161">
        <f>+'ANEXO No 4'!F64+'ANEXO No 5'!F64+'ANEXO No 6 '!F64+'ANEXO No 7'!F64+'ANEXO No 8'!F64+'ANEXO No 9'!F64</f>
        <v>0</v>
      </c>
      <c r="G64" s="161">
        <f>+'ANEXO No 4'!G64+'ANEXO No 5'!G64+'ANEXO No 6 '!G64+'ANEXO No 7'!G64+'ANEXO No 8'!G64+'ANEXO No 9'!G64</f>
        <v>0</v>
      </c>
      <c r="H64" s="161">
        <f>+'ANEXO No 4'!H64+'ANEXO No 5'!H64+'ANEXO No 6 '!H64+'ANEXO No 7'!H64+'ANEXO No 8'!H64+'ANEXO No 9'!H64</f>
        <v>0</v>
      </c>
      <c r="I64" s="161">
        <f>+'ANEXO No 4'!I64+'ANEXO No 5'!I64+'ANEXO No 6 '!I64+'ANEXO No 7'!I64+'ANEXO No 8'!I64+'ANEXO No 9'!I64</f>
        <v>0</v>
      </c>
      <c r="J64" s="504">
        <f>+'ANEXO No 4'!J64+'ANEXO No 5'!J64+'ANEXO No 6 '!J64+'ANEXO No 7'!J64+'ANEXO No 8'!J64+'ANEXO No 9'!J64</f>
        <v>0</v>
      </c>
      <c r="K64" s="360">
        <f>+'ANEXO No 4'!O64+'ANEXO No 5'!O64+'ANEXO No 6 '!O64+'ANEXO No 7'!O64+'ANEXO No 8'!O64+'ANEXO No 9'!O64</f>
        <v>0</v>
      </c>
      <c r="L64" s="505">
        <f>+'ANEXO No 4'!P64+'ANEXO No 5'!P64+'ANEXO No 6 '!P64+'ANEXO No 7'!P64+'ANEXO No 8'!P64+'ANEXO No 9'!P64</f>
        <v>0</v>
      </c>
      <c r="M64" s="506">
        <f>+'ANEXO No 4'!U64+'ANEXO No 5'!U64+'ANEXO No 6 '!U64+'ANEXO No 7'!U64+'ANEXO No 8'!U64+'ANEXO No 9'!U64</f>
        <v>0</v>
      </c>
      <c r="N64" s="507">
        <f>+'ANEXO No 4'!Z64+'ANEXO No 5'!Z64+'ANEXO No 6 '!Z64+'ANEXO No 7'!Z64+'ANEXO No 8'!Z64+'ANEXO No 9'!Z64</f>
        <v>0</v>
      </c>
      <c r="O64" s="536">
        <f>+J64-K64</f>
        <v>0</v>
      </c>
      <c r="P64" s="534">
        <f>+J64-L64</f>
        <v>0</v>
      </c>
    </row>
    <row r="65" spans="1:16" s="226" customFormat="1" ht="12.75" x14ac:dyDescent="0.2">
      <c r="A65" s="221" t="s">
        <v>320</v>
      </c>
      <c r="B65" s="213">
        <v>4</v>
      </c>
      <c r="C65" s="213" t="s">
        <v>27</v>
      </c>
      <c r="D65" s="221" t="s">
        <v>321</v>
      </c>
      <c r="E65" s="308">
        <f t="shared" ref="E65:P65" si="33">+E66+E77</f>
        <v>86170000</v>
      </c>
      <c r="F65" s="308">
        <f t="shared" si="33"/>
        <v>46440122</v>
      </c>
      <c r="G65" s="308">
        <f t="shared" si="33"/>
        <v>0</v>
      </c>
      <c r="H65" s="308">
        <f t="shared" si="33"/>
        <v>596280</v>
      </c>
      <c r="I65" s="308">
        <f t="shared" si="33"/>
        <v>2000000</v>
      </c>
      <c r="J65" s="308">
        <f t="shared" si="33"/>
        <v>131206402</v>
      </c>
      <c r="K65" s="308">
        <f t="shared" si="33"/>
        <v>115252288</v>
      </c>
      <c r="L65" s="308">
        <f t="shared" si="33"/>
        <v>115252288</v>
      </c>
      <c r="M65" s="308">
        <f t="shared" si="33"/>
        <v>115252288</v>
      </c>
      <c r="N65" s="308">
        <f t="shared" si="33"/>
        <v>114902288</v>
      </c>
      <c r="O65" s="308">
        <f t="shared" si="33"/>
        <v>15954114</v>
      </c>
      <c r="P65" s="308">
        <f t="shared" si="33"/>
        <v>15954114</v>
      </c>
    </row>
    <row r="66" spans="1:16" s="226" customFormat="1" ht="12.75" x14ac:dyDescent="0.2">
      <c r="A66" s="222" t="s">
        <v>322</v>
      </c>
      <c r="B66" s="215">
        <v>5</v>
      </c>
      <c r="C66" s="215" t="s">
        <v>27</v>
      </c>
      <c r="D66" s="222" t="s">
        <v>323</v>
      </c>
      <c r="E66" s="309">
        <f t="shared" ref="E66:P66" si="34">+E67+E70</f>
        <v>8000000</v>
      </c>
      <c r="F66" s="309">
        <f t="shared" si="34"/>
        <v>8674478</v>
      </c>
      <c r="G66" s="309">
        <f t="shared" si="34"/>
        <v>0</v>
      </c>
      <c r="H66" s="309">
        <f t="shared" si="34"/>
        <v>0</v>
      </c>
      <c r="I66" s="309">
        <f t="shared" si="34"/>
        <v>0</v>
      </c>
      <c r="J66" s="309">
        <f t="shared" si="34"/>
        <v>16674478</v>
      </c>
      <c r="K66" s="309">
        <f t="shared" si="34"/>
        <v>16674478</v>
      </c>
      <c r="L66" s="309">
        <f t="shared" si="34"/>
        <v>16674478</v>
      </c>
      <c r="M66" s="309">
        <f t="shared" si="34"/>
        <v>16674478</v>
      </c>
      <c r="N66" s="309">
        <f t="shared" si="34"/>
        <v>16674478</v>
      </c>
      <c r="O66" s="309">
        <f t="shared" si="34"/>
        <v>0</v>
      </c>
      <c r="P66" s="309">
        <f t="shared" si="34"/>
        <v>0</v>
      </c>
    </row>
    <row r="67" spans="1:16" s="226" customFormat="1" ht="12.75" x14ac:dyDescent="0.2">
      <c r="A67" s="216" t="s">
        <v>324</v>
      </c>
      <c r="B67" s="108">
        <v>6</v>
      </c>
      <c r="C67" s="108" t="s">
        <v>27</v>
      </c>
      <c r="D67" s="216" t="s">
        <v>106</v>
      </c>
      <c r="E67" s="304">
        <f t="shared" ref="E67:P67" si="35">SUM(E68:E69)</f>
        <v>0</v>
      </c>
      <c r="F67" s="304">
        <f t="shared" si="35"/>
        <v>0</v>
      </c>
      <c r="G67" s="304">
        <f t="shared" si="35"/>
        <v>0</v>
      </c>
      <c r="H67" s="304">
        <f t="shared" si="35"/>
        <v>0</v>
      </c>
      <c r="I67" s="304">
        <f t="shared" si="35"/>
        <v>0</v>
      </c>
      <c r="J67" s="304">
        <f t="shared" si="35"/>
        <v>0</v>
      </c>
      <c r="K67" s="304">
        <f t="shared" si="35"/>
        <v>0</v>
      </c>
      <c r="L67" s="304">
        <f t="shared" si="35"/>
        <v>0</v>
      </c>
      <c r="M67" s="304">
        <f t="shared" si="35"/>
        <v>0</v>
      </c>
      <c r="N67" s="304">
        <f t="shared" si="35"/>
        <v>0</v>
      </c>
      <c r="O67" s="304">
        <f t="shared" si="35"/>
        <v>0</v>
      </c>
      <c r="P67" s="304">
        <f t="shared" si="35"/>
        <v>0</v>
      </c>
    </row>
    <row r="68" spans="1:16" s="226" customFormat="1" ht="12.75" x14ac:dyDescent="0.2">
      <c r="A68" s="480" t="s">
        <v>325</v>
      </c>
      <c r="B68" s="477">
        <v>7</v>
      </c>
      <c r="C68" s="477" t="s">
        <v>118</v>
      </c>
      <c r="D68" s="480" t="s">
        <v>610</v>
      </c>
      <c r="E68" s="503">
        <f>+'ANEXO No 4'!E68+'ANEXO No 5'!E68+'ANEXO No 6 '!E68+'ANEXO No 7'!E68+'ANEXO No 8'!E68+'ANEXO No 9'!E68</f>
        <v>0</v>
      </c>
      <c r="F68" s="161">
        <f>+'ANEXO No 4'!F68+'ANEXO No 5'!F68+'ANEXO No 6 '!F68+'ANEXO No 7'!F68+'ANEXO No 8'!F68+'ANEXO No 9'!F68</f>
        <v>0</v>
      </c>
      <c r="G68" s="161">
        <f>+'ANEXO No 4'!G68+'ANEXO No 5'!G68+'ANEXO No 6 '!G68+'ANEXO No 7'!G68+'ANEXO No 8'!G68+'ANEXO No 9'!G68</f>
        <v>0</v>
      </c>
      <c r="H68" s="161">
        <f>+'ANEXO No 4'!H68+'ANEXO No 5'!H68+'ANEXO No 6 '!H68+'ANEXO No 7'!H68+'ANEXO No 8'!H68+'ANEXO No 9'!H68</f>
        <v>0</v>
      </c>
      <c r="I68" s="161">
        <f>+'ANEXO No 4'!I68+'ANEXO No 5'!I68+'ANEXO No 6 '!I68+'ANEXO No 7'!I68+'ANEXO No 8'!I68+'ANEXO No 9'!I68</f>
        <v>0</v>
      </c>
      <c r="J68" s="504">
        <f>+'ANEXO No 4'!J68+'ANEXO No 5'!J68+'ANEXO No 6 '!J68+'ANEXO No 7'!J68+'ANEXO No 8'!J68+'ANEXO No 9'!J68</f>
        <v>0</v>
      </c>
      <c r="K68" s="360">
        <f>+'ANEXO No 4'!O68+'ANEXO No 5'!O68+'ANEXO No 6 '!O68+'ANEXO No 7'!O68+'ANEXO No 8'!O68+'ANEXO No 9'!O68</f>
        <v>0</v>
      </c>
      <c r="L68" s="505">
        <f>+'ANEXO No 4'!P68+'ANEXO No 5'!P68+'ANEXO No 6 '!P68+'ANEXO No 7'!P68+'ANEXO No 8'!P68+'ANEXO No 9'!P68</f>
        <v>0</v>
      </c>
      <c r="M68" s="506">
        <f>+'ANEXO No 4'!U68+'ANEXO No 5'!U68+'ANEXO No 6 '!U68+'ANEXO No 7'!U68+'ANEXO No 8'!U68+'ANEXO No 9'!U68</f>
        <v>0</v>
      </c>
      <c r="N68" s="507">
        <f>+'ANEXO No 4'!Z68+'ANEXO No 5'!Z68+'ANEXO No 6 '!Z68+'ANEXO No 7'!Z68+'ANEXO No 8'!Z68+'ANEXO No 9'!Z68</f>
        <v>0</v>
      </c>
      <c r="O68" s="536">
        <f t="shared" ref="O68:O69" si="36">+J68-K68</f>
        <v>0</v>
      </c>
      <c r="P68" s="534">
        <f t="shared" ref="P68:P69" si="37">+J68-L68</f>
        <v>0</v>
      </c>
    </row>
    <row r="69" spans="1:16" s="226" customFormat="1" ht="12.75" x14ac:dyDescent="0.2">
      <c r="A69" s="480" t="s">
        <v>326</v>
      </c>
      <c r="B69" s="477">
        <v>7</v>
      </c>
      <c r="C69" s="477" t="s">
        <v>118</v>
      </c>
      <c r="D69" s="480" t="s">
        <v>616</v>
      </c>
      <c r="E69" s="503">
        <f>+'ANEXO No 4'!E69+'ANEXO No 5'!E69+'ANEXO No 6 '!E69+'ANEXO No 7'!E69+'ANEXO No 8'!E69+'ANEXO No 9'!E69</f>
        <v>0</v>
      </c>
      <c r="F69" s="161">
        <f>+'ANEXO No 4'!F69+'ANEXO No 5'!F69+'ANEXO No 6 '!F69+'ANEXO No 7'!F69+'ANEXO No 8'!F69+'ANEXO No 9'!F69</f>
        <v>0</v>
      </c>
      <c r="G69" s="161">
        <f>+'ANEXO No 4'!G69+'ANEXO No 5'!G69+'ANEXO No 6 '!G69+'ANEXO No 7'!G69+'ANEXO No 8'!G69+'ANEXO No 9'!G69</f>
        <v>0</v>
      </c>
      <c r="H69" s="161">
        <f>+'ANEXO No 4'!H69+'ANEXO No 5'!H69+'ANEXO No 6 '!H69+'ANEXO No 7'!H69+'ANEXO No 8'!H69+'ANEXO No 9'!H69</f>
        <v>0</v>
      </c>
      <c r="I69" s="161">
        <f>+'ANEXO No 4'!I69+'ANEXO No 5'!I69+'ANEXO No 6 '!I69+'ANEXO No 7'!I69+'ANEXO No 8'!I69+'ANEXO No 9'!I69</f>
        <v>0</v>
      </c>
      <c r="J69" s="504">
        <f>+'ANEXO No 4'!J69+'ANEXO No 5'!J69+'ANEXO No 6 '!J69+'ANEXO No 7'!J69+'ANEXO No 8'!J69+'ANEXO No 9'!J69</f>
        <v>0</v>
      </c>
      <c r="K69" s="360">
        <f>+'ANEXO No 4'!O69+'ANEXO No 5'!O69+'ANEXO No 6 '!O69+'ANEXO No 7'!O69+'ANEXO No 8'!O69+'ANEXO No 9'!O69</f>
        <v>0</v>
      </c>
      <c r="L69" s="505">
        <f>+'ANEXO No 4'!P69+'ANEXO No 5'!P69+'ANEXO No 6 '!P69+'ANEXO No 7'!P69+'ANEXO No 8'!P69+'ANEXO No 9'!P69</f>
        <v>0</v>
      </c>
      <c r="M69" s="506">
        <f>+'ANEXO No 4'!U69+'ANEXO No 5'!U69+'ANEXO No 6 '!U69+'ANEXO No 7'!U69+'ANEXO No 8'!U69+'ANEXO No 9'!U69</f>
        <v>0</v>
      </c>
      <c r="N69" s="507">
        <f>+'ANEXO No 4'!Z69+'ANEXO No 5'!Z69+'ANEXO No 6 '!Z69+'ANEXO No 7'!Z69+'ANEXO No 8'!Z69+'ANEXO No 9'!Z69</f>
        <v>0</v>
      </c>
      <c r="O69" s="536">
        <f t="shared" si="36"/>
        <v>0</v>
      </c>
      <c r="P69" s="534">
        <f t="shared" si="37"/>
        <v>0</v>
      </c>
    </row>
    <row r="70" spans="1:16" s="226" customFormat="1" ht="25.5" x14ac:dyDescent="0.25">
      <c r="A70" s="253" t="s">
        <v>327</v>
      </c>
      <c r="B70" s="167">
        <v>6</v>
      </c>
      <c r="C70" s="167" t="s">
        <v>27</v>
      </c>
      <c r="D70" s="254" t="s">
        <v>328</v>
      </c>
      <c r="E70" s="310">
        <f>SUM(E71:E76)</f>
        <v>8000000</v>
      </c>
      <c r="F70" s="310">
        <f t="shared" ref="F70:P70" si="38">SUM(F71:F76)</f>
        <v>8674478</v>
      </c>
      <c r="G70" s="310">
        <f t="shared" si="38"/>
        <v>0</v>
      </c>
      <c r="H70" s="310">
        <f t="shared" si="38"/>
        <v>0</v>
      </c>
      <c r="I70" s="310">
        <f t="shared" si="38"/>
        <v>0</v>
      </c>
      <c r="J70" s="310">
        <f t="shared" si="38"/>
        <v>16674478</v>
      </c>
      <c r="K70" s="310">
        <f t="shared" si="38"/>
        <v>16674478</v>
      </c>
      <c r="L70" s="310">
        <f t="shared" si="38"/>
        <v>16674478</v>
      </c>
      <c r="M70" s="310">
        <f t="shared" si="38"/>
        <v>16674478</v>
      </c>
      <c r="N70" s="310">
        <f t="shared" si="38"/>
        <v>16674478</v>
      </c>
      <c r="O70" s="310">
        <f t="shared" si="38"/>
        <v>0</v>
      </c>
      <c r="P70" s="310">
        <f t="shared" si="38"/>
        <v>0</v>
      </c>
    </row>
    <row r="71" spans="1:16" s="226" customFormat="1" ht="12.75" x14ac:dyDescent="0.2">
      <c r="A71" s="480" t="s">
        <v>329</v>
      </c>
      <c r="B71" s="477">
        <v>7</v>
      </c>
      <c r="C71" s="477" t="s">
        <v>118</v>
      </c>
      <c r="D71" s="480" t="s">
        <v>330</v>
      </c>
      <c r="E71" s="503">
        <f>+'ANEXO No 4'!E71+'ANEXO No 5'!E71+'ANEXO No 6 '!E71+'ANEXO No 7'!E71+'ANEXO No 8'!E71+'ANEXO No 9'!E71</f>
        <v>0</v>
      </c>
      <c r="F71" s="161">
        <f>+'ANEXO No 4'!F71+'ANEXO No 5'!F71+'ANEXO No 6 '!F71+'ANEXO No 7'!F71+'ANEXO No 8'!F71+'ANEXO No 9'!F71</f>
        <v>0</v>
      </c>
      <c r="G71" s="161">
        <f>+'ANEXO No 4'!G71+'ANEXO No 5'!G71+'ANEXO No 6 '!G71+'ANEXO No 7'!G71+'ANEXO No 8'!G71+'ANEXO No 9'!G71</f>
        <v>0</v>
      </c>
      <c r="H71" s="161">
        <f>+'ANEXO No 4'!H71+'ANEXO No 5'!H71+'ANEXO No 6 '!H71+'ANEXO No 7'!H71+'ANEXO No 8'!H71+'ANEXO No 9'!H71</f>
        <v>0</v>
      </c>
      <c r="I71" s="161">
        <f>+'ANEXO No 4'!I71+'ANEXO No 5'!I71+'ANEXO No 6 '!I71+'ANEXO No 7'!I71+'ANEXO No 8'!I71+'ANEXO No 9'!I71</f>
        <v>0</v>
      </c>
      <c r="J71" s="504">
        <f>+'ANEXO No 4'!J71+'ANEXO No 5'!J71+'ANEXO No 6 '!J71+'ANEXO No 7'!J71+'ANEXO No 8'!J71+'ANEXO No 9'!J71</f>
        <v>0</v>
      </c>
      <c r="K71" s="360">
        <f>+'ANEXO No 4'!O71+'ANEXO No 5'!O71+'ANEXO No 6 '!O71+'ANEXO No 7'!O71+'ANEXO No 8'!O71+'ANEXO No 9'!O71</f>
        <v>0</v>
      </c>
      <c r="L71" s="505">
        <f>+'ANEXO No 4'!P71+'ANEXO No 5'!P71+'ANEXO No 6 '!P71+'ANEXO No 7'!P71+'ANEXO No 8'!P71+'ANEXO No 9'!P71</f>
        <v>0</v>
      </c>
      <c r="M71" s="506">
        <f>+'ANEXO No 4'!U71+'ANEXO No 5'!U71+'ANEXO No 6 '!U71+'ANEXO No 7'!U71+'ANEXO No 8'!U71+'ANEXO No 9'!U71</f>
        <v>0</v>
      </c>
      <c r="N71" s="507">
        <f>+'ANEXO No 4'!Z71+'ANEXO No 5'!Z71+'ANEXO No 6 '!Z71+'ANEXO No 7'!Z71+'ANEXO No 8'!Z71+'ANEXO No 9'!Z71</f>
        <v>0</v>
      </c>
      <c r="O71" s="536">
        <f t="shared" ref="O71:O76" si="39">+J71-K71</f>
        <v>0</v>
      </c>
      <c r="P71" s="534">
        <f t="shared" ref="P71:P76" si="40">+J71-L71</f>
        <v>0</v>
      </c>
    </row>
    <row r="72" spans="1:16" s="226" customFormat="1" ht="12.75" x14ac:dyDescent="0.2">
      <c r="A72" s="480" t="s">
        <v>331</v>
      </c>
      <c r="B72" s="477">
        <v>7</v>
      </c>
      <c r="C72" s="477" t="s">
        <v>118</v>
      </c>
      <c r="D72" s="480" t="s">
        <v>332</v>
      </c>
      <c r="E72" s="503">
        <f>+'ANEXO No 4'!E72+'ANEXO No 5'!E72+'ANEXO No 6 '!E72+'ANEXO No 7'!E72+'ANEXO No 8'!E72+'ANEXO No 9'!E72</f>
        <v>0</v>
      </c>
      <c r="F72" s="161">
        <f>+'ANEXO No 4'!F72+'ANEXO No 5'!F72+'ANEXO No 6 '!F72+'ANEXO No 7'!F72+'ANEXO No 8'!F72+'ANEXO No 9'!F72</f>
        <v>0</v>
      </c>
      <c r="G72" s="161">
        <f>+'ANEXO No 4'!G72+'ANEXO No 5'!G72+'ANEXO No 6 '!G72+'ANEXO No 7'!G72+'ANEXO No 8'!G72+'ANEXO No 9'!G72</f>
        <v>0</v>
      </c>
      <c r="H72" s="161">
        <f>+'ANEXO No 4'!H72+'ANEXO No 5'!H72+'ANEXO No 6 '!H72+'ANEXO No 7'!H72+'ANEXO No 8'!H72+'ANEXO No 9'!H72</f>
        <v>0</v>
      </c>
      <c r="I72" s="161">
        <f>+'ANEXO No 4'!I72+'ANEXO No 5'!I72+'ANEXO No 6 '!I72+'ANEXO No 7'!I72+'ANEXO No 8'!I72+'ANEXO No 9'!I72</f>
        <v>0</v>
      </c>
      <c r="J72" s="504">
        <f>+'ANEXO No 4'!J72+'ANEXO No 5'!J72+'ANEXO No 6 '!J72+'ANEXO No 7'!J72+'ANEXO No 8'!J72+'ANEXO No 9'!J72</f>
        <v>0</v>
      </c>
      <c r="K72" s="360">
        <f>+'ANEXO No 4'!O72+'ANEXO No 5'!O72+'ANEXO No 6 '!O72+'ANEXO No 7'!O72+'ANEXO No 8'!O72+'ANEXO No 9'!O72</f>
        <v>0</v>
      </c>
      <c r="L72" s="505">
        <f>+'ANEXO No 4'!P72+'ANEXO No 5'!P72+'ANEXO No 6 '!P72+'ANEXO No 7'!P72+'ANEXO No 8'!P72+'ANEXO No 9'!P72</f>
        <v>0</v>
      </c>
      <c r="M72" s="506">
        <f>+'ANEXO No 4'!U72+'ANEXO No 5'!U72+'ANEXO No 6 '!U72+'ANEXO No 7'!U72+'ANEXO No 8'!U72+'ANEXO No 9'!U72</f>
        <v>0</v>
      </c>
      <c r="N72" s="507">
        <f>+'ANEXO No 4'!Z72+'ANEXO No 5'!Z72+'ANEXO No 6 '!Z72+'ANEXO No 7'!Z72+'ANEXO No 8'!Z72+'ANEXO No 9'!Z72</f>
        <v>0</v>
      </c>
      <c r="O72" s="536">
        <f t="shared" si="39"/>
        <v>0</v>
      </c>
      <c r="P72" s="534">
        <f t="shared" si="40"/>
        <v>0</v>
      </c>
    </row>
    <row r="73" spans="1:16" s="226" customFormat="1" ht="12.75" x14ac:dyDescent="0.2">
      <c r="A73" s="480" t="s">
        <v>333</v>
      </c>
      <c r="B73" s="477">
        <v>7</v>
      </c>
      <c r="C73" s="477" t="s">
        <v>118</v>
      </c>
      <c r="D73" s="480" t="s">
        <v>334</v>
      </c>
      <c r="E73" s="503">
        <f>+'ANEXO No 4'!E73+'ANEXO No 5'!E73+'ANEXO No 6 '!E73+'ANEXO No 7'!E73+'ANEXO No 8'!E73+'ANEXO No 9'!E73</f>
        <v>3000000</v>
      </c>
      <c r="F73" s="161">
        <f>+'ANEXO No 4'!F73+'ANEXO No 5'!F73+'ANEXO No 6 '!F73+'ANEXO No 7'!F73+'ANEXO No 8'!F73+'ANEXO No 9'!F73</f>
        <v>8674478</v>
      </c>
      <c r="G73" s="161">
        <f>+'ANEXO No 4'!G73+'ANEXO No 5'!G73+'ANEXO No 6 '!G73+'ANEXO No 7'!G73+'ANEXO No 8'!G73+'ANEXO No 9'!G73</f>
        <v>0</v>
      </c>
      <c r="H73" s="161">
        <f>+'ANEXO No 4'!H73+'ANEXO No 5'!H73+'ANEXO No 6 '!H73+'ANEXO No 7'!H73+'ANEXO No 8'!H73+'ANEXO No 9'!H73</f>
        <v>0</v>
      </c>
      <c r="I73" s="161">
        <f>+'ANEXO No 4'!I73+'ANEXO No 5'!I73+'ANEXO No 6 '!I73+'ANEXO No 7'!I73+'ANEXO No 8'!I73+'ANEXO No 9'!I73</f>
        <v>0</v>
      </c>
      <c r="J73" s="504">
        <f>+'ANEXO No 4'!J73+'ANEXO No 5'!J73+'ANEXO No 6 '!J73+'ANEXO No 7'!J73+'ANEXO No 8'!J73+'ANEXO No 9'!J73</f>
        <v>11674478</v>
      </c>
      <c r="K73" s="360">
        <f>+'ANEXO No 4'!O73+'ANEXO No 5'!O73+'ANEXO No 6 '!O73+'ANEXO No 7'!O73+'ANEXO No 8'!O73+'ANEXO No 9'!O73</f>
        <v>11674478</v>
      </c>
      <c r="L73" s="505">
        <f>+'ANEXO No 4'!P73+'ANEXO No 5'!P73+'ANEXO No 6 '!P73+'ANEXO No 7'!P73+'ANEXO No 8'!P73+'ANEXO No 9'!P73</f>
        <v>11674478</v>
      </c>
      <c r="M73" s="506">
        <f>+'ANEXO No 4'!U73+'ANEXO No 5'!U73+'ANEXO No 6 '!U73+'ANEXO No 7'!U73+'ANEXO No 8'!U73+'ANEXO No 9'!U73</f>
        <v>11674478</v>
      </c>
      <c r="N73" s="507">
        <f>+'ANEXO No 4'!Z73+'ANEXO No 5'!Z73+'ANEXO No 6 '!Z73+'ANEXO No 7'!Z73+'ANEXO No 8'!Z73+'ANEXO No 9'!Z73</f>
        <v>11674478</v>
      </c>
      <c r="O73" s="536">
        <f t="shared" si="39"/>
        <v>0</v>
      </c>
      <c r="P73" s="534">
        <f t="shared" si="40"/>
        <v>0</v>
      </c>
    </row>
    <row r="74" spans="1:16" s="226" customFormat="1" ht="12.75" x14ac:dyDescent="0.2">
      <c r="A74" s="480" t="s">
        <v>335</v>
      </c>
      <c r="B74" s="477">
        <v>7</v>
      </c>
      <c r="C74" s="477" t="s">
        <v>118</v>
      </c>
      <c r="D74" s="480" t="s">
        <v>336</v>
      </c>
      <c r="E74" s="503">
        <f>+'ANEXO No 4'!E74+'ANEXO No 5'!E74+'ANEXO No 6 '!E74+'ANEXO No 7'!E74+'ANEXO No 8'!E74+'ANEXO No 9'!E74</f>
        <v>3000000</v>
      </c>
      <c r="F74" s="161">
        <f>+'ANEXO No 4'!F74+'ANEXO No 5'!F74+'ANEXO No 6 '!F74+'ANEXO No 7'!F74+'ANEXO No 8'!F74+'ANEXO No 9'!F74</f>
        <v>0</v>
      </c>
      <c r="G74" s="161">
        <f>+'ANEXO No 4'!G74+'ANEXO No 5'!G74+'ANEXO No 6 '!G74+'ANEXO No 7'!G74+'ANEXO No 8'!G74+'ANEXO No 9'!G74</f>
        <v>0</v>
      </c>
      <c r="H74" s="161">
        <f>+'ANEXO No 4'!H74+'ANEXO No 5'!H74+'ANEXO No 6 '!H74+'ANEXO No 7'!H74+'ANEXO No 8'!H74+'ANEXO No 9'!H74</f>
        <v>0</v>
      </c>
      <c r="I74" s="161">
        <f>+'ANEXO No 4'!I74+'ANEXO No 5'!I74+'ANEXO No 6 '!I74+'ANEXO No 7'!I74+'ANEXO No 8'!I74+'ANEXO No 9'!I74</f>
        <v>0</v>
      </c>
      <c r="J74" s="504">
        <f>+'ANEXO No 4'!J74+'ANEXO No 5'!J74+'ANEXO No 6 '!J74+'ANEXO No 7'!J74+'ANEXO No 8'!J74+'ANEXO No 9'!J74</f>
        <v>3000000</v>
      </c>
      <c r="K74" s="360">
        <f>+'ANEXO No 4'!O74+'ANEXO No 5'!O74+'ANEXO No 6 '!O74+'ANEXO No 7'!O74+'ANEXO No 8'!O74+'ANEXO No 9'!O74</f>
        <v>3000000</v>
      </c>
      <c r="L74" s="505">
        <f>+'ANEXO No 4'!P74+'ANEXO No 5'!P74+'ANEXO No 6 '!P74+'ANEXO No 7'!P74+'ANEXO No 8'!P74+'ANEXO No 9'!P74</f>
        <v>3000000</v>
      </c>
      <c r="M74" s="506">
        <f>+'ANEXO No 4'!U74+'ANEXO No 5'!U74+'ANEXO No 6 '!U74+'ANEXO No 7'!U74+'ANEXO No 8'!U74+'ANEXO No 9'!U74</f>
        <v>3000000</v>
      </c>
      <c r="N74" s="507">
        <f>+'ANEXO No 4'!Z74+'ANEXO No 5'!Z74+'ANEXO No 6 '!Z74+'ANEXO No 7'!Z74+'ANEXO No 8'!Z74+'ANEXO No 9'!Z74</f>
        <v>3000000</v>
      </c>
      <c r="O74" s="536">
        <f t="shared" si="39"/>
        <v>0</v>
      </c>
      <c r="P74" s="534">
        <f t="shared" si="40"/>
        <v>0</v>
      </c>
    </row>
    <row r="75" spans="1:16" s="226" customFormat="1" ht="12.75" x14ac:dyDescent="0.2">
      <c r="A75" s="480" t="s">
        <v>337</v>
      </c>
      <c r="B75" s="477">
        <v>7</v>
      </c>
      <c r="C75" s="477" t="s">
        <v>118</v>
      </c>
      <c r="D75" s="480" t="s">
        <v>338</v>
      </c>
      <c r="E75" s="503">
        <f>+'ANEXO No 4'!E75+'ANEXO No 5'!E75+'ANEXO No 6 '!E75+'ANEXO No 7'!E75+'ANEXO No 8'!E75+'ANEXO No 9'!E75</f>
        <v>2000000</v>
      </c>
      <c r="F75" s="161">
        <f>+'ANEXO No 4'!F75+'ANEXO No 5'!F75+'ANEXO No 6 '!F75+'ANEXO No 7'!F75+'ANEXO No 8'!F75+'ANEXO No 9'!F75</f>
        <v>0</v>
      </c>
      <c r="G75" s="161">
        <f>+'ANEXO No 4'!G75+'ANEXO No 5'!G75+'ANEXO No 6 '!G75+'ANEXO No 7'!G75+'ANEXO No 8'!G75+'ANEXO No 9'!G75</f>
        <v>0</v>
      </c>
      <c r="H75" s="161">
        <f>+'ANEXO No 4'!H75+'ANEXO No 5'!H75+'ANEXO No 6 '!H75+'ANEXO No 7'!H75+'ANEXO No 8'!H75+'ANEXO No 9'!H75</f>
        <v>0</v>
      </c>
      <c r="I75" s="161">
        <f>+'ANEXO No 4'!I75+'ANEXO No 5'!I75+'ANEXO No 6 '!I75+'ANEXO No 7'!I75+'ANEXO No 8'!I75+'ANEXO No 9'!I75</f>
        <v>0</v>
      </c>
      <c r="J75" s="504">
        <f>+'ANEXO No 4'!J75+'ANEXO No 5'!J75+'ANEXO No 6 '!J75+'ANEXO No 7'!J75+'ANEXO No 8'!J75+'ANEXO No 9'!J75</f>
        <v>2000000</v>
      </c>
      <c r="K75" s="360">
        <f>+'ANEXO No 4'!O75+'ANEXO No 5'!O75+'ANEXO No 6 '!O75+'ANEXO No 7'!O75+'ANEXO No 8'!O75+'ANEXO No 9'!O75</f>
        <v>2000000</v>
      </c>
      <c r="L75" s="505">
        <f>+'ANEXO No 4'!P75+'ANEXO No 5'!P75+'ANEXO No 6 '!P75+'ANEXO No 7'!P75+'ANEXO No 8'!P75+'ANEXO No 9'!P75</f>
        <v>2000000</v>
      </c>
      <c r="M75" s="506">
        <f>+'ANEXO No 4'!U75+'ANEXO No 5'!U75+'ANEXO No 6 '!U75+'ANEXO No 7'!U75+'ANEXO No 8'!U75+'ANEXO No 9'!U75</f>
        <v>2000000</v>
      </c>
      <c r="N75" s="507">
        <f>+'ANEXO No 4'!Z75+'ANEXO No 5'!Z75+'ANEXO No 6 '!Z75+'ANEXO No 7'!Z75+'ANEXO No 8'!Z75+'ANEXO No 9'!Z75</f>
        <v>2000000</v>
      </c>
      <c r="O75" s="536">
        <f t="shared" si="39"/>
        <v>0</v>
      </c>
      <c r="P75" s="534">
        <f t="shared" si="40"/>
        <v>0</v>
      </c>
    </row>
    <row r="76" spans="1:16" s="226" customFormat="1" ht="12.75" x14ac:dyDescent="0.2">
      <c r="A76" s="480" t="s">
        <v>339</v>
      </c>
      <c r="B76" s="477">
        <v>7</v>
      </c>
      <c r="C76" s="477" t="s">
        <v>118</v>
      </c>
      <c r="D76" s="480" t="s">
        <v>340</v>
      </c>
      <c r="E76" s="503">
        <f>+'ANEXO No 4'!E76+'ANEXO No 5'!E76+'ANEXO No 6 '!E76+'ANEXO No 7'!E76+'ANEXO No 8'!E76+'ANEXO No 9'!E76</f>
        <v>0</v>
      </c>
      <c r="F76" s="161">
        <f>+'ANEXO No 4'!F76+'ANEXO No 5'!F76+'ANEXO No 6 '!F76+'ANEXO No 7'!F76+'ANEXO No 8'!F76+'ANEXO No 9'!F76</f>
        <v>0</v>
      </c>
      <c r="G76" s="161">
        <f>+'ANEXO No 4'!G76+'ANEXO No 5'!G76+'ANEXO No 6 '!G76+'ANEXO No 7'!G76+'ANEXO No 8'!G76+'ANEXO No 9'!G76</f>
        <v>0</v>
      </c>
      <c r="H76" s="161">
        <f>+'ANEXO No 4'!H76+'ANEXO No 5'!H76+'ANEXO No 6 '!H76+'ANEXO No 7'!H76+'ANEXO No 8'!H76+'ANEXO No 9'!H76</f>
        <v>0</v>
      </c>
      <c r="I76" s="161">
        <f>+'ANEXO No 4'!I76+'ANEXO No 5'!I76+'ANEXO No 6 '!I76+'ANEXO No 7'!I76+'ANEXO No 8'!I76+'ANEXO No 9'!I76</f>
        <v>0</v>
      </c>
      <c r="J76" s="504">
        <f>+'ANEXO No 4'!J76+'ANEXO No 5'!J76+'ANEXO No 6 '!J76+'ANEXO No 7'!J76+'ANEXO No 8'!J76+'ANEXO No 9'!J76</f>
        <v>0</v>
      </c>
      <c r="K76" s="360">
        <f>+'ANEXO No 4'!O76+'ANEXO No 5'!O76+'ANEXO No 6 '!O76+'ANEXO No 7'!O76+'ANEXO No 8'!O76+'ANEXO No 9'!O76</f>
        <v>0</v>
      </c>
      <c r="L76" s="505">
        <f>+'ANEXO No 4'!P76+'ANEXO No 5'!P76+'ANEXO No 6 '!P76+'ANEXO No 7'!P76+'ANEXO No 8'!P76+'ANEXO No 9'!P76</f>
        <v>0</v>
      </c>
      <c r="M76" s="506">
        <f>+'ANEXO No 4'!U76+'ANEXO No 5'!U76+'ANEXO No 6 '!U76+'ANEXO No 7'!U76+'ANEXO No 8'!U76+'ANEXO No 9'!U76</f>
        <v>0</v>
      </c>
      <c r="N76" s="507">
        <f>+'ANEXO No 4'!Z76+'ANEXO No 5'!Z76+'ANEXO No 6 '!Z76+'ANEXO No 7'!Z76+'ANEXO No 8'!Z76+'ANEXO No 9'!Z76</f>
        <v>0</v>
      </c>
      <c r="O76" s="536">
        <f t="shared" si="39"/>
        <v>0</v>
      </c>
      <c r="P76" s="534">
        <f t="shared" si="40"/>
        <v>0</v>
      </c>
    </row>
    <row r="77" spans="1:16" s="226" customFormat="1" ht="12.75" x14ac:dyDescent="0.2">
      <c r="A77" s="222" t="s">
        <v>341</v>
      </c>
      <c r="B77" s="215">
        <v>5</v>
      </c>
      <c r="C77" s="215" t="s">
        <v>27</v>
      </c>
      <c r="D77" s="222" t="s">
        <v>342</v>
      </c>
      <c r="E77" s="309">
        <f>+E78+E81+E90+E94+E104</f>
        <v>78170000</v>
      </c>
      <c r="F77" s="309">
        <f t="shared" ref="F77:P77" si="41">+F78+F81+F90+F94+F104</f>
        <v>37765644</v>
      </c>
      <c r="G77" s="309">
        <f t="shared" si="41"/>
        <v>0</v>
      </c>
      <c r="H77" s="309">
        <f t="shared" si="41"/>
        <v>596280</v>
      </c>
      <c r="I77" s="309">
        <f t="shared" si="41"/>
        <v>2000000</v>
      </c>
      <c r="J77" s="309">
        <f t="shared" si="41"/>
        <v>114531924</v>
      </c>
      <c r="K77" s="309">
        <f t="shared" si="41"/>
        <v>98577810</v>
      </c>
      <c r="L77" s="309">
        <f t="shared" si="41"/>
        <v>98577810</v>
      </c>
      <c r="M77" s="309">
        <f t="shared" si="41"/>
        <v>98577810</v>
      </c>
      <c r="N77" s="309">
        <f t="shared" si="41"/>
        <v>98227810</v>
      </c>
      <c r="O77" s="309">
        <f t="shared" si="41"/>
        <v>15954114</v>
      </c>
      <c r="P77" s="309">
        <f t="shared" si="41"/>
        <v>15954114</v>
      </c>
    </row>
    <row r="78" spans="1:16" s="226" customFormat="1" ht="12.75" x14ac:dyDescent="0.2">
      <c r="A78" s="216" t="s">
        <v>343</v>
      </c>
      <c r="B78" s="108">
        <v>6</v>
      </c>
      <c r="C78" s="108" t="s">
        <v>27</v>
      </c>
      <c r="D78" s="216" t="s">
        <v>344</v>
      </c>
      <c r="E78" s="304">
        <f>SUM(E79:E80)</f>
        <v>12000000</v>
      </c>
      <c r="F78" s="304">
        <f t="shared" ref="F78:P78" si="42">SUM(F79:F80)</f>
        <v>23888168</v>
      </c>
      <c r="G78" s="304">
        <f t="shared" si="42"/>
        <v>0</v>
      </c>
      <c r="H78" s="304">
        <f t="shared" si="42"/>
        <v>500000</v>
      </c>
      <c r="I78" s="304">
        <f t="shared" si="42"/>
        <v>0</v>
      </c>
      <c r="J78" s="304">
        <f t="shared" si="42"/>
        <v>36388168</v>
      </c>
      <c r="K78" s="304">
        <f t="shared" si="42"/>
        <v>28388168</v>
      </c>
      <c r="L78" s="304">
        <f t="shared" si="42"/>
        <v>28388168</v>
      </c>
      <c r="M78" s="304">
        <f t="shared" si="42"/>
        <v>28388168</v>
      </c>
      <c r="N78" s="304">
        <f t="shared" si="42"/>
        <v>28388168</v>
      </c>
      <c r="O78" s="304">
        <f t="shared" si="42"/>
        <v>8000000</v>
      </c>
      <c r="P78" s="304">
        <f t="shared" si="42"/>
        <v>8000000</v>
      </c>
    </row>
    <row r="79" spans="1:16" s="226" customFormat="1" ht="12.75" x14ac:dyDescent="0.2">
      <c r="A79" s="480" t="s">
        <v>345</v>
      </c>
      <c r="B79" s="477">
        <v>7</v>
      </c>
      <c r="C79" s="477" t="s">
        <v>118</v>
      </c>
      <c r="D79" s="480" t="s">
        <v>20</v>
      </c>
      <c r="E79" s="503">
        <f>+'ANEXO No 4'!E79+'ANEXO No 5'!E79+'ANEXO No 6 '!E79+'ANEXO No 7'!E79+'ANEXO No 8'!E79+'ANEXO No 9'!E79</f>
        <v>4000000</v>
      </c>
      <c r="F79" s="161">
        <f>+'ANEXO No 4'!F79+'ANEXO No 5'!F79+'ANEXO No 6 '!F79+'ANEXO No 7'!F79+'ANEXO No 8'!F79+'ANEXO No 9'!F79</f>
        <v>23888168</v>
      </c>
      <c r="G79" s="161">
        <f>+'ANEXO No 4'!G79+'ANEXO No 5'!G79+'ANEXO No 6 '!G79+'ANEXO No 7'!G79+'ANEXO No 8'!G79+'ANEXO No 9'!G79</f>
        <v>0</v>
      </c>
      <c r="H79" s="161">
        <f>+'ANEXO No 4'!H79+'ANEXO No 5'!H79+'ANEXO No 6 '!H79+'ANEXO No 7'!H79+'ANEXO No 8'!H79+'ANEXO No 9'!H79</f>
        <v>500000</v>
      </c>
      <c r="I79" s="161">
        <f>+'ANEXO No 4'!I79+'ANEXO No 5'!I79+'ANEXO No 6 '!I79+'ANEXO No 7'!I79+'ANEXO No 8'!I79+'ANEXO No 9'!I79</f>
        <v>0</v>
      </c>
      <c r="J79" s="504">
        <f>+'ANEXO No 4'!J79+'ANEXO No 5'!J79+'ANEXO No 6 '!J79+'ANEXO No 7'!J79+'ANEXO No 8'!J79+'ANEXO No 9'!J79</f>
        <v>28388168</v>
      </c>
      <c r="K79" s="360">
        <f>+'ANEXO No 4'!O79+'ANEXO No 5'!O79+'ANEXO No 6 '!O79+'ANEXO No 7'!O79+'ANEXO No 8'!O79+'ANEXO No 9'!O79</f>
        <v>28388168</v>
      </c>
      <c r="L79" s="505">
        <f>+'ANEXO No 4'!P79+'ANEXO No 5'!P79+'ANEXO No 6 '!P79+'ANEXO No 7'!P79+'ANEXO No 8'!P79+'ANEXO No 9'!P79</f>
        <v>28388168</v>
      </c>
      <c r="M79" s="506">
        <f>+'ANEXO No 4'!U79+'ANEXO No 5'!U79+'ANEXO No 6 '!U79+'ANEXO No 7'!U79+'ANEXO No 8'!U79+'ANEXO No 9'!U79</f>
        <v>28388168</v>
      </c>
      <c r="N79" s="361">
        <f>+'ANEXO No 4'!Z79+'ANEXO No 5'!Z79+'ANEXO No 6 '!Z79+'ANEXO No 7'!Z79+'ANEXO No 8'!Z79+'ANEXO No 9'!Z79</f>
        <v>28388168</v>
      </c>
      <c r="O79" s="536">
        <f t="shared" ref="O79:O80" si="43">+J79-K79</f>
        <v>0</v>
      </c>
      <c r="P79" s="534">
        <f t="shared" ref="P79:P80" si="44">+J79-L79</f>
        <v>0</v>
      </c>
    </row>
    <row r="80" spans="1:16" s="226" customFormat="1" ht="12.75" x14ac:dyDescent="0.2">
      <c r="A80" s="480" t="s">
        <v>346</v>
      </c>
      <c r="B80" s="477">
        <v>7</v>
      </c>
      <c r="C80" s="477" t="s">
        <v>118</v>
      </c>
      <c r="D80" s="480" t="s">
        <v>558</v>
      </c>
      <c r="E80" s="503">
        <f>+'ANEXO No 4'!E80+'ANEXO No 5'!E80+'ANEXO No 6 '!E80+'ANEXO No 7'!E80+'ANEXO No 8'!E80+'ANEXO No 9'!E80</f>
        <v>8000000</v>
      </c>
      <c r="F80" s="161">
        <f>+'ANEXO No 4'!F80+'ANEXO No 5'!F80+'ANEXO No 6 '!F80+'ANEXO No 7'!F80+'ANEXO No 8'!F80+'ANEXO No 9'!F80</f>
        <v>0</v>
      </c>
      <c r="G80" s="161">
        <f>+'ANEXO No 4'!G80+'ANEXO No 5'!G80+'ANEXO No 6 '!G80+'ANEXO No 7'!G80+'ANEXO No 8'!G80+'ANEXO No 9'!G80</f>
        <v>0</v>
      </c>
      <c r="H80" s="161">
        <f>+'ANEXO No 4'!H80+'ANEXO No 5'!H80+'ANEXO No 6 '!H80+'ANEXO No 7'!H80+'ANEXO No 8'!H80+'ANEXO No 9'!H80</f>
        <v>0</v>
      </c>
      <c r="I80" s="161">
        <f>+'ANEXO No 4'!I80+'ANEXO No 5'!I80+'ANEXO No 6 '!I80+'ANEXO No 7'!I80+'ANEXO No 8'!I80+'ANEXO No 9'!I80</f>
        <v>0</v>
      </c>
      <c r="J80" s="504">
        <f>+'ANEXO No 4'!J80+'ANEXO No 5'!J80+'ANEXO No 6 '!J80+'ANEXO No 7'!J80+'ANEXO No 8'!J80+'ANEXO No 9'!J80</f>
        <v>8000000</v>
      </c>
      <c r="K80" s="360">
        <f>+'ANEXO No 4'!O80+'ANEXO No 5'!O80+'ANEXO No 6 '!O80+'ANEXO No 7'!O80+'ANEXO No 8'!O80+'ANEXO No 9'!O80</f>
        <v>0</v>
      </c>
      <c r="L80" s="505">
        <f>+'ANEXO No 4'!P80+'ANEXO No 5'!P80+'ANEXO No 6 '!P80+'ANEXO No 7'!P80+'ANEXO No 8'!P80+'ANEXO No 9'!P80</f>
        <v>0</v>
      </c>
      <c r="M80" s="506">
        <f>+'ANEXO No 4'!U80+'ANEXO No 5'!U80+'ANEXO No 6 '!U80+'ANEXO No 7'!U80+'ANEXO No 8'!U80+'ANEXO No 9'!U80</f>
        <v>0</v>
      </c>
      <c r="N80" s="361">
        <f>+'ANEXO No 4'!Z80+'ANEXO No 5'!Z80+'ANEXO No 6 '!Z80+'ANEXO No 7'!Z80+'ANEXO No 8'!Z80+'ANEXO No 9'!Z80</f>
        <v>0</v>
      </c>
      <c r="O80" s="536">
        <f t="shared" si="43"/>
        <v>8000000</v>
      </c>
      <c r="P80" s="534">
        <f t="shared" si="44"/>
        <v>8000000</v>
      </c>
    </row>
    <row r="81" spans="1:16" s="226" customFormat="1" ht="38.25" x14ac:dyDescent="0.25">
      <c r="A81" s="253" t="s">
        <v>347</v>
      </c>
      <c r="B81" s="167">
        <v>6</v>
      </c>
      <c r="C81" s="167" t="s">
        <v>27</v>
      </c>
      <c r="D81" s="254" t="s">
        <v>557</v>
      </c>
      <c r="E81" s="310">
        <f>SUM(E82:E89)</f>
        <v>52270000</v>
      </c>
      <c r="F81" s="310">
        <f t="shared" ref="F81:P81" si="45">SUM(F82:F89)</f>
        <v>12929105</v>
      </c>
      <c r="G81" s="310">
        <f t="shared" si="45"/>
        <v>0</v>
      </c>
      <c r="H81" s="310">
        <f t="shared" si="45"/>
        <v>96280</v>
      </c>
      <c r="I81" s="310">
        <f t="shared" si="45"/>
        <v>0</v>
      </c>
      <c r="J81" s="310">
        <f t="shared" si="45"/>
        <v>65295385</v>
      </c>
      <c r="K81" s="310">
        <f t="shared" si="45"/>
        <v>62032365</v>
      </c>
      <c r="L81" s="310">
        <f t="shared" si="45"/>
        <v>62032365</v>
      </c>
      <c r="M81" s="310">
        <f t="shared" si="45"/>
        <v>62032365</v>
      </c>
      <c r="N81" s="310">
        <f t="shared" si="45"/>
        <v>62032365</v>
      </c>
      <c r="O81" s="310">
        <f t="shared" si="45"/>
        <v>3263020</v>
      </c>
      <c r="P81" s="310">
        <f t="shared" si="45"/>
        <v>3263020</v>
      </c>
    </row>
    <row r="82" spans="1:16" s="226" customFormat="1" ht="12.75" x14ac:dyDescent="0.2">
      <c r="A82" s="218" t="s">
        <v>348</v>
      </c>
      <c r="B82" s="148">
        <v>7</v>
      </c>
      <c r="C82" s="148" t="s">
        <v>118</v>
      </c>
      <c r="D82" s="218" t="s">
        <v>349</v>
      </c>
      <c r="E82" s="503">
        <f>+'ANEXO No 4'!E82+'ANEXO No 5'!E82+'ANEXO No 6 '!E82+'ANEXO No 7'!E82+'ANEXO No 8'!E82+'ANEXO No 9'!E82</f>
        <v>0</v>
      </c>
      <c r="F82" s="161">
        <f>+'ANEXO No 4'!F82+'ANEXO No 5'!F82+'ANEXO No 6 '!F82+'ANEXO No 7'!F82+'ANEXO No 8'!F82+'ANEXO No 9'!F82</f>
        <v>0</v>
      </c>
      <c r="G82" s="161">
        <f>+'ANEXO No 4'!G82+'ANEXO No 5'!G82+'ANEXO No 6 '!G82+'ANEXO No 7'!G82+'ANEXO No 8'!G82+'ANEXO No 9'!G82</f>
        <v>0</v>
      </c>
      <c r="H82" s="161">
        <f>+'ANEXO No 4'!H82+'ANEXO No 5'!H82+'ANEXO No 6 '!H82+'ANEXO No 7'!H82+'ANEXO No 8'!H82+'ANEXO No 9'!H82</f>
        <v>0</v>
      </c>
      <c r="I82" s="161">
        <f>+'ANEXO No 4'!I82+'ANEXO No 5'!I82+'ANEXO No 6 '!I82+'ANEXO No 7'!I82+'ANEXO No 8'!I82+'ANEXO No 9'!I82</f>
        <v>0</v>
      </c>
      <c r="J82" s="504">
        <f>+'ANEXO No 4'!J82+'ANEXO No 5'!J82+'ANEXO No 6 '!J82+'ANEXO No 7'!J82+'ANEXO No 8'!J82+'ANEXO No 9'!J82</f>
        <v>0</v>
      </c>
      <c r="K82" s="360">
        <f>+'ANEXO No 4'!O82+'ANEXO No 5'!O82+'ANEXO No 6 '!O82+'ANEXO No 7'!O82+'ANEXO No 8'!O82+'ANEXO No 9'!O82</f>
        <v>0</v>
      </c>
      <c r="L82" s="505">
        <f>+'ANEXO No 4'!P82+'ANEXO No 5'!P82+'ANEXO No 6 '!P82+'ANEXO No 7'!P82+'ANEXO No 8'!P82+'ANEXO No 9'!P82</f>
        <v>0</v>
      </c>
      <c r="M82" s="506">
        <f>+'ANEXO No 4'!U82+'ANEXO No 5'!U82+'ANEXO No 6 '!U82+'ANEXO No 7'!U82+'ANEXO No 8'!U82+'ANEXO No 9'!U82</f>
        <v>0</v>
      </c>
      <c r="N82" s="507">
        <f>+'ANEXO No 4'!Z82+'ANEXO No 5'!Z82+'ANEXO No 6 '!Z82+'ANEXO No 7'!Z82+'ANEXO No 8'!Z82+'ANEXO No 9'!Z82</f>
        <v>0</v>
      </c>
      <c r="O82" s="536">
        <f t="shared" ref="O82:O87" si="46">+J82-K82</f>
        <v>0</v>
      </c>
      <c r="P82" s="534">
        <f t="shared" ref="P82:P89" si="47">+J82-L82</f>
        <v>0</v>
      </c>
    </row>
    <row r="83" spans="1:16" s="226" customFormat="1" ht="12.75" x14ac:dyDescent="0.2">
      <c r="A83" s="218" t="s">
        <v>350</v>
      </c>
      <c r="B83" s="148">
        <v>7</v>
      </c>
      <c r="C83" s="148" t="s">
        <v>118</v>
      </c>
      <c r="D83" s="218" t="s">
        <v>351</v>
      </c>
      <c r="E83" s="503">
        <f>+'ANEXO No 4'!E83+'ANEXO No 5'!E83+'ANEXO No 6 '!E83+'ANEXO No 7'!E83+'ANEXO No 8'!E83+'ANEXO No 9'!E83</f>
        <v>10270000</v>
      </c>
      <c r="F83" s="161">
        <f>+'ANEXO No 4'!F83+'ANEXO No 5'!F83+'ANEXO No 6 '!F83+'ANEXO No 7'!F83+'ANEXO No 8'!F83+'ANEXO No 9'!F83</f>
        <v>8364420</v>
      </c>
      <c r="G83" s="161">
        <f>+'ANEXO No 4'!G83+'ANEXO No 5'!G83+'ANEXO No 6 '!G83+'ANEXO No 7'!G83+'ANEXO No 8'!G83+'ANEXO No 9'!G83</f>
        <v>0</v>
      </c>
      <c r="H83" s="161">
        <f>+'ANEXO No 4'!H83+'ANEXO No 5'!H83+'ANEXO No 6 '!H83+'ANEXO No 7'!H83+'ANEXO No 8'!H83+'ANEXO No 9'!H83</f>
        <v>96280</v>
      </c>
      <c r="I83" s="161">
        <f>+'ANEXO No 4'!I83+'ANEXO No 5'!I83+'ANEXO No 6 '!I83+'ANEXO No 7'!I83+'ANEXO No 8'!I83+'ANEXO No 9'!I83</f>
        <v>0</v>
      </c>
      <c r="J83" s="504">
        <f>+'ANEXO No 4'!J83+'ANEXO No 5'!J83+'ANEXO No 6 '!J83+'ANEXO No 7'!J83+'ANEXO No 8'!J83+'ANEXO No 9'!J83</f>
        <v>18730700</v>
      </c>
      <c r="K83" s="360">
        <f>+'ANEXO No 4'!O83+'ANEXO No 5'!O83+'ANEXO No 6 '!O83+'ANEXO No 7'!O83+'ANEXO No 8'!O83+'ANEXO No 9'!O83</f>
        <v>15467680</v>
      </c>
      <c r="L83" s="505">
        <f>+'ANEXO No 4'!P83+'ANEXO No 5'!P83+'ANEXO No 6 '!P83+'ANEXO No 7'!P83+'ANEXO No 8'!P83+'ANEXO No 9'!P83</f>
        <v>15467680</v>
      </c>
      <c r="M83" s="506">
        <f>+'ANEXO No 4'!U83+'ANEXO No 5'!U83+'ANEXO No 6 '!U83+'ANEXO No 7'!U83+'ANEXO No 8'!U83+'ANEXO No 9'!U83</f>
        <v>15467680</v>
      </c>
      <c r="N83" s="507">
        <f>+'ANEXO No 4'!Z83+'ANEXO No 5'!Z83+'ANEXO No 6 '!Z83+'ANEXO No 7'!Z83+'ANEXO No 8'!Z83+'ANEXO No 9'!Z83</f>
        <v>15467680</v>
      </c>
      <c r="O83" s="536">
        <f t="shared" si="46"/>
        <v>3263020</v>
      </c>
      <c r="P83" s="534">
        <f t="shared" si="47"/>
        <v>3263020</v>
      </c>
    </row>
    <row r="84" spans="1:16" s="226" customFormat="1" ht="12.75" x14ac:dyDescent="0.2">
      <c r="A84" s="218" t="s">
        <v>352</v>
      </c>
      <c r="B84" s="148">
        <v>7</v>
      </c>
      <c r="C84" s="148" t="s">
        <v>118</v>
      </c>
      <c r="D84" s="218" t="s">
        <v>353</v>
      </c>
      <c r="E84" s="503">
        <f>+'ANEXO No 4'!E84+'ANEXO No 5'!E84+'ANEXO No 6 '!E84+'ANEXO No 7'!E84+'ANEXO No 8'!E84+'ANEXO No 9'!E84</f>
        <v>0</v>
      </c>
      <c r="F84" s="161">
        <f>+'ANEXO No 4'!F84+'ANEXO No 5'!F84+'ANEXO No 6 '!F84+'ANEXO No 7'!F84+'ANEXO No 8'!F84+'ANEXO No 9'!F84</f>
        <v>0</v>
      </c>
      <c r="G84" s="161">
        <f>+'ANEXO No 4'!G84+'ANEXO No 5'!G84+'ANEXO No 6 '!G84+'ANEXO No 7'!G84+'ANEXO No 8'!G84+'ANEXO No 9'!G84</f>
        <v>0</v>
      </c>
      <c r="H84" s="161">
        <f>+'ANEXO No 4'!H84+'ANEXO No 5'!H84+'ANEXO No 6 '!H84+'ANEXO No 7'!H84+'ANEXO No 8'!H84+'ANEXO No 9'!H84</f>
        <v>0</v>
      </c>
      <c r="I84" s="161">
        <f>+'ANEXO No 4'!I84+'ANEXO No 5'!I84+'ANEXO No 6 '!I84+'ANEXO No 7'!I84+'ANEXO No 8'!I84+'ANEXO No 9'!I84</f>
        <v>0</v>
      </c>
      <c r="J84" s="504">
        <f>+'ANEXO No 4'!J84+'ANEXO No 5'!J84+'ANEXO No 6 '!J84+'ANEXO No 7'!J84+'ANEXO No 8'!J84+'ANEXO No 9'!J84</f>
        <v>0</v>
      </c>
      <c r="K84" s="360">
        <f>+'ANEXO No 4'!O84+'ANEXO No 5'!O84+'ANEXO No 6 '!O84+'ANEXO No 7'!O84+'ANEXO No 8'!O84+'ANEXO No 9'!O84</f>
        <v>0</v>
      </c>
      <c r="L84" s="505">
        <f>+'ANEXO No 4'!P84+'ANEXO No 5'!P84+'ANEXO No 6 '!P84+'ANEXO No 7'!P84+'ANEXO No 8'!P84+'ANEXO No 9'!P84</f>
        <v>0</v>
      </c>
      <c r="M84" s="506">
        <f>+'ANEXO No 4'!U84+'ANEXO No 5'!U84+'ANEXO No 6 '!U84+'ANEXO No 7'!U84+'ANEXO No 8'!U84+'ANEXO No 9'!U84</f>
        <v>0</v>
      </c>
      <c r="N84" s="507">
        <f>+'ANEXO No 4'!Z84+'ANEXO No 5'!Z84+'ANEXO No 6 '!Z84+'ANEXO No 7'!Z84+'ANEXO No 8'!Z84+'ANEXO No 9'!Z84</f>
        <v>0</v>
      </c>
      <c r="O84" s="536">
        <f t="shared" si="46"/>
        <v>0</v>
      </c>
      <c r="P84" s="534">
        <f t="shared" si="47"/>
        <v>0</v>
      </c>
    </row>
    <row r="85" spans="1:16" s="226" customFormat="1" ht="12.75" x14ac:dyDescent="0.2">
      <c r="A85" s="218" t="s">
        <v>354</v>
      </c>
      <c r="B85" s="148">
        <v>7</v>
      </c>
      <c r="C85" s="148" t="s">
        <v>118</v>
      </c>
      <c r="D85" s="218" t="s">
        <v>355</v>
      </c>
      <c r="E85" s="503">
        <f>+'ANEXO No 4'!E85+'ANEXO No 5'!E85+'ANEXO No 6 '!E85+'ANEXO No 7'!E85+'ANEXO No 8'!E85+'ANEXO No 9'!E85</f>
        <v>0</v>
      </c>
      <c r="F85" s="161">
        <f>+'ANEXO No 4'!F85+'ANEXO No 5'!F85+'ANEXO No 6 '!F85+'ANEXO No 7'!F85+'ANEXO No 8'!F85+'ANEXO No 9'!F85</f>
        <v>0</v>
      </c>
      <c r="G85" s="161">
        <f>+'ANEXO No 4'!G85+'ANEXO No 5'!G85+'ANEXO No 6 '!G85+'ANEXO No 7'!G85+'ANEXO No 8'!G85+'ANEXO No 9'!G85</f>
        <v>0</v>
      </c>
      <c r="H85" s="161">
        <f>+'ANEXO No 4'!H85+'ANEXO No 5'!H85+'ANEXO No 6 '!H85+'ANEXO No 7'!H85+'ANEXO No 8'!H85+'ANEXO No 9'!H85</f>
        <v>0</v>
      </c>
      <c r="I85" s="161">
        <f>+'ANEXO No 4'!I85+'ANEXO No 5'!I85+'ANEXO No 6 '!I85+'ANEXO No 7'!I85+'ANEXO No 8'!I85+'ANEXO No 9'!I85</f>
        <v>0</v>
      </c>
      <c r="J85" s="504">
        <f>+'ANEXO No 4'!J85+'ANEXO No 5'!J85+'ANEXO No 6 '!J85+'ANEXO No 7'!J85+'ANEXO No 8'!J85+'ANEXO No 9'!J85</f>
        <v>0</v>
      </c>
      <c r="K85" s="360">
        <f>+'ANEXO No 4'!O85+'ANEXO No 5'!O85+'ANEXO No 6 '!O85+'ANEXO No 7'!O85+'ANEXO No 8'!O85+'ANEXO No 9'!O85</f>
        <v>0</v>
      </c>
      <c r="L85" s="505">
        <f>+'ANEXO No 4'!P85+'ANEXO No 5'!P85+'ANEXO No 6 '!P85+'ANEXO No 7'!P85+'ANEXO No 8'!P85+'ANEXO No 9'!P85</f>
        <v>0</v>
      </c>
      <c r="M85" s="506">
        <f>+'ANEXO No 4'!U85+'ANEXO No 5'!U85+'ANEXO No 6 '!U85+'ANEXO No 7'!U85+'ANEXO No 8'!U85+'ANEXO No 9'!U85</f>
        <v>0</v>
      </c>
      <c r="N85" s="507">
        <f>+'ANEXO No 4'!Z85+'ANEXO No 5'!Z85+'ANEXO No 6 '!Z85+'ANEXO No 7'!Z85+'ANEXO No 8'!Z85+'ANEXO No 9'!Z85</f>
        <v>0</v>
      </c>
      <c r="O85" s="536">
        <f t="shared" si="46"/>
        <v>0</v>
      </c>
      <c r="P85" s="534">
        <f t="shared" si="47"/>
        <v>0</v>
      </c>
    </row>
    <row r="86" spans="1:16" s="226" customFormat="1" ht="12.75" x14ac:dyDescent="0.2">
      <c r="A86" s="218" t="s">
        <v>356</v>
      </c>
      <c r="B86" s="148">
        <v>7</v>
      </c>
      <c r="C86" s="148" t="s">
        <v>118</v>
      </c>
      <c r="D86" s="218" t="s">
        <v>459</v>
      </c>
      <c r="E86" s="503">
        <f>+'ANEXO No 4'!E86+'ANEXO No 5'!E86+'ANEXO No 6 '!E86+'ANEXO No 7'!E86+'ANEXO No 8'!E86+'ANEXO No 9'!E86</f>
        <v>0</v>
      </c>
      <c r="F86" s="161">
        <f>+'ANEXO No 4'!F86+'ANEXO No 5'!F86+'ANEXO No 6 '!F86+'ANEXO No 7'!F86+'ANEXO No 8'!F86+'ANEXO No 9'!F86</f>
        <v>0</v>
      </c>
      <c r="G86" s="161">
        <f>+'ANEXO No 4'!G86+'ANEXO No 5'!G86+'ANEXO No 6 '!G86+'ANEXO No 7'!G86+'ANEXO No 8'!G86+'ANEXO No 9'!G86</f>
        <v>0</v>
      </c>
      <c r="H86" s="161">
        <f>+'ANEXO No 4'!H86+'ANEXO No 5'!H86+'ANEXO No 6 '!H86+'ANEXO No 7'!H86+'ANEXO No 8'!H86+'ANEXO No 9'!H86</f>
        <v>0</v>
      </c>
      <c r="I86" s="161">
        <f>+'ANEXO No 4'!I86+'ANEXO No 5'!I86+'ANEXO No 6 '!I86+'ANEXO No 7'!I86+'ANEXO No 8'!I86+'ANEXO No 9'!I86</f>
        <v>0</v>
      </c>
      <c r="J86" s="504">
        <f>+'ANEXO No 4'!J86+'ANEXO No 5'!J86+'ANEXO No 6 '!J86+'ANEXO No 7'!J86+'ANEXO No 8'!J86+'ANEXO No 9'!J86</f>
        <v>0</v>
      </c>
      <c r="K86" s="360">
        <f>+'ANEXO No 4'!O86+'ANEXO No 5'!O86+'ANEXO No 6 '!O86+'ANEXO No 7'!O86+'ANEXO No 8'!O86+'ANEXO No 9'!O86</f>
        <v>0</v>
      </c>
      <c r="L86" s="505">
        <f>+'ANEXO No 4'!P86+'ANEXO No 5'!P86+'ANEXO No 6 '!P86+'ANEXO No 7'!P86+'ANEXO No 8'!P86+'ANEXO No 9'!P86</f>
        <v>0</v>
      </c>
      <c r="M86" s="506">
        <f>+'ANEXO No 4'!U86+'ANEXO No 5'!U86+'ANEXO No 6 '!U86+'ANEXO No 7'!U86+'ANEXO No 8'!U86+'ANEXO No 9'!U86</f>
        <v>0</v>
      </c>
      <c r="N86" s="507">
        <f>+'ANEXO No 4'!Z86+'ANEXO No 5'!Z86+'ANEXO No 6 '!Z86+'ANEXO No 7'!Z86+'ANEXO No 8'!Z86+'ANEXO No 9'!Z86</f>
        <v>0</v>
      </c>
      <c r="O86" s="536">
        <f t="shared" si="46"/>
        <v>0</v>
      </c>
      <c r="P86" s="534">
        <f t="shared" si="47"/>
        <v>0</v>
      </c>
    </row>
    <row r="87" spans="1:16" s="226" customFormat="1" ht="12.75" x14ac:dyDescent="0.2">
      <c r="A87" s="218" t="s">
        <v>357</v>
      </c>
      <c r="B87" s="148">
        <v>7</v>
      </c>
      <c r="C87" s="148" t="s">
        <v>118</v>
      </c>
      <c r="D87" s="480" t="s">
        <v>594</v>
      </c>
      <c r="E87" s="503">
        <f>+'ANEXO No 4'!E87+'ANEXO No 5'!E87+'ANEXO No 6 '!E87+'ANEXO No 7'!E88+'ANEXO No 8'!E88+'ANEXO No 9'!E88</f>
        <v>42000000</v>
      </c>
      <c r="F87" s="161">
        <f>+'ANEXO No 4'!F87+'ANEXO No 5'!F87+'ANEXO No 6 '!F87+'ANEXO No 7'!F87+'ANEXO No 8'!F87+'ANEXO No 9'!F87</f>
        <v>4564685</v>
      </c>
      <c r="G87" s="161">
        <f>+'ANEXO No 4'!G87+'ANEXO No 5'!G87+'ANEXO No 6 '!G87+'ANEXO No 7'!G87+'ANEXO No 8'!G87+'ANEXO No 9'!G87</f>
        <v>0</v>
      </c>
      <c r="H87" s="161">
        <f>+'ANEXO No 4'!H87+'ANEXO No 5'!H87+'ANEXO No 6 '!H87+'ANEXO No 7'!H87+'ANEXO No 8'!H87+'ANEXO No 9'!H87</f>
        <v>0</v>
      </c>
      <c r="I87" s="161">
        <f>+'ANEXO No 4'!I87+'ANEXO No 5'!I87+'ANEXO No 6 '!I87+'ANEXO No 7'!I87+'ANEXO No 8'!I87+'ANEXO No 9'!I87</f>
        <v>0</v>
      </c>
      <c r="J87" s="504">
        <f>+'ANEXO No 4'!J87+'ANEXO No 5'!J87+'ANEXO No 6 '!J87+'ANEXO No 7'!J87+'ANEXO No 8'!J87+'ANEXO No 9'!J87</f>
        <v>46564685</v>
      </c>
      <c r="K87" s="360">
        <f>+'ANEXO No 4'!O87+'ANEXO No 5'!O87+'ANEXO No 6 '!O87+'ANEXO No 7'!O87+'ANEXO No 8'!O87+'ANEXO No 9'!O87</f>
        <v>46564685</v>
      </c>
      <c r="L87" s="505">
        <f>+'ANEXO No 4'!P87+'ANEXO No 5'!P87+'ANEXO No 6 '!P87+'ANEXO No 7'!P87+'ANEXO No 8'!P87+'ANEXO No 9'!P87</f>
        <v>46564685</v>
      </c>
      <c r="M87" s="506">
        <f>+'ANEXO No 4'!U87+'ANEXO No 5'!U87+'ANEXO No 6 '!U87+'ANEXO No 7'!U87+'ANEXO No 8'!U87+'ANEXO No 9'!U87</f>
        <v>46564685</v>
      </c>
      <c r="N87" s="507">
        <f>+'ANEXO No 4'!Z87+'ANEXO No 5'!Z87+'ANEXO No 6 '!Z87+'ANEXO No 7'!Z87+'ANEXO No 8'!Z87+'ANEXO No 9'!Z87</f>
        <v>46564685</v>
      </c>
      <c r="O87" s="536">
        <f t="shared" si="46"/>
        <v>0</v>
      </c>
      <c r="P87" s="534">
        <f>+J87-L87</f>
        <v>0</v>
      </c>
    </row>
    <row r="88" spans="1:16" s="226" customFormat="1" ht="12.75" x14ac:dyDescent="0.2">
      <c r="A88" s="218" t="s">
        <v>358</v>
      </c>
      <c r="B88" s="148">
        <v>7</v>
      </c>
      <c r="C88" s="148" t="s">
        <v>118</v>
      </c>
      <c r="D88" s="480" t="s">
        <v>596</v>
      </c>
      <c r="E88" s="503">
        <f>+'ANEXO No 4'!E88+'ANEXO No 5'!E88+'ANEXO No 6 '!E88+'ANEXO No 7'!E88+'ANEXO No 8'!E88+'ANEXO No 9'!E88</f>
        <v>0</v>
      </c>
      <c r="F88" s="161">
        <f>+'ANEXO No 4'!F88+'ANEXO No 5'!F88+'ANEXO No 6 '!F88+'ANEXO No 7'!F88+'ANEXO No 8'!F88+'ANEXO No 9'!F88</f>
        <v>0</v>
      </c>
      <c r="G88" s="161">
        <f>+'ANEXO No 4'!G88+'ANEXO No 5'!G88+'ANEXO No 6 '!G88+'ANEXO No 7'!G88+'ANEXO No 8'!G88+'ANEXO No 9'!G88</f>
        <v>0</v>
      </c>
      <c r="H88" s="161">
        <f>+'ANEXO No 4'!H88+'ANEXO No 5'!H88+'ANEXO No 6 '!H88+'ANEXO No 7'!H88+'ANEXO No 8'!H88+'ANEXO No 9'!H88</f>
        <v>0</v>
      </c>
      <c r="I88" s="161">
        <f>+'ANEXO No 4'!I88+'ANEXO No 5'!I88+'ANEXO No 6 '!I88+'ANEXO No 7'!I88+'ANEXO No 8'!I88+'ANEXO No 9'!I88</f>
        <v>0</v>
      </c>
      <c r="J88" s="504">
        <f>+'ANEXO No 4'!J88+'ANEXO No 5'!J88+'ANEXO No 6 '!J88+'ANEXO No 7'!J88+'ANEXO No 8'!J88+'ANEXO No 9'!J88</f>
        <v>0</v>
      </c>
      <c r="K88" s="360">
        <f>+'ANEXO No 4'!O88+'ANEXO No 5'!O88+'ANEXO No 6 '!O88+'ANEXO No 7'!O88+'ANEXO No 8'!O88+'ANEXO No 9'!O88</f>
        <v>0</v>
      </c>
      <c r="L88" s="505">
        <f>+'ANEXO No 4'!P88+'ANEXO No 5'!P88+'ANEXO No 6 '!P88+'ANEXO No 7'!P88+'ANEXO No 8'!P88+'ANEXO No 9'!P88</f>
        <v>0</v>
      </c>
      <c r="M88" s="506">
        <f>+'ANEXO No 4'!U88+'ANEXO No 5'!U88+'ANEXO No 6 '!U88+'ANEXO No 7'!U88+'ANEXO No 8'!U88+'ANEXO No 9'!U88</f>
        <v>0</v>
      </c>
      <c r="N88" s="507">
        <f>+'ANEXO No 4'!Z88+'ANEXO No 5'!Z88+'ANEXO No 6 '!Z88+'ANEXO No 7'!Z88+'ANEXO No 8'!Z88+'ANEXO No 9'!Z88</f>
        <v>0</v>
      </c>
      <c r="O88" s="536">
        <f>+J88-K88</f>
        <v>0</v>
      </c>
      <c r="P88" s="534">
        <f>+J88-L88</f>
        <v>0</v>
      </c>
    </row>
    <row r="89" spans="1:16" s="226" customFormat="1" ht="12.75" x14ac:dyDescent="0.2">
      <c r="A89" s="218" t="s">
        <v>595</v>
      </c>
      <c r="B89" s="148">
        <v>7</v>
      </c>
      <c r="C89" s="148" t="s">
        <v>118</v>
      </c>
      <c r="D89" s="480" t="s">
        <v>359</v>
      </c>
      <c r="E89" s="503">
        <f>+'ANEXO No 4'!E89+'ANEXO No 5'!E89+'ANEXO No 6 '!E89+'ANEXO No 7'!E89+'ANEXO No 8'!E89+'ANEXO No 9'!E89</f>
        <v>0</v>
      </c>
      <c r="F89" s="161">
        <f>+'ANEXO No 4'!F89+'ANEXO No 5'!F89+'ANEXO No 6 '!F89+'ANEXO No 7'!F89+'ANEXO No 8'!F89+'ANEXO No 9'!F89</f>
        <v>0</v>
      </c>
      <c r="G89" s="161">
        <f>+'ANEXO No 4'!G89+'ANEXO No 5'!G89+'ANEXO No 6 '!G89+'ANEXO No 7'!G89+'ANEXO No 8'!G89+'ANEXO No 9'!G89</f>
        <v>0</v>
      </c>
      <c r="H89" s="161">
        <f>+'ANEXO No 4'!H89+'ANEXO No 5'!H89+'ANEXO No 6 '!H89+'ANEXO No 7'!H89+'ANEXO No 8'!H89+'ANEXO No 9'!H89</f>
        <v>0</v>
      </c>
      <c r="I89" s="161">
        <f>+'ANEXO No 4'!I89+'ANEXO No 5'!I89+'ANEXO No 6 '!I89+'ANEXO No 7'!I89+'ANEXO No 8'!I89+'ANEXO No 9'!I89</f>
        <v>0</v>
      </c>
      <c r="J89" s="504">
        <f>+'ANEXO No 4'!J89+'ANEXO No 5'!J89+'ANEXO No 6 '!J89+'ANEXO No 7'!J89+'ANEXO No 8'!J89+'ANEXO No 9'!J89</f>
        <v>0</v>
      </c>
      <c r="K89" s="360">
        <f>+'ANEXO No 4'!O89+'ANEXO No 5'!O89+'ANEXO No 6 '!O89+'ANEXO No 7'!O89+'ANEXO No 8'!O89+'ANEXO No 9'!O89</f>
        <v>0</v>
      </c>
      <c r="L89" s="505">
        <f>+'ANEXO No 4'!P89+'ANEXO No 5'!P89+'ANEXO No 6 '!P89+'ANEXO No 7'!P89+'ANEXO No 8'!P89+'ANEXO No 9'!P89</f>
        <v>0</v>
      </c>
      <c r="M89" s="506">
        <f>+'ANEXO No 4'!U89+'ANEXO No 5'!U89+'ANEXO No 6 '!U89+'ANEXO No 7'!U89+'ANEXO No 8'!U89+'ANEXO No 9'!U89</f>
        <v>0</v>
      </c>
      <c r="N89" s="507">
        <f>+'ANEXO No 4'!Z89+'ANEXO No 5'!Z89+'ANEXO No 6 '!Z89+'ANEXO No 7'!Z89+'ANEXO No 8'!Z89+'ANEXO No 9'!Z89</f>
        <v>0</v>
      </c>
      <c r="O89" s="536">
        <f>+J89-K89</f>
        <v>0</v>
      </c>
      <c r="P89" s="534">
        <f t="shared" si="47"/>
        <v>0</v>
      </c>
    </row>
    <row r="90" spans="1:16" s="226" customFormat="1" ht="25.5" x14ac:dyDescent="0.25">
      <c r="A90" s="253" t="s">
        <v>360</v>
      </c>
      <c r="B90" s="167">
        <v>6</v>
      </c>
      <c r="C90" s="167" t="s">
        <v>27</v>
      </c>
      <c r="D90" s="254" t="s">
        <v>126</v>
      </c>
      <c r="E90" s="310">
        <f>SUM(E91:E93)</f>
        <v>6000000</v>
      </c>
      <c r="F90" s="310">
        <f t="shared" ref="F90:P90" si="48">SUM(F91:F93)</f>
        <v>944651</v>
      </c>
      <c r="G90" s="310">
        <f t="shared" si="48"/>
        <v>0</v>
      </c>
      <c r="H90" s="310">
        <f t="shared" si="48"/>
        <v>0</v>
      </c>
      <c r="I90" s="310">
        <f t="shared" si="48"/>
        <v>0</v>
      </c>
      <c r="J90" s="310">
        <f t="shared" si="48"/>
        <v>6944651</v>
      </c>
      <c r="K90" s="310">
        <f t="shared" si="48"/>
        <v>3957277</v>
      </c>
      <c r="L90" s="310">
        <f t="shared" si="48"/>
        <v>3957277</v>
      </c>
      <c r="M90" s="310">
        <f t="shared" si="48"/>
        <v>3957277</v>
      </c>
      <c r="N90" s="310">
        <f t="shared" si="48"/>
        <v>3957277</v>
      </c>
      <c r="O90" s="310">
        <f t="shared" si="48"/>
        <v>2987374</v>
      </c>
      <c r="P90" s="310">
        <f t="shared" si="48"/>
        <v>2987374</v>
      </c>
    </row>
    <row r="91" spans="1:16" s="226" customFormat="1" ht="12.75" x14ac:dyDescent="0.2">
      <c r="A91" s="218" t="s">
        <v>361</v>
      </c>
      <c r="B91" s="148">
        <v>7</v>
      </c>
      <c r="C91" s="148" t="s">
        <v>118</v>
      </c>
      <c r="D91" s="218" t="s">
        <v>69</v>
      </c>
      <c r="E91" s="503">
        <f>+'ANEXO No 4'!E91+'ANEXO No 5'!E91+'ANEXO No 6 '!E91+'ANEXO No 7'!E91+'ANEXO No 8'!E91+'ANEXO No 9'!E91</f>
        <v>0</v>
      </c>
      <c r="F91" s="161">
        <f>+'ANEXO No 4'!F91+'ANEXO No 5'!F91+'ANEXO No 6 '!F91+'ANEXO No 7'!F91+'ANEXO No 8'!F91+'ANEXO No 9'!F91</f>
        <v>0</v>
      </c>
      <c r="G91" s="161">
        <f>+'ANEXO No 4'!G91+'ANEXO No 5'!G91+'ANEXO No 6 '!G91+'ANEXO No 7'!G91+'ANEXO No 8'!G91+'ANEXO No 9'!G91</f>
        <v>0</v>
      </c>
      <c r="H91" s="161">
        <f>+'ANEXO No 4'!H91+'ANEXO No 5'!H91+'ANEXO No 6 '!H91+'ANEXO No 7'!H91+'ANEXO No 8'!H91+'ANEXO No 9'!H91</f>
        <v>0</v>
      </c>
      <c r="I91" s="161">
        <f>+'ANEXO No 4'!I91+'ANEXO No 5'!I91+'ANEXO No 6 '!I91+'ANEXO No 7'!I91+'ANEXO No 8'!I91+'ANEXO No 9'!I91</f>
        <v>0</v>
      </c>
      <c r="J91" s="504">
        <f>+'ANEXO No 4'!J91+'ANEXO No 5'!J91+'ANEXO No 6 '!J91+'ANEXO No 7'!J91+'ANEXO No 8'!J91+'ANEXO No 9'!J91</f>
        <v>0</v>
      </c>
      <c r="K91" s="360">
        <f>+'ANEXO No 4'!O91+'ANEXO No 5'!O91+'ANEXO No 6 '!O91+'ANEXO No 7'!O91+'ANEXO No 8'!O91+'ANEXO No 9'!O91</f>
        <v>0</v>
      </c>
      <c r="L91" s="505">
        <f>+'ANEXO No 4'!P91+'ANEXO No 5'!P91+'ANEXO No 6 '!P91+'ANEXO No 7'!P91+'ANEXO No 8'!P91+'ANEXO No 9'!P91</f>
        <v>0</v>
      </c>
      <c r="M91" s="506">
        <f>+'ANEXO No 4'!U91+'ANEXO No 5'!U91+'ANEXO No 6 '!U91+'ANEXO No 7'!U91+'ANEXO No 8'!U91+'ANEXO No 9'!U91</f>
        <v>0</v>
      </c>
      <c r="N91" s="507">
        <f>+'ANEXO No 4'!Z91+'ANEXO No 5'!Z91+'ANEXO No 6 '!Z91+'ANEXO No 7'!Z91+'ANEXO No 8'!Z91+'ANEXO No 9'!Z91</f>
        <v>0</v>
      </c>
      <c r="O91" s="536">
        <f t="shared" ref="O91:O93" si="49">+J91-K91</f>
        <v>0</v>
      </c>
      <c r="P91" s="534">
        <f t="shared" ref="P91:P93" si="50">+J91-L91</f>
        <v>0</v>
      </c>
    </row>
    <row r="92" spans="1:16" s="226" customFormat="1" ht="12.75" x14ac:dyDescent="0.2">
      <c r="A92" s="218" t="s">
        <v>362</v>
      </c>
      <c r="B92" s="148">
        <v>7</v>
      </c>
      <c r="C92" s="148" t="s">
        <v>118</v>
      </c>
      <c r="D92" s="218" t="s">
        <v>363</v>
      </c>
      <c r="E92" s="503">
        <f>+'ANEXO No 4'!E92+'ANEXO No 5'!E92+'ANEXO No 6 '!E92+'ANEXO No 7'!E92+'ANEXO No 8'!E92+'ANEXO No 9'!E92</f>
        <v>6000000</v>
      </c>
      <c r="F92" s="161">
        <f>+'ANEXO No 4'!F92+'ANEXO No 5'!F92+'ANEXO No 6 '!F92+'ANEXO No 7'!F92+'ANEXO No 8'!F92+'ANEXO No 9'!F92</f>
        <v>944651</v>
      </c>
      <c r="G92" s="161">
        <f>+'ANEXO No 4'!G92+'ANEXO No 5'!G92+'ANEXO No 6 '!G92+'ANEXO No 7'!G92+'ANEXO No 8'!G92+'ANEXO No 9'!G92</f>
        <v>0</v>
      </c>
      <c r="H92" s="161">
        <f>+'ANEXO No 4'!H92+'ANEXO No 5'!H92+'ANEXO No 6 '!H92+'ANEXO No 7'!H92+'ANEXO No 8'!H92+'ANEXO No 9'!H92</f>
        <v>0</v>
      </c>
      <c r="I92" s="161">
        <f>+'ANEXO No 4'!I92+'ANEXO No 5'!I92+'ANEXO No 6 '!I92+'ANEXO No 7'!I92+'ANEXO No 8'!I92+'ANEXO No 9'!I92</f>
        <v>0</v>
      </c>
      <c r="J92" s="504">
        <f>+'ANEXO No 4'!J92+'ANEXO No 5'!J92+'ANEXO No 6 '!J92+'ANEXO No 7'!J92+'ANEXO No 8'!J92+'ANEXO No 9'!J92</f>
        <v>6944651</v>
      </c>
      <c r="K92" s="360">
        <f>+'ANEXO No 4'!O92+'ANEXO No 5'!O92+'ANEXO No 6 '!O92+'ANEXO No 7'!O92+'ANEXO No 8'!O92+'ANEXO No 9'!O92</f>
        <v>3957277</v>
      </c>
      <c r="L92" s="505">
        <f>+'ANEXO No 4'!P92+'ANEXO No 5'!P92+'ANEXO No 6 '!P92+'ANEXO No 7'!P92+'ANEXO No 8'!P92+'ANEXO No 9'!P92</f>
        <v>3957277</v>
      </c>
      <c r="M92" s="506">
        <f>+'ANEXO No 4'!U92+'ANEXO No 5'!U92+'ANEXO No 6 '!U92+'ANEXO No 7'!U92+'ANEXO No 8'!U92+'ANEXO No 9'!U92</f>
        <v>3957277</v>
      </c>
      <c r="N92" s="507">
        <f>+'ANEXO No 4'!Z92+'ANEXO No 5'!Z92+'ANEXO No 6 '!Z92+'ANEXO No 7'!Z92+'ANEXO No 8'!Z92+'ANEXO No 9'!Z92</f>
        <v>3957277</v>
      </c>
      <c r="O92" s="536">
        <f t="shared" si="49"/>
        <v>2987374</v>
      </c>
      <c r="P92" s="534">
        <f t="shared" si="50"/>
        <v>2987374</v>
      </c>
    </row>
    <row r="93" spans="1:16" s="226" customFormat="1" ht="12.75" x14ac:dyDescent="0.2">
      <c r="A93" s="218" t="s">
        <v>364</v>
      </c>
      <c r="B93" s="148">
        <v>7</v>
      </c>
      <c r="C93" s="148" t="s">
        <v>118</v>
      </c>
      <c r="D93" s="218" t="s">
        <v>365</v>
      </c>
      <c r="E93" s="503">
        <f>+'ANEXO No 4'!E93+'ANEXO No 5'!E93+'ANEXO No 6 '!E93+'ANEXO No 7'!E93+'ANEXO No 8'!E93+'ANEXO No 9'!E93</f>
        <v>0</v>
      </c>
      <c r="F93" s="161">
        <f>+'ANEXO No 4'!F93+'ANEXO No 5'!F93+'ANEXO No 6 '!F93+'ANEXO No 7'!F93+'ANEXO No 8'!F93+'ANEXO No 9'!F93</f>
        <v>0</v>
      </c>
      <c r="G93" s="161">
        <f>+'ANEXO No 4'!G93+'ANEXO No 5'!G93+'ANEXO No 6 '!G93+'ANEXO No 7'!G93+'ANEXO No 8'!G93+'ANEXO No 9'!G93</f>
        <v>0</v>
      </c>
      <c r="H93" s="161">
        <f>+'ANEXO No 4'!H93+'ANEXO No 5'!H93+'ANEXO No 6 '!H93+'ANEXO No 7'!H93+'ANEXO No 8'!H93+'ANEXO No 9'!H93</f>
        <v>0</v>
      </c>
      <c r="I93" s="161">
        <f>+'ANEXO No 4'!I93+'ANEXO No 5'!I93+'ANEXO No 6 '!I93+'ANEXO No 7'!I93+'ANEXO No 8'!I93+'ANEXO No 9'!I93</f>
        <v>0</v>
      </c>
      <c r="J93" s="504">
        <f>+'ANEXO No 4'!J93+'ANEXO No 5'!J93+'ANEXO No 6 '!J93+'ANEXO No 7'!J93+'ANEXO No 8'!J93+'ANEXO No 9'!J93</f>
        <v>0</v>
      </c>
      <c r="K93" s="360">
        <f>+'ANEXO No 4'!O93+'ANEXO No 5'!O93+'ANEXO No 6 '!O93+'ANEXO No 7'!O93+'ANEXO No 8'!O93+'ANEXO No 9'!O93</f>
        <v>0</v>
      </c>
      <c r="L93" s="505">
        <f>+'ANEXO No 4'!P93+'ANEXO No 5'!P93+'ANEXO No 6 '!P93+'ANEXO No 7'!P93+'ANEXO No 8'!P93+'ANEXO No 9'!P93</f>
        <v>0</v>
      </c>
      <c r="M93" s="506">
        <f>+'ANEXO No 4'!U93+'ANEXO No 5'!U93+'ANEXO No 6 '!U93+'ANEXO No 7'!U93+'ANEXO No 8'!U93+'ANEXO No 9'!U93</f>
        <v>0</v>
      </c>
      <c r="N93" s="507">
        <f>+'ANEXO No 4'!Z93+'ANEXO No 5'!Z93+'ANEXO No 6 '!Z93+'ANEXO No 7'!Z93+'ANEXO No 8'!Z93+'ANEXO No 9'!Z93</f>
        <v>0</v>
      </c>
      <c r="O93" s="536">
        <f t="shared" si="49"/>
        <v>0</v>
      </c>
      <c r="P93" s="534">
        <f t="shared" si="50"/>
        <v>0</v>
      </c>
    </row>
    <row r="94" spans="1:16" s="226" customFormat="1" ht="12.75" x14ac:dyDescent="0.2">
      <c r="A94" s="216" t="s">
        <v>366</v>
      </c>
      <c r="B94" s="108">
        <v>6</v>
      </c>
      <c r="C94" s="108" t="s">
        <v>27</v>
      </c>
      <c r="D94" s="216" t="s">
        <v>367</v>
      </c>
      <c r="E94" s="304">
        <f>SUM(E95:E103)</f>
        <v>6400000</v>
      </c>
      <c r="F94" s="304">
        <f t="shared" ref="F94:P94" si="51">SUM(F95:F103)</f>
        <v>3720</v>
      </c>
      <c r="G94" s="304">
        <f t="shared" si="51"/>
        <v>0</v>
      </c>
      <c r="H94" s="304">
        <f t="shared" si="51"/>
        <v>0</v>
      </c>
      <c r="I94" s="304">
        <f t="shared" si="51"/>
        <v>500000</v>
      </c>
      <c r="J94" s="304">
        <f t="shared" si="51"/>
        <v>5903720</v>
      </c>
      <c r="K94" s="304">
        <f t="shared" si="51"/>
        <v>4200000</v>
      </c>
      <c r="L94" s="304">
        <f t="shared" si="51"/>
        <v>4200000</v>
      </c>
      <c r="M94" s="304">
        <f t="shared" si="51"/>
        <v>4200000</v>
      </c>
      <c r="N94" s="304">
        <f t="shared" si="51"/>
        <v>3850000</v>
      </c>
      <c r="O94" s="304">
        <f t="shared" si="51"/>
        <v>1703720</v>
      </c>
      <c r="P94" s="304">
        <f t="shared" si="51"/>
        <v>1703720</v>
      </c>
    </row>
    <row r="95" spans="1:16" s="226" customFormat="1" ht="12.75" x14ac:dyDescent="0.2">
      <c r="A95" s="218" t="s">
        <v>368</v>
      </c>
      <c r="B95" s="148">
        <v>7</v>
      </c>
      <c r="C95" s="148" t="s">
        <v>118</v>
      </c>
      <c r="D95" s="218" t="s">
        <v>369</v>
      </c>
      <c r="E95" s="503">
        <f>+'ANEXO No 4'!E95+'ANEXO No 5'!E95+'ANEXO No 6 '!E95+'ANEXO No 7'!E95+'ANEXO No 8'!E95+'ANEXO No 9'!E95</f>
        <v>0</v>
      </c>
      <c r="F95" s="161">
        <f>+'ANEXO No 4'!F95+'ANEXO No 5'!F95+'ANEXO No 6 '!F95+'ANEXO No 7'!F95+'ANEXO No 8'!F95+'ANEXO No 9'!F95</f>
        <v>0</v>
      </c>
      <c r="G95" s="161">
        <f>+'ANEXO No 4'!G95+'ANEXO No 5'!G95+'ANEXO No 6 '!G95+'ANEXO No 7'!G95+'ANEXO No 8'!G95+'ANEXO No 9'!G95</f>
        <v>0</v>
      </c>
      <c r="H95" s="161">
        <f>+'ANEXO No 4'!H95+'ANEXO No 5'!H95+'ANEXO No 6 '!H95+'ANEXO No 7'!H95+'ANEXO No 8'!H95+'ANEXO No 9'!H95</f>
        <v>0</v>
      </c>
      <c r="I95" s="161">
        <f>+'ANEXO No 4'!I95+'ANEXO No 5'!I95+'ANEXO No 6 '!I95+'ANEXO No 7'!I95+'ANEXO No 8'!I95+'ANEXO No 9'!I95</f>
        <v>0</v>
      </c>
      <c r="J95" s="504">
        <f>+'ANEXO No 4'!J95+'ANEXO No 5'!J95+'ANEXO No 6 '!J95+'ANEXO No 7'!J95+'ANEXO No 8'!J95+'ANEXO No 9'!J95</f>
        <v>0</v>
      </c>
      <c r="K95" s="360">
        <f>+'ANEXO No 4'!O95+'ANEXO No 5'!O95+'ANEXO No 6 '!O95+'ANEXO No 7'!O95+'ANEXO No 8'!O95+'ANEXO No 9'!O95</f>
        <v>0</v>
      </c>
      <c r="L95" s="505">
        <f>+'ANEXO No 4'!P95+'ANEXO No 5'!P95+'ANEXO No 6 '!P95+'ANEXO No 7'!P95+'ANEXO No 8'!P95+'ANEXO No 9'!P95</f>
        <v>0</v>
      </c>
      <c r="M95" s="506">
        <f>+'ANEXO No 4'!U95+'ANEXO No 5'!U95+'ANEXO No 6 '!U95+'ANEXO No 7'!U95+'ANEXO No 8'!U95+'ANEXO No 9'!U95</f>
        <v>0</v>
      </c>
      <c r="N95" s="507">
        <f>+'ANEXO No 4'!Z95+'ANEXO No 5'!Z95+'ANEXO No 6 '!Z95+'ANEXO No 7'!Z95+'ANEXO No 8'!Z95+'ANEXO No 9'!Z95</f>
        <v>0</v>
      </c>
      <c r="O95" s="536">
        <f t="shared" ref="O95:O103" si="52">+J95-K95</f>
        <v>0</v>
      </c>
      <c r="P95" s="534">
        <f t="shared" ref="P95:P103" si="53">+J95-L95</f>
        <v>0</v>
      </c>
    </row>
    <row r="96" spans="1:16" s="226" customFormat="1" ht="12.75" x14ac:dyDescent="0.2">
      <c r="A96" s="218" t="s">
        <v>370</v>
      </c>
      <c r="B96" s="148">
        <v>7</v>
      </c>
      <c r="C96" s="148" t="s">
        <v>118</v>
      </c>
      <c r="D96" s="218" t="s">
        <v>66</v>
      </c>
      <c r="E96" s="503">
        <f>+'ANEXO No 4'!E96+'ANEXO No 5'!E96+'ANEXO No 6 '!E96+'ANEXO No 7'!E96+'ANEXO No 8'!E96+'ANEXO No 9'!E96</f>
        <v>0</v>
      </c>
      <c r="F96" s="161">
        <f>+'ANEXO No 4'!F96+'ANEXO No 5'!F96+'ANEXO No 6 '!F96+'ANEXO No 7'!F96+'ANEXO No 8'!F96+'ANEXO No 9'!F96</f>
        <v>0</v>
      </c>
      <c r="G96" s="161">
        <f>+'ANEXO No 4'!G96+'ANEXO No 5'!G96+'ANEXO No 6 '!G96+'ANEXO No 7'!G96+'ANEXO No 8'!G96+'ANEXO No 9'!G96</f>
        <v>0</v>
      </c>
      <c r="H96" s="161">
        <f>+'ANEXO No 4'!H96+'ANEXO No 5'!H96+'ANEXO No 6 '!H96+'ANEXO No 7'!H96+'ANEXO No 8'!H96+'ANEXO No 9'!H96</f>
        <v>0</v>
      </c>
      <c r="I96" s="161">
        <f>+'ANEXO No 4'!I96+'ANEXO No 5'!I96+'ANEXO No 6 '!I96+'ANEXO No 7'!I96+'ANEXO No 8'!I96+'ANEXO No 9'!I96</f>
        <v>0</v>
      </c>
      <c r="J96" s="504">
        <f>+'ANEXO No 4'!J96+'ANEXO No 5'!J96+'ANEXO No 6 '!J96+'ANEXO No 7'!J96+'ANEXO No 8'!J96+'ANEXO No 9'!J96</f>
        <v>0</v>
      </c>
      <c r="K96" s="360">
        <f>+'ANEXO No 4'!O96+'ANEXO No 5'!O96+'ANEXO No 6 '!O96+'ANEXO No 7'!O96+'ANEXO No 8'!O96+'ANEXO No 9'!O96</f>
        <v>0</v>
      </c>
      <c r="L96" s="505">
        <f>+'ANEXO No 4'!P96+'ANEXO No 5'!P96+'ANEXO No 6 '!P96+'ANEXO No 7'!P96+'ANEXO No 8'!P96+'ANEXO No 9'!P96</f>
        <v>0</v>
      </c>
      <c r="M96" s="506">
        <f>+'ANEXO No 4'!U96+'ANEXO No 5'!U96+'ANEXO No 6 '!U96+'ANEXO No 7'!U96+'ANEXO No 8'!U96+'ANEXO No 9'!U96</f>
        <v>0</v>
      </c>
      <c r="N96" s="507">
        <f>+'ANEXO No 4'!Z96+'ANEXO No 5'!Z96+'ANEXO No 6 '!Z96+'ANEXO No 7'!Z96+'ANEXO No 8'!Z96+'ANEXO No 9'!Z96</f>
        <v>0</v>
      </c>
      <c r="O96" s="536">
        <f t="shared" si="52"/>
        <v>0</v>
      </c>
      <c r="P96" s="534">
        <f t="shared" si="53"/>
        <v>0</v>
      </c>
    </row>
    <row r="97" spans="1:16" s="226" customFormat="1" ht="12.75" x14ac:dyDescent="0.2">
      <c r="A97" s="218" t="s">
        <v>371</v>
      </c>
      <c r="B97" s="148">
        <v>7</v>
      </c>
      <c r="C97" s="148" t="s">
        <v>118</v>
      </c>
      <c r="D97" s="218" t="s">
        <v>18</v>
      </c>
      <c r="E97" s="503">
        <f>+'ANEXO No 4'!E97+'ANEXO No 5'!E97+'ANEXO No 6 '!E97+'ANEXO No 7'!E97+'ANEXO No 8'!E97+'ANEXO No 9'!E97</f>
        <v>4200000</v>
      </c>
      <c r="F97" s="161">
        <f>+'ANEXO No 4'!F97+'ANEXO No 5'!F97+'ANEXO No 6 '!F97+'ANEXO No 7'!F97+'ANEXO No 8'!F97+'ANEXO No 9'!F97</f>
        <v>0</v>
      </c>
      <c r="G97" s="161">
        <f>+'ANEXO No 4'!G97+'ANEXO No 5'!G97+'ANEXO No 6 '!G97+'ANEXO No 7'!G97+'ANEXO No 8'!G97+'ANEXO No 9'!G97</f>
        <v>0</v>
      </c>
      <c r="H97" s="161">
        <f>+'ANEXO No 4'!H97+'ANEXO No 5'!H97+'ANEXO No 6 '!H97+'ANEXO No 7'!H97+'ANEXO No 8'!H97+'ANEXO No 9'!H97</f>
        <v>0</v>
      </c>
      <c r="I97" s="161">
        <f>+'ANEXO No 4'!I97+'ANEXO No 5'!I97+'ANEXO No 6 '!I97+'ANEXO No 7'!I97+'ANEXO No 8'!I97+'ANEXO No 9'!I97</f>
        <v>0</v>
      </c>
      <c r="J97" s="504">
        <f>+'ANEXO No 4'!J97+'ANEXO No 5'!J97+'ANEXO No 6 '!J97+'ANEXO No 7'!J97+'ANEXO No 8'!J97+'ANEXO No 9'!J97</f>
        <v>4200000</v>
      </c>
      <c r="K97" s="360">
        <f>+'ANEXO No 4'!O97+'ANEXO No 5'!O97+'ANEXO No 6 '!O97+'ANEXO No 7'!O97+'ANEXO No 8'!O97+'ANEXO No 9'!O97</f>
        <v>4200000</v>
      </c>
      <c r="L97" s="505">
        <f>+'ANEXO No 4'!P97+'ANEXO No 5'!P97+'ANEXO No 6 '!P97+'ANEXO No 7'!P97+'ANEXO No 8'!P97+'ANEXO No 9'!P97</f>
        <v>4200000</v>
      </c>
      <c r="M97" s="506">
        <f>+'ANEXO No 4'!U97+'ANEXO No 5'!U97+'ANEXO No 6 '!U97+'ANEXO No 7'!U97+'ANEXO No 8'!U97+'ANEXO No 9'!U97</f>
        <v>4200000</v>
      </c>
      <c r="N97" s="507">
        <f>+'ANEXO No 4'!Z97+'ANEXO No 5'!Z97+'ANEXO No 6 '!Z97+'ANEXO No 7'!Z97+'ANEXO No 8'!Z97+'ANEXO No 9'!Z97</f>
        <v>3850000</v>
      </c>
      <c r="O97" s="536">
        <f t="shared" si="52"/>
        <v>0</v>
      </c>
      <c r="P97" s="534">
        <f t="shared" si="53"/>
        <v>0</v>
      </c>
    </row>
    <row r="98" spans="1:16" s="226" customFormat="1" ht="12.75" x14ac:dyDescent="0.2">
      <c r="A98" s="218" t="s">
        <v>372</v>
      </c>
      <c r="B98" s="148">
        <v>7</v>
      </c>
      <c r="C98" s="148" t="s">
        <v>118</v>
      </c>
      <c r="D98" s="218" t="s">
        <v>16</v>
      </c>
      <c r="E98" s="503">
        <f>+'ANEXO No 4'!E98+'ANEXO No 5'!E98+'ANEXO No 6 '!E98+'ANEXO No 7'!E98+'ANEXO No 8'!E98+'ANEXO No 9'!E98</f>
        <v>0</v>
      </c>
      <c r="F98" s="161">
        <f>+'ANEXO No 4'!F98+'ANEXO No 5'!F98+'ANEXO No 6 '!F98+'ANEXO No 7'!F98+'ANEXO No 8'!F98+'ANEXO No 9'!F98</f>
        <v>0</v>
      </c>
      <c r="G98" s="161">
        <f>+'ANEXO No 4'!G98+'ANEXO No 5'!G98+'ANEXO No 6 '!G98+'ANEXO No 7'!G98+'ANEXO No 8'!G98+'ANEXO No 9'!G98</f>
        <v>0</v>
      </c>
      <c r="H98" s="161">
        <f>+'ANEXO No 4'!H98+'ANEXO No 5'!H98+'ANEXO No 6 '!H98+'ANEXO No 7'!H98+'ANEXO No 8'!H98+'ANEXO No 9'!H98</f>
        <v>0</v>
      </c>
      <c r="I98" s="161">
        <f>+'ANEXO No 4'!I98+'ANEXO No 5'!I98+'ANEXO No 6 '!I98+'ANEXO No 7'!I98+'ANEXO No 8'!I98+'ANEXO No 9'!I98</f>
        <v>0</v>
      </c>
      <c r="J98" s="504">
        <f>+'ANEXO No 4'!J98+'ANEXO No 5'!J98+'ANEXO No 6 '!J98+'ANEXO No 7'!J98+'ANEXO No 8'!J98+'ANEXO No 9'!J98</f>
        <v>0</v>
      </c>
      <c r="K98" s="360">
        <f>+'ANEXO No 4'!O98+'ANEXO No 5'!O98+'ANEXO No 6 '!O98+'ANEXO No 7'!O98+'ANEXO No 8'!O98+'ANEXO No 9'!O98</f>
        <v>0</v>
      </c>
      <c r="L98" s="505">
        <f>+'ANEXO No 4'!P98+'ANEXO No 5'!P98+'ANEXO No 6 '!P98+'ANEXO No 7'!P98+'ANEXO No 8'!P98+'ANEXO No 9'!P98</f>
        <v>0</v>
      </c>
      <c r="M98" s="506">
        <f>+'ANEXO No 4'!U98+'ANEXO No 5'!U98+'ANEXO No 6 '!U98+'ANEXO No 7'!U98+'ANEXO No 8'!U98+'ANEXO No 9'!U98</f>
        <v>0</v>
      </c>
      <c r="N98" s="507">
        <f>+'ANEXO No 4'!Z98+'ANEXO No 5'!Z98+'ANEXO No 6 '!Z98+'ANEXO No 7'!Z98+'ANEXO No 8'!Z98+'ANEXO No 9'!Z98</f>
        <v>0</v>
      </c>
      <c r="O98" s="536">
        <f t="shared" si="52"/>
        <v>0</v>
      </c>
      <c r="P98" s="534">
        <f t="shared" si="53"/>
        <v>0</v>
      </c>
    </row>
    <row r="99" spans="1:16" s="226" customFormat="1" ht="12.75" x14ac:dyDescent="0.2">
      <c r="A99" s="218" t="s">
        <v>373</v>
      </c>
      <c r="B99" s="148">
        <v>7</v>
      </c>
      <c r="C99" s="148" t="s">
        <v>118</v>
      </c>
      <c r="D99" s="218" t="s">
        <v>19</v>
      </c>
      <c r="E99" s="503">
        <f>+'ANEXO No 4'!E99+'ANEXO No 5'!E99+'ANEXO No 6 '!E99+'ANEXO No 7'!E99+'ANEXO No 8'!E99+'ANEXO No 9'!E99</f>
        <v>0</v>
      </c>
      <c r="F99" s="161">
        <f>+'ANEXO No 4'!F99+'ANEXO No 5'!F99+'ANEXO No 6 '!F99+'ANEXO No 7'!F99+'ANEXO No 8'!F99+'ANEXO No 9'!F99</f>
        <v>0</v>
      </c>
      <c r="G99" s="161">
        <f>+'ANEXO No 4'!G99+'ANEXO No 5'!G99+'ANEXO No 6 '!G99+'ANEXO No 7'!G99+'ANEXO No 8'!G99+'ANEXO No 9'!G99</f>
        <v>0</v>
      </c>
      <c r="H99" s="161">
        <f>+'ANEXO No 4'!H99+'ANEXO No 5'!H99+'ANEXO No 6 '!H99+'ANEXO No 7'!H99+'ANEXO No 8'!H99+'ANEXO No 9'!H99</f>
        <v>0</v>
      </c>
      <c r="I99" s="161">
        <f>+'ANEXO No 4'!I99+'ANEXO No 5'!I99+'ANEXO No 6 '!I99+'ANEXO No 7'!I99+'ANEXO No 8'!I99+'ANEXO No 9'!I99</f>
        <v>0</v>
      </c>
      <c r="J99" s="504">
        <f>+'ANEXO No 4'!J99+'ANEXO No 5'!J99+'ANEXO No 6 '!J99+'ANEXO No 7'!J99+'ANEXO No 8'!J99+'ANEXO No 9'!J99</f>
        <v>0</v>
      </c>
      <c r="K99" s="360">
        <f>+'ANEXO No 4'!O99+'ANEXO No 5'!O99+'ANEXO No 6 '!O99+'ANEXO No 7'!O99+'ANEXO No 8'!O99+'ANEXO No 9'!O99</f>
        <v>0</v>
      </c>
      <c r="L99" s="505">
        <f>+'ANEXO No 4'!P99+'ANEXO No 5'!P99+'ANEXO No 6 '!P99+'ANEXO No 7'!P99+'ANEXO No 8'!P99+'ANEXO No 9'!P99</f>
        <v>0</v>
      </c>
      <c r="M99" s="506">
        <f>+'ANEXO No 4'!U99+'ANEXO No 5'!U99+'ANEXO No 6 '!U99+'ANEXO No 7'!U99+'ANEXO No 8'!U99+'ANEXO No 9'!U99</f>
        <v>0</v>
      </c>
      <c r="N99" s="507">
        <f>+'ANEXO No 4'!Z99+'ANEXO No 5'!Z99+'ANEXO No 6 '!Z99+'ANEXO No 7'!Z99+'ANEXO No 8'!Z99+'ANEXO No 9'!Z99</f>
        <v>0</v>
      </c>
      <c r="O99" s="536">
        <f t="shared" si="52"/>
        <v>0</v>
      </c>
      <c r="P99" s="534">
        <f t="shared" si="53"/>
        <v>0</v>
      </c>
    </row>
    <row r="100" spans="1:16" s="226" customFormat="1" ht="12.75" x14ac:dyDescent="0.2">
      <c r="A100" s="218" t="s">
        <v>374</v>
      </c>
      <c r="B100" s="148">
        <v>7</v>
      </c>
      <c r="C100" s="148" t="s">
        <v>118</v>
      </c>
      <c r="D100" s="218" t="s">
        <v>375</v>
      </c>
      <c r="E100" s="503">
        <f>+'ANEXO No 4'!E100+'ANEXO No 5'!E100+'ANEXO No 6 '!E100+'ANEXO No 7'!E100+'ANEXO No 8'!E100+'ANEXO No 9'!E100</f>
        <v>0</v>
      </c>
      <c r="F100" s="161">
        <f>+'ANEXO No 4'!F100+'ANEXO No 5'!F100+'ANEXO No 6 '!F100+'ANEXO No 7'!F100+'ANEXO No 8'!F100+'ANEXO No 9'!F100</f>
        <v>0</v>
      </c>
      <c r="G100" s="161">
        <f>+'ANEXO No 4'!G100+'ANEXO No 5'!G100+'ANEXO No 6 '!G100+'ANEXO No 7'!G100+'ANEXO No 8'!G100+'ANEXO No 9'!G100</f>
        <v>0</v>
      </c>
      <c r="H100" s="161">
        <f>+'ANEXO No 4'!H100+'ANEXO No 5'!H100+'ANEXO No 6 '!H100+'ANEXO No 7'!H100+'ANEXO No 8'!H100+'ANEXO No 9'!H100</f>
        <v>0</v>
      </c>
      <c r="I100" s="161">
        <f>+'ANEXO No 4'!I100+'ANEXO No 5'!I100+'ANEXO No 6 '!I100+'ANEXO No 7'!I100+'ANEXO No 8'!I100+'ANEXO No 9'!I100</f>
        <v>0</v>
      </c>
      <c r="J100" s="504">
        <f>+'ANEXO No 4'!J100+'ANEXO No 5'!J100+'ANEXO No 6 '!J100+'ANEXO No 7'!J100+'ANEXO No 8'!J100+'ANEXO No 9'!J100</f>
        <v>0</v>
      </c>
      <c r="K100" s="360">
        <f>+'ANEXO No 4'!O100+'ANEXO No 5'!O100+'ANEXO No 6 '!O100+'ANEXO No 7'!O100+'ANEXO No 8'!O100+'ANEXO No 9'!O100</f>
        <v>0</v>
      </c>
      <c r="L100" s="505">
        <f>+'ANEXO No 4'!P100+'ANEXO No 5'!P100+'ANEXO No 6 '!P100+'ANEXO No 7'!P100+'ANEXO No 8'!P100+'ANEXO No 9'!P100</f>
        <v>0</v>
      </c>
      <c r="M100" s="506">
        <f>+'ANEXO No 4'!U100+'ANEXO No 5'!U100+'ANEXO No 6 '!U100+'ANEXO No 7'!U100+'ANEXO No 8'!U100+'ANEXO No 9'!U100</f>
        <v>0</v>
      </c>
      <c r="N100" s="507">
        <f>+'ANEXO No 4'!Z100+'ANEXO No 5'!Z100+'ANEXO No 6 '!Z100+'ANEXO No 7'!Z100+'ANEXO No 8'!Z100+'ANEXO No 9'!Z100</f>
        <v>0</v>
      </c>
      <c r="O100" s="536">
        <f t="shared" si="52"/>
        <v>0</v>
      </c>
      <c r="P100" s="534">
        <f t="shared" si="53"/>
        <v>0</v>
      </c>
    </row>
    <row r="101" spans="1:16" s="226" customFormat="1" ht="12.75" x14ac:dyDescent="0.2">
      <c r="A101" s="218" t="s">
        <v>376</v>
      </c>
      <c r="B101" s="148">
        <v>7</v>
      </c>
      <c r="C101" s="148" t="s">
        <v>118</v>
      </c>
      <c r="D101" s="218" t="s">
        <v>377</v>
      </c>
      <c r="E101" s="503">
        <f>+'ANEXO No 4'!E101+'ANEXO No 5'!E101+'ANEXO No 6 '!E101+'ANEXO No 7'!E101+'ANEXO No 8'!E101+'ANEXO No 9'!E101</f>
        <v>1000000</v>
      </c>
      <c r="F101" s="161">
        <f>+'ANEXO No 4'!F101+'ANEXO No 5'!F101+'ANEXO No 6 '!F101+'ANEXO No 7'!F101+'ANEXO No 8'!F101+'ANEXO No 9'!F101</f>
        <v>0</v>
      </c>
      <c r="G101" s="161">
        <f>+'ANEXO No 4'!G101+'ANEXO No 5'!G101+'ANEXO No 6 '!G101+'ANEXO No 7'!G101+'ANEXO No 8'!G101+'ANEXO No 9'!G101</f>
        <v>0</v>
      </c>
      <c r="H101" s="161">
        <f>+'ANEXO No 4'!H101+'ANEXO No 5'!H101+'ANEXO No 6 '!H101+'ANEXO No 7'!H101+'ANEXO No 8'!H101+'ANEXO No 9'!H101</f>
        <v>0</v>
      </c>
      <c r="I101" s="161">
        <f>+'ANEXO No 4'!I101+'ANEXO No 5'!I101+'ANEXO No 6 '!I101+'ANEXO No 7'!I101+'ANEXO No 8'!I101+'ANEXO No 9'!I101</f>
        <v>500000</v>
      </c>
      <c r="J101" s="504">
        <f>+'ANEXO No 4'!J101+'ANEXO No 5'!J101+'ANEXO No 6 '!J101+'ANEXO No 7'!J101+'ANEXO No 8'!J101+'ANEXO No 9'!J101</f>
        <v>500000</v>
      </c>
      <c r="K101" s="360">
        <f>+'ANEXO No 4'!O101+'ANEXO No 5'!O101+'ANEXO No 6 '!O101+'ANEXO No 7'!O101+'ANEXO No 8'!O101+'ANEXO No 9'!O101</f>
        <v>0</v>
      </c>
      <c r="L101" s="505">
        <f>+'ANEXO No 4'!P101+'ANEXO No 5'!P101+'ANEXO No 6 '!P101+'ANEXO No 7'!P101+'ANEXO No 8'!P101+'ANEXO No 9'!P101</f>
        <v>0</v>
      </c>
      <c r="M101" s="506">
        <f>+'ANEXO No 4'!U101+'ANEXO No 5'!U101+'ANEXO No 6 '!U101+'ANEXO No 7'!U101+'ANEXO No 8'!U101+'ANEXO No 9'!U101</f>
        <v>0</v>
      </c>
      <c r="N101" s="507">
        <f>+'ANEXO No 4'!Z101+'ANEXO No 5'!Z101+'ANEXO No 6 '!Z101+'ANEXO No 7'!Z101+'ANEXO No 8'!Z101+'ANEXO No 9'!Z101</f>
        <v>0</v>
      </c>
      <c r="O101" s="536">
        <f t="shared" si="52"/>
        <v>500000</v>
      </c>
      <c r="P101" s="534">
        <f t="shared" si="53"/>
        <v>500000</v>
      </c>
    </row>
    <row r="102" spans="1:16" s="226" customFormat="1" ht="12.75" x14ac:dyDescent="0.2">
      <c r="A102" s="218" t="s">
        <v>378</v>
      </c>
      <c r="B102" s="148">
        <v>7</v>
      </c>
      <c r="C102" s="148" t="s">
        <v>118</v>
      </c>
      <c r="D102" s="218" t="s">
        <v>379</v>
      </c>
      <c r="E102" s="503">
        <f>+'ANEXO No 4'!E102+'ANEXO No 5'!E102+'ANEXO No 6 '!E102+'ANEXO No 7'!E102+'ANEXO No 8'!E102+'ANEXO No 9'!E102</f>
        <v>0</v>
      </c>
      <c r="F102" s="161">
        <f>+'ANEXO No 4'!F102+'ANEXO No 5'!F102+'ANEXO No 6 '!F102+'ANEXO No 7'!F102+'ANEXO No 8'!F102+'ANEXO No 9'!F102</f>
        <v>0</v>
      </c>
      <c r="G102" s="161">
        <f>+'ANEXO No 4'!G102+'ANEXO No 5'!G102+'ANEXO No 6 '!G102+'ANEXO No 7'!G102+'ANEXO No 8'!G102+'ANEXO No 9'!G102</f>
        <v>0</v>
      </c>
      <c r="H102" s="161">
        <f>+'ANEXO No 4'!H102+'ANEXO No 5'!H102+'ANEXO No 6 '!H102+'ANEXO No 7'!H102+'ANEXO No 8'!H102+'ANEXO No 9'!H102</f>
        <v>0</v>
      </c>
      <c r="I102" s="161">
        <f>+'ANEXO No 4'!I102+'ANEXO No 5'!I102+'ANEXO No 6 '!I102+'ANEXO No 7'!I102+'ANEXO No 8'!I102+'ANEXO No 9'!I102</f>
        <v>0</v>
      </c>
      <c r="J102" s="504">
        <f>+'ANEXO No 4'!J102+'ANEXO No 5'!J102+'ANEXO No 6 '!J102+'ANEXO No 7'!J102+'ANEXO No 8'!J102+'ANEXO No 9'!J102</f>
        <v>0</v>
      </c>
      <c r="K102" s="360">
        <f>+'ANEXO No 4'!O102+'ANEXO No 5'!O102+'ANEXO No 6 '!O102+'ANEXO No 7'!O102+'ANEXO No 8'!O102+'ANEXO No 9'!O102</f>
        <v>0</v>
      </c>
      <c r="L102" s="505">
        <f>+'ANEXO No 4'!P102+'ANEXO No 5'!P102+'ANEXO No 6 '!P102+'ANEXO No 7'!P102+'ANEXO No 8'!P102+'ANEXO No 9'!P102</f>
        <v>0</v>
      </c>
      <c r="M102" s="506">
        <f>+'ANEXO No 4'!U102+'ANEXO No 5'!U102+'ANEXO No 6 '!U102+'ANEXO No 7'!U102+'ANEXO No 8'!U102+'ANEXO No 9'!U102</f>
        <v>0</v>
      </c>
      <c r="N102" s="507">
        <f>+'ANEXO No 4'!Z102+'ANEXO No 5'!Z102+'ANEXO No 6 '!Z102+'ANEXO No 7'!Z102+'ANEXO No 8'!Z102+'ANEXO No 9'!Z102</f>
        <v>0</v>
      </c>
      <c r="O102" s="536">
        <f t="shared" si="52"/>
        <v>0</v>
      </c>
      <c r="P102" s="534">
        <f t="shared" si="53"/>
        <v>0</v>
      </c>
    </row>
    <row r="103" spans="1:16" s="226" customFormat="1" ht="12.75" x14ac:dyDescent="0.2">
      <c r="A103" s="218" t="s">
        <v>380</v>
      </c>
      <c r="B103" s="148">
        <v>7</v>
      </c>
      <c r="C103" s="148" t="s">
        <v>118</v>
      </c>
      <c r="D103" s="218" t="s">
        <v>381</v>
      </c>
      <c r="E103" s="503">
        <f>+'ANEXO No 4'!E103+'ANEXO No 5'!E103+'ANEXO No 6 '!E103+'ANEXO No 7'!E103+'ANEXO No 8'!E103+'ANEXO No 9'!E103</f>
        <v>1200000</v>
      </c>
      <c r="F103" s="161">
        <f>+'ANEXO No 4'!F103+'ANEXO No 5'!F103+'ANEXO No 6 '!F103+'ANEXO No 7'!F103+'ANEXO No 8'!F103+'ANEXO No 9'!F103</f>
        <v>3720</v>
      </c>
      <c r="G103" s="161">
        <f>+'ANEXO No 4'!G103+'ANEXO No 5'!G103+'ANEXO No 6 '!G103+'ANEXO No 7'!G103+'ANEXO No 8'!G103+'ANEXO No 9'!G103</f>
        <v>0</v>
      </c>
      <c r="H103" s="161">
        <f>+'ANEXO No 4'!H103+'ANEXO No 5'!H103+'ANEXO No 6 '!H103+'ANEXO No 7'!H103+'ANEXO No 8'!H103+'ANEXO No 9'!H103</f>
        <v>0</v>
      </c>
      <c r="I103" s="161">
        <f>+'ANEXO No 4'!I103+'ANEXO No 5'!I103+'ANEXO No 6 '!I103+'ANEXO No 7'!I103+'ANEXO No 8'!I103+'ANEXO No 9'!I103</f>
        <v>0</v>
      </c>
      <c r="J103" s="504">
        <f>+'ANEXO No 4'!J103+'ANEXO No 5'!J103+'ANEXO No 6 '!J103+'ANEXO No 7'!J103+'ANEXO No 8'!J103+'ANEXO No 9'!J103</f>
        <v>1203720</v>
      </c>
      <c r="K103" s="360">
        <f>+'ANEXO No 4'!O103+'ANEXO No 5'!O103+'ANEXO No 6 '!O103+'ANEXO No 7'!O103+'ANEXO No 8'!O103+'ANEXO No 9'!O103</f>
        <v>0</v>
      </c>
      <c r="L103" s="505">
        <f>+'ANEXO No 4'!P103+'ANEXO No 5'!P103+'ANEXO No 6 '!P103+'ANEXO No 7'!P103+'ANEXO No 8'!P103+'ANEXO No 9'!P103</f>
        <v>0</v>
      </c>
      <c r="M103" s="506">
        <f>+'ANEXO No 4'!U103+'ANEXO No 5'!U103+'ANEXO No 6 '!U103+'ANEXO No 7'!U103+'ANEXO No 8'!U103+'ANEXO No 9'!U103</f>
        <v>0</v>
      </c>
      <c r="N103" s="507">
        <f>+'ANEXO No 4'!Z103+'ANEXO No 5'!Z103+'ANEXO No 6 '!Z103+'ANEXO No 7'!Z103+'ANEXO No 8'!Z103+'ANEXO No 9'!Z103</f>
        <v>0</v>
      </c>
      <c r="O103" s="536">
        <f t="shared" si="52"/>
        <v>1203720</v>
      </c>
      <c r="P103" s="534">
        <f t="shared" si="53"/>
        <v>1203720</v>
      </c>
    </row>
    <row r="104" spans="1:16" s="226" customFormat="1" ht="12.75" x14ac:dyDescent="0.2">
      <c r="A104" s="216" t="s">
        <v>382</v>
      </c>
      <c r="B104" s="108">
        <v>6</v>
      </c>
      <c r="C104" s="108" t="s">
        <v>27</v>
      </c>
      <c r="D104" s="216" t="s">
        <v>130</v>
      </c>
      <c r="E104" s="304">
        <f>SUM(E105:E111)</f>
        <v>1500000</v>
      </c>
      <c r="F104" s="304">
        <f t="shared" ref="F104:P104" si="54">SUM(F105:F111)</f>
        <v>0</v>
      </c>
      <c r="G104" s="304">
        <f t="shared" si="54"/>
        <v>0</v>
      </c>
      <c r="H104" s="304">
        <f t="shared" si="54"/>
        <v>0</v>
      </c>
      <c r="I104" s="304">
        <f t="shared" si="54"/>
        <v>1500000</v>
      </c>
      <c r="J104" s="304">
        <f t="shared" si="54"/>
        <v>0</v>
      </c>
      <c r="K104" s="304">
        <f t="shared" si="54"/>
        <v>0</v>
      </c>
      <c r="L104" s="304">
        <f t="shared" si="54"/>
        <v>0</v>
      </c>
      <c r="M104" s="304">
        <f t="shared" si="54"/>
        <v>0</v>
      </c>
      <c r="N104" s="304">
        <f t="shared" si="54"/>
        <v>0</v>
      </c>
      <c r="O104" s="304">
        <f t="shared" si="54"/>
        <v>0</v>
      </c>
      <c r="P104" s="304">
        <f t="shared" si="54"/>
        <v>0</v>
      </c>
    </row>
    <row r="105" spans="1:16" s="226" customFormat="1" ht="12.75" x14ac:dyDescent="0.2">
      <c r="A105" s="147" t="s">
        <v>383</v>
      </c>
      <c r="B105" s="148">
        <v>7</v>
      </c>
      <c r="C105" s="148" t="s">
        <v>118</v>
      </c>
      <c r="D105" s="205" t="s">
        <v>384</v>
      </c>
      <c r="E105" s="503">
        <f>+'ANEXO No 4'!E105+'ANEXO No 5'!E105+'ANEXO No 6 '!E105+'ANEXO No 7'!E105+'ANEXO No 8'!E105+'ANEXO No 9'!E105</f>
        <v>0</v>
      </c>
      <c r="F105" s="161">
        <f>+'ANEXO No 4'!F105+'ANEXO No 5'!F105+'ANEXO No 6 '!F105+'ANEXO No 7'!F105+'ANEXO No 8'!F105+'ANEXO No 9'!F105</f>
        <v>0</v>
      </c>
      <c r="G105" s="161">
        <f>+'ANEXO No 4'!G105+'ANEXO No 5'!G105+'ANEXO No 6 '!G105+'ANEXO No 7'!G105+'ANEXO No 8'!G105+'ANEXO No 9'!G105</f>
        <v>0</v>
      </c>
      <c r="H105" s="161">
        <f>+'ANEXO No 4'!H105+'ANEXO No 5'!H105+'ANEXO No 6 '!H105+'ANEXO No 7'!H105+'ANEXO No 8'!H105+'ANEXO No 9'!H105</f>
        <v>0</v>
      </c>
      <c r="I105" s="161">
        <f>+'ANEXO No 4'!I105+'ANEXO No 5'!I105+'ANEXO No 6 '!I105+'ANEXO No 7'!I105+'ANEXO No 8'!I105+'ANEXO No 9'!I105</f>
        <v>0</v>
      </c>
      <c r="J105" s="504">
        <f>+'ANEXO No 4'!J105+'ANEXO No 5'!J105+'ANEXO No 6 '!J105+'ANEXO No 7'!J105+'ANEXO No 8'!J105+'ANEXO No 9'!J105</f>
        <v>0</v>
      </c>
      <c r="K105" s="360">
        <f>+'ANEXO No 4'!O105+'ANEXO No 5'!O105+'ANEXO No 6 '!O105+'ANEXO No 7'!O105+'ANEXO No 8'!O105+'ANEXO No 9'!O105</f>
        <v>0</v>
      </c>
      <c r="L105" s="505">
        <f>+'ANEXO No 4'!P105+'ANEXO No 5'!P105+'ANEXO No 6 '!P105+'ANEXO No 7'!P105+'ANEXO No 8'!P105+'ANEXO No 9'!P105</f>
        <v>0</v>
      </c>
      <c r="M105" s="506">
        <f>+'ANEXO No 4'!U105+'ANEXO No 5'!U105+'ANEXO No 6 '!U105+'ANEXO No 7'!U105+'ANEXO No 8'!U105+'ANEXO No 9'!U105</f>
        <v>0</v>
      </c>
      <c r="N105" s="507">
        <f>+'ANEXO No 4'!Z105+'ANEXO No 5'!Z105+'ANEXO No 6 '!Z105+'ANEXO No 7'!Z105+'ANEXO No 8'!Z105+'ANEXO No 9'!Z105</f>
        <v>0</v>
      </c>
      <c r="O105" s="535">
        <f t="shared" ref="O105:O111" si="55">+J105-K105</f>
        <v>0</v>
      </c>
      <c r="P105" s="533">
        <f t="shared" ref="P105:P111" si="56">+J105-L105</f>
        <v>0</v>
      </c>
    </row>
    <row r="106" spans="1:16" s="226" customFormat="1" ht="12.75" x14ac:dyDescent="0.2">
      <c r="A106" s="147" t="s">
        <v>385</v>
      </c>
      <c r="B106" s="148">
        <v>7</v>
      </c>
      <c r="C106" s="148" t="s">
        <v>118</v>
      </c>
      <c r="D106" s="205" t="s">
        <v>386</v>
      </c>
      <c r="E106" s="503">
        <f>+'ANEXO No 4'!E106+'ANEXO No 5'!E106+'ANEXO No 6 '!E106+'ANEXO No 7'!E106+'ANEXO No 8'!E106+'ANEXO No 9'!E106</f>
        <v>0</v>
      </c>
      <c r="F106" s="161">
        <f>+'ANEXO No 4'!F106+'ANEXO No 5'!F106+'ANEXO No 6 '!F106+'ANEXO No 7'!F106+'ANEXO No 8'!F106+'ANEXO No 9'!F106</f>
        <v>0</v>
      </c>
      <c r="G106" s="161">
        <f>+'ANEXO No 4'!G106+'ANEXO No 5'!G106+'ANEXO No 6 '!G106+'ANEXO No 7'!G106+'ANEXO No 8'!G106+'ANEXO No 9'!G106</f>
        <v>0</v>
      </c>
      <c r="H106" s="161">
        <f>+'ANEXO No 4'!H106+'ANEXO No 5'!H106+'ANEXO No 6 '!H106+'ANEXO No 7'!H106+'ANEXO No 8'!H106+'ANEXO No 9'!H106</f>
        <v>0</v>
      </c>
      <c r="I106" s="161">
        <f>+'ANEXO No 4'!I106+'ANEXO No 5'!I106+'ANEXO No 6 '!I106+'ANEXO No 7'!I106+'ANEXO No 8'!I106+'ANEXO No 9'!I106</f>
        <v>0</v>
      </c>
      <c r="J106" s="504">
        <f>+'ANEXO No 4'!J106+'ANEXO No 5'!J106+'ANEXO No 6 '!J106+'ANEXO No 7'!J106+'ANEXO No 8'!J106+'ANEXO No 9'!J106</f>
        <v>0</v>
      </c>
      <c r="K106" s="360">
        <f>+'ANEXO No 4'!O106+'ANEXO No 5'!O106+'ANEXO No 6 '!O106+'ANEXO No 7'!O106+'ANEXO No 8'!O106+'ANEXO No 9'!O106</f>
        <v>0</v>
      </c>
      <c r="L106" s="505">
        <f>+'ANEXO No 4'!P106+'ANEXO No 5'!P106+'ANEXO No 6 '!P106+'ANEXO No 7'!P106+'ANEXO No 8'!P106+'ANEXO No 9'!P106</f>
        <v>0</v>
      </c>
      <c r="M106" s="506">
        <f>+'ANEXO No 4'!U106+'ANEXO No 5'!U106+'ANEXO No 6 '!U106+'ANEXO No 7'!U106+'ANEXO No 8'!U106+'ANEXO No 9'!U106</f>
        <v>0</v>
      </c>
      <c r="N106" s="507">
        <f>+'ANEXO No 4'!Z106+'ANEXO No 5'!Z106+'ANEXO No 6 '!Z106+'ANEXO No 7'!Z106+'ANEXO No 8'!Z106+'ANEXO No 9'!Z106</f>
        <v>0</v>
      </c>
      <c r="O106" s="535">
        <f t="shared" si="55"/>
        <v>0</v>
      </c>
      <c r="P106" s="533">
        <f t="shared" si="56"/>
        <v>0</v>
      </c>
    </row>
    <row r="107" spans="1:16" s="226" customFormat="1" ht="12.75" x14ac:dyDescent="0.2">
      <c r="A107" s="147" t="s">
        <v>387</v>
      </c>
      <c r="B107" s="148">
        <v>7</v>
      </c>
      <c r="C107" s="148" t="s">
        <v>118</v>
      </c>
      <c r="D107" s="205" t="s">
        <v>17</v>
      </c>
      <c r="E107" s="503">
        <f>+'ANEXO No 4'!E107+'ANEXO No 5'!E107+'ANEXO No 6 '!E107+'ANEXO No 7'!E107+'ANEXO No 8'!E107+'ANEXO No 9'!E107</f>
        <v>0</v>
      </c>
      <c r="F107" s="161">
        <f>+'ANEXO No 4'!F107+'ANEXO No 5'!F107+'ANEXO No 6 '!F107+'ANEXO No 7'!F107+'ANEXO No 8'!F107+'ANEXO No 9'!F107</f>
        <v>0</v>
      </c>
      <c r="G107" s="161">
        <f>+'ANEXO No 4'!G107+'ANEXO No 5'!G107+'ANEXO No 6 '!G107+'ANEXO No 7'!G107+'ANEXO No 8'!G107+'ANEXO No 9'!G107</f>
        <v>0</v>
      </c>
      <c r="H107" s="161">
        <f>+'ANEXO No 4'!H107+'ANEXO No 5'!H107+'ANEXO No 6 '!H107+'ANEXO No 7'!H107+'ANEXO No 8'!H107+'ANEXO No 9'!H107</f>
        <v>0</v>
      </c>
      <c r="I107" s="161">
        <f>+'ANEXO No 4'!I107+'ANEXO No 5'!I107+'ANEXO No 6 '!I107+'ANEXO No 7'!I107+'ANEXO No 8'!I107+'ANEXO No 9'!I107</f>
        <v>0</v>
      </c>
      <c r="J107" s="504">
        <f>+'ANEXO No 4'!J107+'ANEXO No 5'!J107+'ANEXO No 6 '!J107+'ANEXO No 7'!J107+'ANEXO No 8'!J107+'ANEXO No 9'!J107</f>
        <v>0</v>
      </c>
      <c r="K107" s="360">
        <f>+'ANEXO No 4'!O107+'ANEXO No 5'!O107+'ANEXO No 6 '!O107+'ANEXO No 7'!O107+'ANEXO No 8'!O107+'ANEXO No 9'!O107</f>
        <v>0</v>
      </c>
      <c r="L107" s="505">
        <f>+'ANEXO No 4'!P107+'ANEXO No 5'!P107+'ANEXO No 6 '!P107+'ANEXO No 7'!P107+'ANEXO No 8'!P107+'ANEXO No 9'!P107</f>
        <v>0</v>
      </c>
      <c r="M107" s="506">
        <f>+'ANEXO No 4'!U107+'ANEXO No 5'!U107+'ANEXO No 6 '!U107+'ANEXO No 7'!U107+'ANEXO No 8'!U107+'ANEXO No 9'!U107</f>
        <v>0</v>
      </c>
      <c r="N107" s="507">
        <f>+'ANEXO No 4'!Z107+'ANEXO No 5'!Z107+'ANEXO No 6 '!Z107+'ANEXO No 7'!Z107+'ANEXO No 8'!Z107+'ANEXO No 9'!Z107</f>
        <v>0</v>
      </c>
      <c r="O107" s="535">
        <f t="shared" si="55"/>
        <v>0</v>
      </c>
      <c r="P107" s="533">
        <f t="shared" si="56"/>
        <v>0</v>
      </c>
    </row>
    <row r="108" spans="1:16" s="226" customFormat="1" ht="12.75" x14ac:dyDescent="0.2">
      <c r="A108" s="147" t="s">
        <v>388</v>
      </c>
      <c r="B108" s="148">
        <v>7</v>
      </c>
      <c r="C108" s="148" t="s">
        <v>118</v>
      </c>
      <c r="D108" s="205" t="s">
        <v>389</v>
      </c>
      <c r="E108" s="503">
        <f>+'ANEXO No 4'!E108+'ANEXO No 5'!E108+'ANEXO No 6 '!E108+'ANEXO No 7'!E108+'ANEXO No 8'!E108+'ANEXO No 9'!E108</f>
        <v>0</v>
      </c>
      <c r="F108" s="161">
        <f>+'ANEXO No 4'!F108+'ANEXO No 5'!F108+'ANEXO No 6 '!F108+'ANEXO No 7'!F108+'ANEXO No 8'!F108+'ANEXO No 9'!F108</f>
        <v>0</v>
      </c>
      <c r="G108" s="161">
        <f>+'ANEXO No 4'!G108+'ANEXO No 5'!G108+'ANEXO No 6 '!G108+'ANEXO No 7'!G108+'ANEXO No 8'!G108+'ANEXO No 9'!G108</f>
        <v>0</v>
      </c>
      <c r="H108" s="161">
        <f>+'ANEXO No 4'!H108+'ANEXO No 5'!H108+'ANEXO No 6 '!H108+'ANEXO No 7'!H108+'ANEXO No 8'!H108+'ANEXO No 9'!H108</f>
        <v>0</v>
      </c>
      <c r="I108" s="161">
        <f>+'ANEXO No 4'!I108+'ANEXO No 5'!I108+'ANEXO No 6 '!I108+'ANEXO No 7'!I108+'ANEXO No 8'!I108+'ANEXO No 9'!I108</f>
        <v>0</v>
      </c>
      <c r="J108" s="504">
        <f>+'ANEXO No 4'!J108+'ANEXO No 5'!J108+'ANEXO No 6 '!J108+'ANEXO No 7'!J108+'ANEXO No 8'!J108+'ANEXO No 9'!J108</f>
        <v>0</v>
      </c>
      <c r="K108" s="360">
        <f>+'ANEXO No 4'!O108+'ANEXO No 5'!O108+'ANEXO No 6 '!O108+'ANEXO No 7'!O108+'ANEXO No 8'!O108+'ANEXO No 9'!O108</f>
        <v>0</v>
      </c>
      <c r="L108" s="505">
        <f>+'ANEXO No 4'!P108+'ANEXO No 5'!P108+'ANEXO No 6 '!P108+'ANEXO No 7'!P108+'ANEXO No 8'!P108+'ANEXO No 9'!P108</f>
        <v>0</v>
      </c>
      <c r="M108" s="506">
        <f>+'ANEXO No 4'!U108+'ANEXO No 5'!U108+'ANEXO No 6 '!U108+'ANEXO No 7'!U108+'ANEXO No 8'!U108+'ANEXO No 9'!U108</f>
        <v>0</v>
      </c>
      <c r="N108" s="507">
        <f>+'ANEXO No 4'!Z108+'ANEXO No 5'!Z108+'ANEXO No 6 '!Z108+'ANEXO No 7'!Z108+'ANEXO No 8'!Z108+'ANEXO No 9'!Z108</f>
        <v>0</v>
      </c>
      <c r="O108" s="535">
        <f t="shared" si="55"/>
        <v>0</v>
      </c>
      <c r="P108" s="533">
        <f t="shared" si="56"/>
        <v>0</v>
      </c>
    </row>
    <row r="109" spans="1:16" s="226" customFormat="1" ht="25.5" x14ac:dyDescent="0.25">
      <c r="A109" s="208" t="s">
        <v>390</v>
      </c>
      <c r="B109" s="198">
        <v>7</v>
      </c>
      <c r="C109" s="198" t="s">
        <v>118</v>
      </c>
      <c r="D109" s="223" t="s">
        <v>544</v>
      </c>
      <c r="E109" s="503">
        <f>+'ANEXO No 4'!E109+'ANEXO No 5'!E109+'ANEXO No 6 '!E109+'ANEXO No 7'!E109+'ANEXO No 8'!E109+'ANEXO No 9'!E109</f>
        <v>500000</v>
      </c>
      <c r="F109" s="161">
        <f>+'ANEXO No 4'!F109+'ANEXO No 5'!F109+'ANEXO No 6 '!F109+'ANEXO No 7'!F109+'ANEXO No 8'!F109+'ANEXO No 9'!F109</f>
        <v>0</v>
      </c>
      <c r="G109" s="161">
        <f>+'ANEXO No 4'!G109+'ANEXO No 5'!G109+'ANEXO No 6 '!G109+'ANEXO No 7'!G109+'ANEXO No 8'!G109+'ANEXO No 9'!G109</f>
        <v>0</v>
      </c>
      <c r="H109" s="161">
        <f>+'ANEXO No 4'!H109+'ANEXO No 5'!H109+'ANEXO No 6 '!H109+'ANEXO No 7'!H109+'ANEXO No 8'!H109+'ANEXO No 9'!H109</f>
        <v>0</v>
      </c>
      <c r="I109" s="161">
        <f>+'ANEXO No 4'!I109+'ANEXO No 5'!I109+'ANEXO No 6 '!I109+'ANEXO No 7'!I109+'ANEXO No 8'!I109+'ANEXO No 9'!I109</f>
        <v>500000</v>
      </c>
      <c r="J109" s="504">
        <f>+'ANEXO No 4'!J109+'ANEXO No 5'!J109+'ANEXO No 6 '!J109+'ANEXO No 7'!J109+'ANEXO No 8'!J109+'ANEXO No 9'!J109</f>
        <v>0</v>
      </c>
      <c r="K109" s="360">
        <f>+'ANEXO No 4'!O109+'ANEXO No 5'!O109+'ANEXO No 6 '!O109+'ANEXO No 7'!O109+'ANEXO No 8'!O109+'ANEXO No 9'!O109</f>
        <v>0</v>
      </c>
      <c r="L109" s="505">
        <f>+'ANEXO No 4'!P109+'ANEXO No 5'!P109+'ANEXO No 6 '!P109+'ANEXO No 7'!P109+'ANEXO No 8'!P109+'ANEXO No 9'!P109</f>
        <v>0</v>
      </c>
      <c r="M109" s="506">
        <f>+'ANEXO No 4'!U109+'ANEXO No 5'!U109+'ANEXO No 6 '!U109+'ANEXO No 7'!U109+'ANEXO No 8'!U109+'ANEXO No 9'!U109</f>
        <v>0</v>
      </c>
      <c r="N109" s="507">
        <f>+'ANEXO No 4'!Z109+'ANEXO No 5'!Z109+'ANEXO No 6 '!Z109+'ANEXO No 7'!Z109+'ANEXO No 8'!Z109+'ANEXO No 9'!Z109</f>
        <v>0</v>
      </c>
      <c r="O109" s="535">
        <f t="shared" si="55"/>
        <v>0</v>
      </c>
      <c r="P109" s="533">
        <f t="shared" si="56"/>
        <v>0</v>
      </c>
    </row>
    <row r="110" spans="1:16" s="226" customFormat="1" ht="12.75" x14ac:dyDescent="0.2">
      <c r="A110" s="147" t="s">
        <v>392</v>
      </c>
      <c r="B110" s="148">
        <v>7</v>
      </c>
      <c r="C110" s="148" t="s">
        <v>118</v>
      </c>
      <c r="D110" s="205" t="s">
        <v>393</v>
      </c>
      <c r="E110" s="503">
        <f>+'ANEXO No 4'!E110+'ANEXO No 5'!E110+'ANEXO No 6 '!E110+'ANEXO No 7'!E110+'ANEXO No 8'!E110+'ANEXO No 9'!E110</f>
        <v>0</v>
      </c>
      <c r="F110" s="161">
        <f>+'ANEXO No 4'!F110+'ANEXO No 5'!F110+'ANEXO No 6 '!F110+'ANEXO No 7'!F110+'ANEXO No 8'!F110+'ANEXO No 9'!F110</f>
        <v>0</v>
      </c>
      <c r="G110" s="161">
        <f>+'ANEXO No 4'!G110+'ANEXO No 5'!G110+'ANEXO No 6 '!G110+'ANEXO No 7'!G110+'ANEXO No 8'!G110+'ANEXO No 9'!G110</f>
        <v>0</v>
      </c>
      <c r="H110" s="161">
        <f>+'ANEXO No 4'!H110+'ANEXO No 5'!H110+'ANEXO No 6 '!H110+'ANEXO No 7'!H110+'ANEXO No 8'!H110+'ANEXO No 9'!H110</f>
        <v>0</v>
      </c>
      <c r="I110" s="161">
        <f>+'ANEXO No 4'!I110+'ANEXO No 5'!I110+'ANEXO No 6 '!I110+'ANEXO No 7'!I110+'ANEXO No 8'!I110+'ANEXO No 9'!I110</f>
        <v>0</v>
      </c>
      <c r="J110" s="504">
        <f>+'ANEXO No 4'!J110+'ANEXO No 5'!J110+'ANEXO No 6 '!J110+'ANEXO No 7'!J110+'ANEXO No 8'!J110+'ANEXO No 9'!J110</f>
        <v>0</v>
      </c>
      <c r="K110" s="360">
        <f>+'ANEXO No 4'!O110+'ANEXO No 5'!O110+'ANEXO No 6 '!O110+'ANEXO No 7'!O110+'ANEXO No 8'!O110+'ANEXO No 9'!O110</f>
        <v>0</v>
      </c>
      <c r="L110" s="505">
        <f>+'ANEXO No 4'!P110+'ANEXO No 5'!P110+'ANEXO No 6 '!P110+'ANEXO No 7'!P110+'ANEXO No 8'!P110+'ANEXO No 9'!P110</f>
        <v>0</v>
      </c>
      <c r="M110" s="506">
        <f>+'ANEXO No 4'!U110+'ANEXO No 5'!U110+'ANEXO No 6 '!U110+'ANEXO No 7'!U110+'ANEXO No 8'!U110+'ANEXO No 9'!U110</f>
        <v>0</v>
      </c>
      <c r="N110" s="507">
        <f>+'ANEXO No 4'!Z110+'ANEXO No 5'!Z110+'ANEXO No 6 '!Z110+'ANEXO No 7'!Z110+'ANEXO No 8'!Z110+'ANEXO No 9'!Z110</f>
        <v>0</v>
      </c>
      <c r="O110" s="535">
        <f t="shared" si="55"/>
        <v>0</v>
      </c>
      <c r="P110" s="533">
        <f t="shared" si="56"/>
        <v>0</v>
      </c>
    </row>
    <row r="111" spans="1:16" s="226" customFormat="1" ht="12.75" x14ac:dyDescent="0.2">
      <c r="A111" s="147" t="s">
        <v>394</v>
      </c>
      <c r="B111" s="148">
        <v>7</v>
      </c>
      <c r="C111" s="148" t="s">
        <v>118</v>
      </c>
      <c r="D111" s="205" t="s">
        <v>395</v>
      </c>
      <c r="E111" s="503">
        <f>+'ANEXO No 4'!E111+'ANEXO No 5'!E111+'ANEXO No 6 '!E111+'ANEXO No 7'!E111+'ANEXO No 8'!E111+'ANEXO No 9'!E111</f>
        <v>1000000</v>
      </c>
      <c r="F111" s="161">
        <f>+'ANEXO No 4'!F111+'ANEXO No 5'!F111+'ANEXO No 6 '!F111+'ANEXO No 7'!F111+'ANEXO No 8'!F111+'ANEXO No 9'!F111</f>
        <v>0</v>
      </c>
      <c r="G111" s="161">
        <f>+'ANEXO No 4'!G111+'ANEXO No 5'!G111+'ANEXO No 6 '!G111+'ANEXO No 7'!G111+'ANEXO No 8'!G111+'ANEXO No 9'!G111</f>
        <v>0</v>
      </c>
      <c r="H111" s="161">
        <f>+'ANEXO No 4'!H111+'ANEXO No 5'!H111+'ANEXO No 6 '!H111+'ANEXO No 7'!H111+'ANEXO No 8'!H111+'ANEXO No 9'!H111</f>
        <v>0</v>
      </c>
      <c r="I111" s="161">
        <f>+'ANEXO No 4'!I111+'ANEXO No 5'!I111+'ANEXO No 6 '!I111+'ANEXO No 7'!I111+'ANEXO No 8'!I111+'ANEXO No 9'!I111</f>
        <v>1000000</v>
      </c>
      <c r="J111" s="504">
        <f>+'ANEXO No 4'!J111+'ANEXO No 5'!J111+'ANEXO No 6 '!J111+'ANEXO No 7'!J111+'ANEXO No 8'!J111+'ANEXO No 9'!J111</f>
        <v>0</v>
      </c>
      <c r="K111" s="360">
        <f>+'ANEXO No 4'!O111+'ANEXO No 5'!O111+'ANEXO No 6 '!O111+'ANEXO No 7'!O111+'ANEXO No 8'!O111+'ANEXO No 9'!O111</f>
        <v>0</v>
      </c>
      <c r="L111" s="505">
        <f>+'ANEXO No 4'!P111+'ANEXO No 5'!P111+'ANEXO No 6 '!P111+'ANEXO No 7'!P111+'ANEXO No 8'!P111+'ANEXO No 9'!P111</f>
        <v>0</v>
      </c>
      <c r="M111" s="506">
        <f>+'ANEXO No 4'!U111+'ANEXO No 5'!U111+'ANEXO No 6 '!U111+'ANEXO No 7'!U111+'ANEXO No 8'!U111+'ANEXO No 9'!U111</f>
        <v>0</v>
      </c>
      <c r="N111" s="507">
        <f>+'ANEXO No 4'!Z111+'ANEXO No 5'!Z111+'ANEXO No 6 '!Z111+'ANEXO No 7'!Z111+'ANEXO No 8'!Z111+'ANEXO No 9'!Z111</f>
        <v>0</v>
      </c>
      <c r="O111" s="535">
        <f t="shared" si="55"/>
        <v>0</v>
      </c>
      <c r="P111" s="533">
        <f t="shared" si="56"/>
        <v>0</v>
      </c>
    </row>
    <row r="112" spans="1:16" s="226" customFormat="1" ht="25.5" x14ac:dyDescent="0.2">
      <c r="A112" s="98" t="s">
        <v>396</v>
      </c>
      <c r="B112" s="151">
        <v>3</v>
      </c>
      <c r="C112" s="151" t="s">
        <v>27</v>
      </c>
      <c r="D112" s="152" t="s">
        <v>397</v>
      </c>
      <c r="E112" s="311">
        <f>+E113+E115</f>
        <v>0</v>
      </c>
      <c r="F112" s="311">
        <f t="shared" ref="F112:P112" si="57">+F113+F115</f>
        <v>106280.36</v>
      </c>
      <c r="G112" s="311">
        <f t="shared" si="57"/>
        <v>0</v>
      </c>
      <c r="H112" s="311">
        <f t="shared" si="57"/>
        <v>0</v>
      </c>
      <c r="I112" s="311">
        <f t="shared" si="57"/>
        <v>96280</v>
      </c>
      <c r="J112" s="311">
        <f t="shared" si="57"/>
        <v>10000.36</v>
      </c>
      <c r="K112" s="311">
        <f t="shared" si="57"/>
        <v>0</v>
      </c>
      <c r="L112" s="311">
        <f t="shared" si="57"/>
        <v>0</v>
      </c>
      <c r="M112" s="311">
        <f t="shared" si="57"/>
        <v>0</v>
      </c>
      <c r="N112" s="311">
        <f t="shared" si="57"/>
        <v>0</v>
      </c>
      <c r="O112" s="311">
        <f t="shared" si="57"/>
        <v>10000.36</v>
      </c>
      <c r="P112" s="311">
        <f t="shared" si="57"/>
        <v>10000.36</v>
      </c>
    </row>
    <row r="113" spans="1:16" s="226" customFormat="1" ht="12.75" x14ac:dyDescent="0.2">
      <c r="A113" s="212" t="s">
        <v>398</v>
      </c>
      <c r="B113" s="213">
        <v>4</v>
      </c>
      <c r="C113" s="213" t="s">
        <v>27</v>
      </c>
      <c r="D113" s="103" t="s">
        <v>399</v>
      </c>
      <c r="E113" s="91">
        <f>SUM(E114)</f>
        <v>0</v>
      </c>
      <c r="F113" s="91">
        <f t="shared" ref="F113:P113" si="58">SUM(F114)</f>
        <v>106280.36</v>
      </c>
      <c r="G113" s="91">
        <f t="shared" si="58"/>
        <v>0</v>
      </c>
      <c r="H113" s="91">
        <f t="shared" si="58"/>
        <v>0</v>
      </c>
      <c r="I113" s="91">
        <f t="shared" si="58"/>
        <v>96280</v>
      </c>
      <c r="J113" s="91">
        <f t="shared" si="58"/>
        <v>10000.36</v>
      </c>
      <c r="K113" s="91">
        <f t="shared" si="58"/>
        <v>0</v>
      </c>
      <c r="L113" s="91">
        <f t="shared" si="58"/>
        <v>0</v>
      </c>
      <c r="M113" s="91">
        <f t="shared" si="58"/>
        <v>0</v>
      </c>
      <c r="N113" s="91">
        <f t="shared" si="58"/>
        <v>0</v>
      </c>
      <c r="O113" s="91">
        <f t="shared" si="58"/>
        <v>10000.36</v>
      </c>
      <c r="P113" s="91">
        <f t="shared" si="58"/>
        <v>10000.36</v>
      </c>
    </row>
    <row r="114" spans="1:16" s="226" customFormat="1" ht="12.75" x14ac:dyDescent="0.2">
      <c r="A114" s="147" t="s">
        <v>400</v>
      </c>
      <c r="B114" s="148">
        <v>5</v>
      </c>
      <c r="C114" s="148" t="s">
        <v>118</v>
      </c>
      <c r="D114" s="154" t="s">
        <v>401</v>
      </c>
      <c r="E114" s="503">
        <f>+'ANEXO No 4'!E114+'ANEXO No 5'!E114+'ANEXO No 6 '!E114+'ANEXO No 7'!E114+'ANEXO No 8'!E114+'ANEXO No 9'!E114</f>
        <v>0</v>
      </c>
      <c r="F114" s="161">
        <f>+'ANEXO No 4'!F114+'ANEXO No 5'!F114+'ANEXO No 6 '!F114+'ANEXO No 7'!F114+'ANEXO No 8'!F114+'ANEXO No 9'!F114</f>
        <v>106280.36</v>
      </c>
      <c r="G114" s="161">
        <f>+'ANEXO No 4'!G114+'ANEXO No 5'!G114+'ANEXO No 6 '!G114+'ANEXO No 7'!G114+'ANEXO No 8'!G114+'ANEXO No 9'!G114</f>
        <v>0</v>
      </c>
      <c r="H114" s="161">
        <f>+'ANEXO No 4'!H114+'ANEXO No 5'!H114+'ANEXO No 6 '!H114+'ANEXO No 7'!H114+'ANEXO No 8'!H114+'ANEXO No 9'!H114</f>
        <v>0</v>
      </c>
      <c r="I114" s="161">
        <f>+'ANEXO No 4'!I114+'ANEXO No 5'!I114+'ANEXO No 6 '!I114+'ANEXO No 7'!I114+'ANEXO No 8'!I114+'ANEXO No 9'!I114</f>
        <v>96280</v>
      </c>
      <c r="J114" s="504">
        <f>+'ANEXO No 4'!J114+'ANEXO No 5'!J114+'ANEXO No 6 '!J114+'ANEXO No 7'!J114+'ANEXO No 8'!J114+'ANEXO No 9'!J114</f>
        <v>10000.36</v>
      </c>
      <c r="K114" s="360">
        <f>+'ANEXO No 4'!O114+'ANEXO No 5'!O114+'ANEXO No 6 '!O114+'ANEXO No 7'!O114+'ANEXO No 8'!O114+'ANEXO No 9'!O114</f>
        <v>0</v>
      </c>
      <c r="L114" s="505">
        <f>+'ANEXO No 4'!P114+'ANEXO No 5'!P114+'ANEXO No 6 '!P114+'ANEXO No 7'!P114+'ANEXO No 8'!P114+'ANEXO No 9'!P114</f>
        <v>0</v>
      </c>
      <c r="M114" s="506">
        <f>+'ANEXO No 4'!U114+'ANEXO No 5'!U114+'ANEXO No 6 '!U114+'ANEXO No 7'!U114+'ANEXO No 8'!U114+'ANEXO No 9'!U114</f>
        <v>0</v>
      </c>
      <c r="N114" s="507">
        <f>+'ANEXO No 4'!Z114+'ANEXO No 5'!Z114+'ANEXO No 6 '!Z114+'ANEXO No 7'!Z114+'ANEXO No 8'!Z114+'ANEXO No 9'!Z114</f>
        <v>0</v>
      </c>
      <c r="O114" s="535">
        <f>+J114-K114</f>
        <v>10000.36</v>
      </c>
      <c r="P114" s="533">
        <f>+J114-L114</f>
        <v>10000.36</v>
      </c>
    </row>
    <row r="115" spans="1:16" s="226" customFormat="1" ht="12.75" x14ac:dyDescent="0.2">
      <c r="A115" s="212" t="s">
        <v>402</v>
      </c>
      <c r="B115" s="213">
        <v>4</v>
      </c>
      <c r="C115" s="213" t="s">
        <v>27</v>
      </c>
      <c r="D115" s="103" t="s">
        <v>403</v>
      </c>
      <c r="E115" s="91">
        <f>E116</f>
        <v>0</v>
      </c>
      <c r="F115" s="91">
        <f t="shared" ref="F115:P115" si="59">F116</f>
        <v>0</v>
      </c>
      <c r="G115" s="91">
        <f t="shared" si="59"/>
        <v>0</v>
      </c>
      <c r="H115" s="91">
        <f t="shared" si="59"/>
        <v>0</v>
      </c>
      <c r="I115" s="91">
        <f t="shared" si="59"/>
        <v>0</v>
      </c>
      <c r="J115" s="91">
        <f t="shared" si="59"/>
        <v>0</v>
      </c>
      <c r="K115" s="91">
        <f t="shared" si="59"/>
        <v>0</v>
      </c>
      <c r="L115" s="91">
        <f t="shared" si="59"/>
        <v>0</v>
      </c>
      <c r="M115" s="91">
        <f t="shared" si="59"/>
        <v>0</v>
      </c>
      <c r="N115" s="91">
        <f t="shared" si="59"/>
        <v>0</v>
      </c>
      <c r="O115" s="91">
        <f t="shared" si="59"/>
        <v>0</v>
      </c>
      <c r="P115" s="91">
        <f t="shared" si="59"/>
        <v>0</v>
      </c>
    </row>
    <row r="116" spans="1:16" s="226" customFormat="1" ht="12.75" x14ac:dyDescent="0.2">
      <c r="A116" s="157" t="s">
        <v>404</v>
      </c>
      <c r="B116" s="158">
        <v>5</v>
      </c>
      <c r="C116" s="158" t="s">
        <v>118</v>
      </c>
      <c r="D116" s="159" t="s">
        <v>405</v>
      </c>
      <c r="E116" s="503">
        <f>+'ANEXO No 4'!E116+'ANEXO No 5'!E116+'ANEXO No 6 '!E116+'ANEXO No 7'!E116+'ANEXO No 8'!E116+'ANEXO No 9'!E116</f>
        <v>0</v>
      </c>
      <c r="F116" s="227">
        <f>+'ANEXO No 4'!F116+'ANEXO No 5'!F116+'ANEXO No 6 '!F116+'ANEXO No 7'!F116+'ANEXO No 8'!F116+'ANEXO No 9'!F116</f>
        <v>0</v>
      </c>
      <c r="G116" s="227">
        <f>+'ANEXO No 4'!G116+'ANEXO No 5'!G116+'ANEXO No 6 '!G116+'ANEXO No 7'!G116+'ANEXO No 8'!G116+'ANEXO No 9'!G116</f>
        <v>0</v>
      </c>
      <c r="H116" s="227">
        <f>+'ANEXO No 4'!H116+'ANEXO No 5'!H116+'ANEXO No 6 '!H116+'ANEXO No 7'!H116+'ANEXO No 8'!H116+'ANEXO No 9'!H116</f>
        <v>0</v>
      </c>
      <c r="I116" s="227">
        <f>+'ANEXO No 4'!I116+'ANEXO No 5'!I116+'ANEXO No 6 '!I116+'ANEXO No 7'!I116+'ANEXO No 8'!I116+'ANEXO No 9'!I116</f>
        <v>0</v>
      </c>
      <c r="J116" s="504">
        <f>+'ANEXO No 4'!J116+'ANEXO No 5'!J116+'ANEXO No 6 '!J116+'ANEXO No 7'!J116+'ANEXO No 8'!J116+'ANEXO No 9'!J116</f>
        <v>0</v>
      </c>
      <c r="K116" s="360">
        <f>+'ANEXO No 4'!O116+'ANEXO No 5'!O116+'ANEXO No 6 '!O116+'ANEXO No 7'!O116+'ANEXO No 8'!O116+'ANEXO No 9'!O116</f>
        <v>0</v>
      </c>
      <c r="L116" s="505">
        <f>+'ANEXO No 4'!P116+'ANEXO No 5'!P116+'ANEXO No 6 '!P116+'ANEXO No 7'!P116+'ANEXO No 8'!P116+'ANEXO No 9'!P116</f>
        <v>0</v>
      </c>
      <c r="M116" s="506">
        <f>+'ANEXO No 4'!U116+'ANEXO No 5'!U116+'ANEXO No 6 '!U116+'ANEXO No 7'!U116+'ANEXO No 8'!U116+'ANEXO No 9'!U116</f>
        <v>0</v>
      </c>
      <c r="N116" s="507">
        <f>+'ANEXO No 4'!Z116+'ANEXO No 5'!Z116+'ANEXO No 6 '!Z116+'ANEXO No 7'!Z116+'ANEXO No 8'!Z116+'ANEXO No 9'!Z116</f>
        <v>0</v>
      </c>
      <c r="O116" s="535">
        <f t="shared" ref="O116" si="60">+J116-K116</f>
        <v>0</v>
      </c>
      <c r="P116" s="533">
        <f t="shared" ref="P116" si="61">+J116-L116</f>
        <v>0</v>
      </c>
    </row>
    <row r="117" spans="1:16" s="211" customFormat="1" x14ac:dyDescent="0.25">
      <c r="A117" s="6"/>
      <c r="B117" s="6"/>
      <c r="C117" s="6"/>
      <c r="D117" s="6"/>
    </row>
    <row r="118" spans="1:16" s="211" customFormat="1" x14ac:dyDescent="0.25">
      <c r="A118" s="6"/>
      <c r="B118" s="6"/>
      <c r="C118" s="6"/>
      <c r="D118" s="31" t="s">
        <v>41</v>
      </c>
      <c r="E118" s="32">
        <f>+'ANEXO No 1'!K18-'ANEXO No 2'!E16</f>
        <v>0</v>
      </c>
      <c r="F118" s="33">
        <f>+'ANEXO No 1'!L18-'ANEXO No 2'!F16</f>
        <v>0</v>
      </c>
      <c r="G118" s="33">
        <f>+'ANEXO No 1'!M18-'ANEXO No 2'!G16</f>
        <v>0</v>
      </c>
      <c r="H118" s="33"/>
      <c r="I118" s="33"/>
      <c r="J118" s="32">
        <f>+'ANEXO No 1'!N18-'ANEXO No 2'!J16</f>
        <v>0</v>
      </c>
      <c r="K118" s="33"/>
      <c r="L118" s="32">
        <f>+'ANEXO No 1'!S18-'ANEXO No 2'!L16</f>
        <v>20525406.360000014</v>
      </c>
      <c r="M118" s="34"/>
      <c r="N118" s="34"/>
    </row>
    <row r="119" spans="1:16" s="211" customFormat="1" x14ac:dyDescent="0.25">
      <c r="A119" s="6"/>
      <c r="B119" s="6"/>
      <c r="C119" s="6"/>
      <c r="D119" s="6"/>
      <c r="K119" s="224"/>
    </row>
    <row r="120" spans="1:16" s="211" customFormat="1" x14ac:dyDescent="0.25">
      <c r="A120" s="6"/>
      <c r="B120" s="6"/>
      <c r="C120" s="6"/>
      <c r="D120" s="6"/>
      <c r="E120" s="224"/>
      <c r="F120" s="224"/>
      <c r="G120" s="224"/>
      <c r="H120" s="224"/>
      <c r="I120" s="224"/>
      <c r="N120" s="224"/>
    </row>
    <row r="121" spans="1:16" s="211" customFormat="1" ht="23.25" x14ac:dyDescent="0.35">
      <c r="A121" s="6"/>
      <c r="B121" s="6"/>
      <c r="C121" s="6"/>
      <c r="D121" s="85" t="s">
        <v>92</v>
      </c>
      <c r="E121" s="86">
        <f>+L16/'ANEXO No 1'!S18</f>
        <v>0.87802657721177479</v>
      </c>
      <c r="F121" s="224"/>
      <c r="G121" s="224"/>
      <c r="H121" s="224"/>
      <c r="I121" s="224"/>
      <c r="L121" s="473" t="s">
        <v>590</v>
      </c>
      <c r="M121" s="489">
        <f>M16-N16</f>
        <v>350000</v>
      </c>
      <c r="N121" s="224"/>
    </row>
    <row r="122" spans="1:16" s="211" customFormat="1" x14ac:dyDescent="0.25">
      <c r="A122" s="6"/>
      <c r="B122" s="6"/>
      <c r="C122" s="6"/>
      <c r="D122" s="6"/>
      <c r="E122" s="224"/>
      <c r="F122" s="224"/>
      <c r="G122" s="224"/>
      <c r="H122" s="224"/>
      <c r="I122" s="224"/>
      <c r="N122" s="224"/>
    </row>
    <row r="123" spans="1:16" s="211" customFormat="1" x14ac:dyDescent="0.25">
      <c r="A123" s="6"/>
      <c r="B123" s="6"/>
      <c r="C123" s="6"/>
      <c r="D123" s="6"/>
      <c r="H123" s="225"/>
    </row>
    <row r="124" spans="1:16" s="211" customFormat="1" ht="15.75" x14ac:dyDescent="0.25">
      <c r="A124" s="689" t="s">
        <v>533</v>
      </c>
      <c r="B124" s="689"/>
      <c r="C124" s="689"/>
      <c r="D124" s="79" t="str">
        <f>+'ANEXO No 1'!D96</f>
        <v>FABIO ORTIGOZA TORRES</v>
      </c>
    </row>
    <row r="125" spans="1:16" s="211" customFormat="1" ht="15.75" x14ac:dyDescent="0.25">
      <c r="A125" s="675" t="s">
        <v>534</v>
      </c>
      <c r="B125" s="675"/>
      <c r="C125" s="675"/>
      <c r="D125" s="484">
        <f>+'ANEXO No 1'!D97</f>
        <v>12121642</v>
      </c>
    </row>
    <row r="126" spans="1:16" s="211" customFormat="1" ht="15.75" x14ac:dyDescent="0.25">
      <c r="A126" s="690" t="s">
        <v>35</v>
      </c>
      <c r="B126" s="690"/>
      <c r="C126" s="690"/>
      <c r="D126" s="298" t="str">
        <f>+'ANEXO No 1'!D98</f>
        <v>Rector</v>
      </c>
    </row>
    <row r="127" spans="1:16" s="211" customFormat="1" x14ac:dyDescent="0.25">
      <c r="A127" s="82" t="s">
        <v>528</v>
      </c>
      <c r="B127" s="27"/>
      <c r="D127" s="81"/>
    </row>
    <row r="128" spans="1:16" s="211" customFormat="1" x14ac:dyDescent="0.25">
      <c r="B128" s="27"/>
      <c r="D128" s="81"/>
    </row>
    <row r="129" spans="1:16" s="211" customFormat="1" x14ac:dyDescent="0.25">
      <c r="B129" s="27"/>
      <c r="D129" s="81"/>
    </row>
    <row r="130" spans="1:16" s="211" customFormat="1" x14ac:dyDescent="0.25">
      <c r="A130" s="6"/>
      <c r="B130" s="6"/>
      <c r="C130" s="6"/>
      <c r="D130" s="6"/>
    </row>
    <row r="131" spans="1:16" s="211" customFormat="1" x14ac:dyDescent="0.25">
      <c r="A131" s="6"/>
      <c r="B131" s="6"/>
      <c r="C131" s="6"/>
      <c r="D131" s="6"/>
    </row>
    <row r="132" spans="1:16" s="211" customFormat="1" ht="25.5" customHeight="1" x14ac:dyDescent="0.25">
      <c r="A132" s="679" t="s">
        <v>89</v>
      </c>
      <c r="B132" s="679"/>
      <c r="C132" s="679"/>
      <c r="D132" s="679"/>
      <c r="E132" s="679"/>
      <c r="F132" s="679"/>
      <c r="G132" s="317"/>
      <c r="H132" s="317"/>
      <c r="I132" s="317"/>
      <c r="J132" s="317"/>
      <c r="K132" s="317"/>
      <c r="L132" s="317"/>
      <c r="M132" s="317"/>
    </row>
    <row r="133" spans="1:16" s="211" customFormat="1" ht="31.5" customHeight="1" x14ac:dyDescent="0.25">
      <c r="A133" s="679" t="s">
        <v>608</v>
      </c>
      <c r="B133" s="679"/>
      <c r="C133" s="679"/>
      <c r="D133" s="679"/>
      <c r="E133" s="679"/>
      <c r="F133" s="679"/>
      <c r="G133" s="679"/>
      <c r="H133" s="679"/>
      <c r="I133" s="679"/>
      <c r="J133" s="317"/>
      <c r="K133" s="317"/>
      <c r="L133" s="317"/>
      <c r="M133" s="317"/>
    </row>
    <row r="134" spans="1:16" s="211" customFormat="1" x14ac:dyDescent="0.25">
      <c r="A134" s="36"/>
      <c r="B134" s="35"/>
      <c r="C134" s="35"/>
      <c r="E134" s="37"/>
      <c r="F134" s="37"/>
      <c r="G134" s="37"/>
      <c r="H134" s="37"/>
      <c r="I134" s="37"/>
      <c r="J134" s="37"/>
      <c r="K134" s="9"/>
      <c r="L134" s="37"/>
      <c r="M134" s="9"/>
      <c r="N134" s="9"/>
      <c r="O134" s="9"/>
      <c r="P134" s="9"/>
    </row>
    <row r="135" spans="1:16" s="211" customFormat="1" x14ac:dyDescent="0.25">
      <c r="A135" s="6"/>
      <c r="B135" s="6"/>
      <c r="C135" s="6"/>
      <c r="D135" s="6"/>
    </row>
    <row r="136" spans="1:16" s="211" customFormat="1" x14ac:dyDescent="0.25">
      <c r="A136" s="6"/>
      <c r="B136" s="6"/>
      <c r="C136" s="6"/>
      <c r="D136" s="6"/>
    </row>
    <row r="137" spans="1:16" s="211" customFormat="1" ht="42" customHeight="1" x14ac:dyDescent="0.25">
      <c r="A137" s="6"/>
      <c r="B137" s="6"/>
      <c r="C137" s="6"/>
    </row>
    <row r="138" spans="1:16" s="211" customFormat="1" ht="42" customHeight="1" x14ac:dyDescent="0.25">
      <c r="A138" s="6"/>
      <c r="B138" s="6"/>
      <c r="C138" s="6"/>
    </row>
    <row r="139" spans="1:16" s="211" customFormat="1" ht="42" customHeight="1" x14ac:dyDescent="0.25">
      <c r="A139" s="6"/>
      <c r="B139" s="6"/>
      <c r="C139" s="6"/>
    </row>
    <row r="140" spans="1:16" s="211" customFormat="1" x14ac:dyDescent="0.25">
      <c r="A140" s="6"/>
      <c r="B140" s="6"/>
      <c r="C140" s="6"/>
    </row>
    <row r="141" spans="1:16" s="211" customFormat="1" x14ac:dyDescent="0.25">
      <c r="A141" s="6"/>
      <c r="B141" s="6"/>
      <c r="C141" s="6"/>
    </row>
    <row r="142" spans="1:16" s="211" customFormat="1" x14ac:dyDescent="0.25"/>
    <row r="143" spans="1:16" s="211" customFormat="1" x14ac:dyDescent="0.25"/>
    <row r="144" spans="1:16" s="211" customFormat="1" x14ac:dyDescent="0.25"/>
    <row r="145" spans="4:4" s="211" customFormat="1" x14ac:dyDescent="0.25">
      <c r="D145" s="6"/>
    </row>
    <row r="146" spans="4:4" s="211" customFormat="1" x14ac:dyDescent="0.25">
      <c r="D146" s="6"/>
    </row>
    <row r="147" spans="4:4" s="211" customFormat="1" x14ac:dyDescent="0.25">
      <c r="D147" s="6"/>
    </row>
    <row r="148" spans="4:4" x14ac:dyDescent="0.25">
      <c r="D148" s="6"/>
    </row>
    <row r="149" spans="4:4" x14ac:dyDescent="0.25">
      <c r="D149" s="6"/>
    </row>
    <row r="150" spans="4:4" x14ac:dyDescent="0.25">
      <c r="D150" s="6"/>
    </row>
    <row r="151" spans="4:4" x14ac:dyDescent="0.25">
      <c r="D151" s="6"/>
    </row>
    <row r="152" spans="4:4" x14ac:dyDescent="0.25">
      <c r="D152" s="6"/>
    </row>
    <row r="153" spans="4:4" x14ac:dyDescent="0.25">
      <c r="D153" s="6"/>
    </row>
    <row r="154" spans="4:4" x14ac:dyDescent="0.25">
      <c r="D154" s="6"/>
    </row>
    <row r="155" spans="4:4" x14ac:dyDescent="0.25">
      <c r="D155" s="6"/>
    </row>
    <row r="156" spans="4:4" x14ac:dyDescent="0.25">
      <c r="D156" s="6"/>
    </row>
    <row r="157" spans="4:4" x14ac:dyDescent="0.25">
      <c r="D157" s="6"/>
    </row>
    <row r="158" spans="4:4" x14ac:dyDescent="0.25">
      <c r="D158" s="6"/>
    </row>
    <row r="159" spans="4:4" x14ac:dyDescent="0.25">
      <c r="D159" s="6"/>
    </row>
    <row r="160" spans="4:4" x14ac:dyDescent="0.25">
      <c r="D160" s="6"/>
    </row>
    <row r="161" spans="4:4" x14ac:dyDescent="0.25">
      <c r="D161" s="6"/>
    </row>
    <row r="162" spans="4:4" x14ac:dyDescent="0.25">
      <c r="D162" s="6"/>
    </row>
  </sheetData>
  <sheetProtection algorithmName="SHA-512" hashValue="ZF30ZNI1kYDWoPGjCMdvdz9gP3QQBT0BPO+/VTdm0X55FIFB5NXdV7gK/HlBg0Am0uWBq2Qm4BwU8dsAe4u6oA==" saltValue="bH/My/5h/zQU8U96PkKvpQ==" spinCount="100000" sheet="1" formatCells="0" formatColumns="0" formatRows="0" insertRows="0" insertHyperlinks="0" deleteColumns="0" deleteRows="0" selectLockedCells="1" autoFilter="0"/>
  <protectedRanges>
    <protectedRange sqref="M10" name="Rango4"/>
    <protectedRange sqref="E129" name="Rango3"/>
    <protectedRange sqref="A1:M5" name="Rango1"/>
    <protectedRange sqref="F11 H11 J11 L11" name="rango 13_1"/>
  </protectedRanges>
  <customSheetViews>
    <customSheetView guid="{C623EDA4-B184-4DB6-84AC-AADE16BC56FB}" scale="96" topLeftCell="A16">
      <selection activeCell="J38" sqref="J38"/>
      <pageMargins left="1.1023622047244095" right="0.70866141732283472" top="1.5354330708661419" bottom="0.74803149606299213" header="0.31496062992125984" footer="0.31496062992125984"/>
      <pageSetup paperSize="5" scale="65" orientation="landscape" r:id="rId1"/>
      <headerFooter>
        <oddHeader>&amp;C&amp;G
&amp;"-,Negrita"&amp;14GOBERNACION DEL HUILA&amp;"-,Normal"&amp;11
&amp;"-,Negrita"&amp;12SECRETARIA DE EDUCACION&amp;"-,Normal"&amp;11
&amp;"-,Negrita"PROCESO DE INSPECCIÓN Y VIGILANCIA</oddHeader>
      </headerFooter>
    </customSheetView>
  </customSheetViews>
  <mergeCells count="26">
    <mergeCell ref="A2:P2"/>
    <mergeCell ref="A1:P1"/>
    <mergeCell ref="A7:P7"/>
    <mergeCell ref="O14:O15"/>
    <mergeCell ref="A4:P4"/>
    <mergeCell ref="A5:P5"/>
    <mergeCell ref="D14:D15"/>
    <mergeCell ref="E14:E15"/>
    <mergeCell ref="L14:L15"/>
    <mergeCell ref="A3:P3"/>
    <mergeCell ref="A132:F132"/>
    <mergeCell ref="A133:I133"/>
    <mergeCell ref="A8:P8"/>
    <mergeCell ref="A9:P9"/>
    <mergeCell ref="A14:A15"/>
    <mergeCell ref="K14:K15"/>
    <mergeCell ref="M14:M15"/>
    <mergeCell ref="N14:N15"/>
    <mergeCell ref="P14:P15"/>
    <mergeCell ref="J14:J15"/>
    <mergeCell ref="F14:I14"/>
    <mergeCell ref="B14:B15"/>
    <mergeCell ref="C14:C15"/>
    <mergeCell ref="A124:C124"/>
    <mergeCell ref="A125:C125"/>
    <mergeCell ref="A126:C126"/>
  </mergeCells>
  <pageMargins left="0.28000000000000003" right="0.31" top="0.4" bottom="0.37" header="0.31496062992125984" footer="0.31496062992125984"/>
  <pageSetup paperSize="5" scale="65" orientation="landscape" r:id="rId2"/>
  <drawing r:id="rId3"/>
  <legacyDrawing r:id="rId4"/>
  <legacyDrawingHF r:id="rId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CCFF"/>
  </sheetPr>
  <dimension ref="A1:AL618"/>
  <sheetViews>
    <sheetView topLeftCell="I519" zoomScale="90" zoomScaleNormal="90" workbookViewId="0">
      <selection activeCell="R18" sqref="R18:R42"/>
    </sheetView>
  </sheetViews>
  <sheetFormatPr baseColWidth="10" defaultRowHeight="15" x14ac:dyDescent="0.25"/>
  <cols>
    <col min="1" max="1" width="9.28515625" style="1" customWidth="1"/>
    <col min="2" max="2" width="22.42578125" style="1" customWidth="1"/>
    <col min="3" max="3" width="31.5703125" style="1" bestFit="1" customWidth="1"/>
    <col min="4" max="4" width="22.85546875" style="1" bestFit="1" customWidth="1"/>
    <col min="5" max="5" width="17.7109375" style="1" customWidth="1"/>
    <col min="6" max="6" width="17.7109375" style="288" customWidth="1"/>
    <col min="7" max="7" width="28" style="288" customWidth="1"/>
    <col min="8" max="14" width="17.7109375" style="288" customWidth="1"/>
    <col min="15" max="15" width="12.5703125" style="289" bestFit="1" customWidth="1"/>
    <col min="16" max="16" width="15.140625" style="289" bestFit="1" customWidth="1"/>
    <col min="17" max="17" width="15.28515625" style="289" customWidth="1"/>
    <col min="18" max="18" width="12" style="289" customWidth="1"/>
    <col min="19" max="19" width="18.42578125" style="289" customWidth="1"/>
    <col min="20" max="20" width="14" style="289" customWidth="1"/>
    <col min="21" max="21" width="13.7109375" style="289" customWidth="1"/>
    <col min="22" max="22" width="12.7109375" style="289" customWidth="1"/>
    <col min="23" max="23" width="15.140625" style="289" customWidth="1"/>
    <col min="24" max="24" width="12.7109375" style="289" bestFit="1" customWidth="1"/>
    <col min="25" max="25" width="11.140625" style="289" bestFit="1" customWidth="1"/>
    <col min="26" max="26" width="11.140625" style="289" customWidth="1"/>
    <col min="27" max="27" width="12.7109375" style="289" customWidth="1"/>
    <col min="28" max="28" width="11.140625" style="289" customWidth="1"/>
    <col min="29" max="29" width="13.85546875" style="289" bestFit="1" customWidth="1"/>
    <col min="30" max="32" width="13.85546875" style="289" customWidth="1"/>
    <col min="33" max="33" width="11" style="289" customWidth="1"/>
    <col min="34" max="34" width="13.140625" style="289" bestFit="1" customWidth="1"/>
    <col min="35" max="35" width="13.140625" style="289" customWidth="1"/>
    <col min="36" max="36" width="13.7109375" style="289" customWidth="1"/>
    <col min="37" max="37" width="20.7109375" style="1" customWidth="1"/>
    <col min="38" max="38" width="15.7109375" style="1" customWidth="1"/>
    <col min="39" max="16384" width="11.42578125" style="1"/>
  </cols>
  <sheetData>
    <row r="1" spans="1:36" s="26" customFormat="1" ht="18.75" x14ac:dyDescent="0.3">
      <c r="A1" s="697" t="str">
        <f>'ANEXO No 1'!A1:T1</f>
        <v>INSTITUCIÓN EDUCATIVA SANTA ANA</v>
      </c>
      <c r="B1" s="697"/>
      <c r="C1" s="697"/>
      <c r="D1" s="697"/>
      <c r="E1" s="697"/>
      <c r="F1" s="697"/>
      <c r="G1" s="697"/>
      <c r="H1" s="697"/>
      <c r="I1" s="697"/>
      <c r="J1" s="697"/>
      <c r="K1" s="697"/>
      <c r="L1" s="697"/>
      <c r="M1" s="697"/>
      <c r="N1" s="697"/>
      <c r="O1" s="697"/>
      <c r="P1" s="697"/>
      <c r="Q1" s="697"/>
      <c r="R1" s="697"/>
      <c r="S1" s="697"/>
      <c r="T1" s="697"/>
      <c r="U1" s="697"/>
      <c r="V1" s="697"/>
      <c r="W1" s="697"/>
      <c r="X1" s="697"/>
      <c r="Y1" s="697"/>
      <c r="Z1" s="697"/>
      <c r="AA1" s="697"/>
      <c r="AB1" s="697"/>
      <c r="AC1" s="697"/>
      <c r="AD1" s="697"/>
      <c r="AE1" s="697"/>
      <c r="AF1" s="697"/>
      <c r="AG1" s="697"/>
      <c r="AH1" s="697"/>
      <c r="AI1" s="697"/>
      <c r="AJ1" s="697"/>
    </row>
    <row r="2" spans="1:36" s="26" customFormat="1" ht="18.75" x14ac:dyDescent="0.3">
      <c r="A2" s="696" t="str">
        <f>'ANEXO No 1'!A2:T2</f>
        <v>MUNICIPIO DE COLOMBIA- HUILA</v>
      </c>
      <c r="B2" s="696"/>
      <c r="C2" s="696"/>
      <c r="D2" s="696"/>
      <c r="E2" s="696"/>
      <c r="F2" s="696"/>
      <c r="G2" s="696"/>
      <c r="H2" s="696"/>
      <c r="I2" s="696"/>
      <c r="J2" s="696"/>
      <c r="K2" s="696"/>
      <c r="L2" s="696"/>
      <c r="M2" s="696"/>
      <c r="N2" s="696"/>
      <c r="O2" s="696"/>
      <c r="P2" s="696"/>
      <c r="Q2" s="696"/>
      <c r="R2" s="696"/>
      <c r="S2" s="696"/>
      <c r="T2" s="696"/>
      <c r="U2" s="696"/>
      <c r="V2" s="696"/>
      <c r="W2" s="696"/>
      <c r="X2" s="696"/>
      <c r="Y2" s="696"/>
      <c r="Z2" s="696"/>
      <c r="AA2" s="696"/>
      <c r="AB2" s="696"/>
      <c r="AC2" s="696"/>
      <c r="AD2" s="696"/>
      <c r="AE2" s="696"/>
      <c r="AF2" s="696"/>
      <c r="AG2" s="696"/>
      <c r="AH2" s="696"/>
      <c r="AI2" s="696"/>
      <c r="AJ2" s="696"/>
    </row>
    <row r="3" spans="1:36" ht="14.1" customHeight="1" x14ac:dyDescent="0.3">
      <c r="A3" s="696" t="str">
        <f>'ANEXO No 1'!A3:T3</f>
        <v>NIT: 813.007.522-4</v>
      </c>
      <c r="B3" s="696"/>
      <c r="C3" s="696"/>
      <c r="D3" s="696"/>
      <c r="E3" s="696"/>
      <c r="F3" s="696"/>
      <c r="G3" s="696"/>
      <c r="H3" s="696"/>
      <c r="I3" s="696"/>
      <c r="J3" s="696"/>
      <c r="K3" s="696"/>
      <c r="L3" s="696"/>
      <c r="M3" s="696"/>
      <c r="N3" s="696"/>
      <c r="O3" s="696"/>
      <c r="P3" s="696"/>
      <c r="Q3" s="696"/>
      <c r="R3" s="696"/>
      <c r="S3" s="696"/>
      <c r="T3" s="696"/>
      <c r="U3" s="696"/>
      <c r="V3" s="696"/>
      <c r="W3" s="696"/>
      <c r="X3" s="696"/>
      <c r="Y3" s="696"/>
      <c r="Z3" s="696"/>
      <c r="AA3" s="696"/>
      <c r="AB3" s="696"/>
      <c r="AC3" s="696"/>
      <c r="AD3" s="696"/>
      <c r="AE3" s="696"/>
      <c r="AF3" s="696"/>
      <c r="AG3" s="696"/>
      <c r="AH3" s="696"/>
      <c r="AI3" s="696"/>
      <c r="AJ3" s="696"/>
    </row>
    <row r="4" spans="1:36" ht="14.1" customHeight="1" x14ac:dyDescent="0.3">
      <c r="A4" s="696" t="str">
        <f>'ANEXO No 1'!A4:T4</f>
        <v>CODIGO DANE No.241206001078</v>
      </c>
      <c r="B4" s="696"/>
      <c r="C4" s="696"/>
      <c r="D4" s="696"/>
      <c r="E4" s="696"/>
      <c r="F4" s="696"/>
      <c r="G4" s="696"/>
      <c r="H4" s="696"/>
      <c r="I4" s="696"/>
      <c r="J4" s="696"/>
      <c r="K4" s="696"/>
      <c r="L4" s="696"/>
      <c r="M4" s="696"/>
      <c r="N4" s="696"/>
      <c r="O4" s="696"/>
      <c r="P4" s="696"/>
      <c r="Q4" s="696"/>
      <c r="R4" s="696"/>
      <c r="S4" s="696"/>
      <c r="T4" s="696"/>
      <c r="U4" s="696"/>
      <c r="V4" s="696"/>
      <c r="W4" s="696"/>
      <c r="X4" s="696"/>
      <c r="Y4" s="696"/>
      <c r="Z4" s="696"/>
      <c r="AA4" s="696"/>
      <c r="AB4" s="696"/>
      <c r="AC4" s="696"/>
      <c r="AD4" s="696"/>
      <c r="AE4" s="696"/>
      <c r="AF4" s="696"/>
      <c r="AG4" s="696"/>
      <c r="AH4" s="696"/>
      <c r="AI4" s="696"/>
      <c r="AJ4" s="696"/>
    </row>
    <row r="5" spans="1:36" ht="14.1" customHeight="1" x14ac:dyDescent="0.3">
      <c r="A5" s="696" t="str">
        <f>'ANEXO No 1'!A5:T5</f>
        <v>DIRECCION: VEREDA SANTA ANA</v>
      </c>
      <c r="B5" s="696"/>
      <c r="C5" s="696"/>
      <c r="D5" s="696"/>
      <c r="E5" s="696"/>
      <c r="F5" s="696"/>
      <c r="G5" s="696"/>
      <c r="H5" s="696"/>
      <c r="I5" s="696"/>
      <c r="J5" s="696"/>
      <c r="K5" s="696"/>
      <c r="L5" s="696"/>
      <c r="M5" s="696"/>
      <c r="N5" s="696"/>
      <c r="O5" s="696"/>
      <c r="P5" s="696"/>
      <c r="Q5" s="696"/>
      <c r="R5" s="696"/>
      <c r="S5" s="696"/>
      <c r="T5" s="696"/>
      <c r="U5" s="696"/>
      <c r="V5" s="696"/>
      <c r="W5" s="696"/>
      <c r="X5" s="696"/>
      <c r="Y5" s="696"/>
      <c r="Z5" s="696"/>
      <c r="AA5" s="696"/>
      <c r="AB5" s="696"/>
      <c r="AC5" s="696"/>
      <c r="AD5" s="696"/>
      <c r="AE5" s="696"/>
      <c r="AF5" s="696"/>
      <c r="AG5" s="696"/>
      <c r="AH5" s="696"/>
      <c r="AI5" s="696"/>
      <c r="AJ5" s="696"/>
    </row>
    <row r="6" spans="1:36" ht="14.1" customHeight="1" x14ac:dyDescent="0.25">
      <c r="A6" s="13"/>
      <c r="B6" s="13"/>
      <c r="C6" s="13"/>
      <c r="D6" s="13"/>
      <c r="E6" s="13"/>
      <c r="F6" s="281"/>
      <c r="G6" s="281"/>
      <c r="H6" s="281"/>
      <c r="I6" s="281"/>
      <c r="J6" s="281"/>
      <c r="K6" s="281"/>
      <c r="L6" s="281"/>
      <c r="M6" s="281"/>
      <c r="N6" s="281"/>
      <c r="O6" s="282"/>
      <c r="P6" s="282"/>
      <c r="Q6" s="282"/>
      <c r="R6" s="282"/>
      <c r="S6" s="282"/>
      <c r="T6" s="282"/>
      <c r="U6" s="282"/>
      <c r="V6" s="282"/>
      <c r="W6" s="282"/>
      <c r="X6" s="282"/>
      <c r="Y6" s="282"/>
      <c r="Z6" s="282"/>
      <c r="AA6" s="282"/>
      <c r="AB6" s="282"/>
      <c r="AC6" s="282"/>
      <c r="AD6" s="282"/>
      <c r="AE6" s="282"/>
      <c r="AF6" s="282"/>
      <c r="AG6" s="282"/>
      <c r="AH6" s="282"/>
      <c r="AI6" s="282"/>
      <c r="AJ6" s="282"/>
    </row>
    <row r="7" spans="1:36" s="38" customFormat="1" ht="15.75" x14ac:dyDescent="0.25">
      <c r="A7" s="706" t="s">
        <v>3</v>
      </c>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c r="AB7" s="706"/>
      <c r="AC7" s="706"/>
      <c r="AD7" s="706"/>
      <c r="AE7" s="706"/>
      <c r="AF7" s="706"/>
      <c r="AG7" s="706"/>
      <c r="AH7" s="706"/>
      <c r="AI7" s="706"/>
      <c r="AJ7" s="706"/>
    </row>
    <row r="8" spans="1:36" s="38" customFormat="1" ht="15.75" x14ac:dyDescent="0.25">
      <c r="A8" s="705" t="s">
        <v>39</v>
      </c>
      <c r="B8" s="705"/>
      <c r="C8" s="705"/>
      <c r="D8" s="705"/>
      <c r="E8" s="705"/>
      <c r="F8" s="705"/>
      <c r="G8" s="705"/>
      <c r="H8" s="705"/>
      <c r="I8" s="705"/>
      <c r="J8" s="705"/>
      <c r="K8" s="705"/>
      <c r="L8" s="705"/>
      <c r="M8" s="705"/>
      <c r="N8" s="705"/>
      <c r="O8" s="705"/>
      <c r="P8" s="705"/>
      <c r="Q8" s="705"/>
      <c r="R8" s="705"/>
      <c r="S8" s="705"/>
      <c r="T8" s="705"/>
      <c r="U8" s="705"/>
      <c r="V8" s="705"/>
      <c r="W8" s="705"/>
      <c r="X8" s="705"/>
      <c r="Y8" s="705"/>
      <c r="Z8" s="705"/>
      <c r="AA8" s="705"/>
      <c r="AB8" s="705"/>
      <c r="AC8" s="705"/>
      <c r="AD8" s="705"/>
      <c r="AE8" s="705"/>
      <c r="AF8" s="705"/>
      <c r="AG8" s="705"/>
      <c r="AH8" s="705"/>
      <c r="AI8" s="705"/>
      <c r="AJ8" s="705"/>
    </row>
    <row r="9" spans="1:36" s="38" customFormat="1" ht="15.75" x14ac:dyDescent="0.25">
      <c r="A9" s="705" t="str">
        <f>'ANEXO No 1'!A9:T9</f>
        <v>VIGENCIA 2025</v>
      </c>
      <c r="B9" s="705"/>
      <c r="C9" s="705"/>
      <c r="D9" s="705"/>
      <c r="E9" s="705"/>
      <c r="F9" s="705"/>
      <c r="G9" s="705"/>
      <c r="H9" s="705"/>
      <c r="I9" s="705"/>
      <c r="J9" s="705"/>
      <c r="K9" s="705"/>
      <c r="L9" s="705"/>
      <c r="M9" s="705"/>
      <c r="N9" s="705"/>
      <c r="O9" s="705"/>
      <c r="P9" s="705"/>
      <c r="Q9" s="705"/>
      <c r="R9" s="705"/>
      <c r="S9" s="705"/>
      <c r="T9" s="705"/>
      <c r="U9" s="705"/>
      <c r="V9" s="705"/>
      <c r="W9" s="705"/>
      <c r="X9" s="705"/>
      <c r="Y9" s="705"/>
      <c r="Z9" s="705"/>
      <c r="AA9" s="705"/>
      <c r="AB9" s="705"/>
      <c r="AC9" s="705"/>
      <c r="AD9" s="705"/>
      <c r="AE9" s="705"/>
      <c r="AF9" s="705"/>
      <c r="AG9" s="705"/>
      <c r="AH9" s="705"/>
      <c r="AI9" s="705"/>
      <c r="AJ9" s="705"/>
    </row>
    <row r="10" spans="1:36" s="38" customFormat="1" ht="15.75" x14ac:dyDescent="0.25">
      <c r="A10" s="39"/>
      <c r="B10" s="39"/>
      <c r="C10" s="39"/>
      <c r="D10" s="39"/>
      <c r="E10" s="39"/>
      <c r="F10" s="283"/>
      <c r="G10" s="283"/>
      <c r="H10" s="283"/>
      <c r="I10" s="283"/>
      <c r="J10" s="283"/>
      <c r="K10" s="283"/>
      <c r="L10" s="283"/>
      <c r="M10" s="283"/>
      <c r="N10" s="283"/>
      <c r="O10" s="284"/>
      <c r="P10" s="284"/>
      <c r="Q10" s="284"/>
      <c r="R10" s="284"/>
      <c r="S10" s="284"/>
      <c r="T10" s="284"/>
      <c r="U10" s="284"/>
      <c r="V10" s="284"/>
      <c r="W10" s="284"/>
      <c r="X10" s="284"/>
      <c r="Y10" s="284"/>
      <c r="Z10" s="284"/>
      <c r="AA10" s="284"/>
      <c r="AB10" s="284"/>
      <c r="AC10" s="284"/>
      <c r="AD10" s="284"/>
      <c r="AE10" s="284"/>
      <c r="AF10" s="284"/>
      <c r="AG10" s="284"/>
      <c r="AH10" s="284"/>
      <c r="AI10" s="284"/>
      <c r="AJ10" s="284"/>
    </row>
    <row r="11" spans="1:36" s="38" customFormat="1" ht="21" x14ac:dyDescent="0.35">
      <c r="A11" s="39"/>
      <c r="B11" s="39"/>
      <c r="C11" s="39"/>
      <c r="D11" s="39"/>
      <c r="E11" s="39"/>
      <c r="F11" s="283"/>
      <c r="G11" s="283"/>
      <c r="H11" s="283"/>
      <c r="I11" s="283"/>
      <c r="J11" s="283"/>
      <c r="K11" s="283"/>
      <c r="L11" s="283"/>
      <c r="M11" s="283"/>
      <c r="N11" s="285" t="s">
        <v>589</v>
      </c>
      <c r="O11" s="471">
        <f>'ANEXO No 1'!H11</f>
        <v>0</v>
      </c>
      <c r="P11" s="285" t="s">
        <v>83</v>
      </c>
      <c r="Q11" s="471">
        <f>'ANEXO No 1'!J11</f>
        <v>0</v>
      </c>
      <c r="R11" s="285" t="s">
        <v>84</v>
      </c>
      <c r="S11" s="471">
        <f>'ANEXO No 1'!M11</f>
        <v>0</v>
      </c>
      <c r="T11" s="285" t="s">
        <v>85</v>
      </c>
      <c r="U11" s="471" t="str">
        <f>+'ANEXO No 1'!O11</f>
        <v>X</v>
      </c>
      <c r="V11" s="284"/>
      <c r="W11" s="284"/>
      <c r="X11" s="284"/>
      <c r="Y11" s="284"/>
      <c r="Z11" s="284"/>
      <c r="AA11" s="284"/>
      <c r="AB11" s="284"/>
      <c r="AC11" s="284"/>
      <c r="AD11" s="284"/>
      <c r="AE11" s="284"/>
      <c r="AF11" s="284"/>
      <c r="AG11" s="284"/>
      <c r="AH11" s="284"/>
      <c r="AI11" s="284"/>
      <c r="AJ11" s="284"/>
    </row>
    <row r="12" spans="1:36" s="38" customFormat="1" ht="21" customHeight="1" x14ac:dyDescent="0.25">
      <c r="A12" s="39"/>
      <c r="B12" s="39"/>
      <c r="C12" s="39"/>
      <c r="D12" s="39"/>
      <c r="E12" s="39"/>
      <c r="F12" s="283"/>
      <c r="G12" s="283"/>
      <c r="H12" s="283"/>
      <c r="I12" s="283"/>
      <c r="J12" s="283"/>
      <c r="K12" s="283"/>
      <c r="L12" s="283"/>
      <c r="M12" s="283"/>
      <c r="N12" s="283"/>
      <c r="O12" s="284"/>
      <c r="P12" s="284"/>
      <c r="Q12" s="284"/>
      <c r="R12" s="284"/>
      <c r="S12" s="284"/>
      <c r="T12" s="284"/>
      <c r="U12" s="284"/>
      <c r="V12" s="284"/>
      <c r="W12" s="284"/>
      <c r="X12" s="284"/>
      <c r="Y12" s="284"/>
      <c r="Z12" s="284"/>
      <c r="AA12" s="284"/>
      <c r="AB12" s="284"/>
      <c r="AC12" s="284"/>
      <c r="AD12" s="284"/>
      <c r="AE12" s="284"/>
      <c r="AF12" s="284"/>
      <c r="AG12" s="284"/>
      <c r="AH12" s="284"/>
      <c r="AI12" s="284"/>
      <c r="AJ12" s="284"/>
    </row>
    <row r="13" spans="1:36" s="38" customFormat="1" ht="15.75" hidden="1" x14ac:dyDescent="0.25">
      <c r="A13" s="39"/>
      <c r="B13" s="39"/>
      <c r="C13" s="39"/>
      <c r="D13" s="39"/>
      <c r="E13" s="39"/>
      <c r="F13" s="283"/>
      <c r="G13" s="283"/>
      <c r="H13" s="283"/>
      <c r="I13" s="283"/>
      <c r="J13" s="283"/>
      <c r="K13" s="283"/>
      <c r="L13" s="283"/>
      <c r="M13" s="283"/>
      <c r="N13" s="283"/>
      <c r="O13" s="284"/>
      <c r="P13" s="284"/>
      <c r="Q13" s="284"/>
      <c r="R13" s="284"/>
      <c r="S13" s="284"/>
      <c r="T13" s="284"/>
      <c r="U13" s="284"/>
      <c r="V13" s="284"/>
      <c r="W13" s="284"/>
      <c r="X13" s="284"/>
      <c r="Y13" s="284"/>
      <c r="Z13" s="284"/>
      <c r="AA13" s="284"/>
      <c r="AB13" s="284"/>
      <c r="AC13" s="284"/>
      <c r="AD13" s="284"/>
      <c r="AE13" s="284"/>
      <c r="AF13" s="284"/>
      <c r="AG13" s="284"/>
      <c r="AH13" s="284"/>
      <c r="AI13" s="284"/>
      <c r="AJ13" s="284"/>
    </row>
    <row r="14" spans="1:36" s="38" customFormat="1" ht="15.75" x14ac:dyDescent="0.25">
      <c r="A14" s="39"/>
      <c r="B14" s="39"/>
      <c r="C14" s="39"/>
      <c r="D14" s="39"/>
      <c r="E14" s="39"/>
      <c r="F14" s="283"/>
      <c r="G14" s="283"/>
      <c r="H14" s="283"/>
      <c r="I14" s="283"/>
      <c r="J14" s="283"/>
      <c r="K14" s="283"/>
      <c r="L14" s="283"/>
      <c r="M14" s="283"/>
      <c r="N14" s="283"/>
      <c r="O14" s="284"/>
      <c r="P14" s="284"/>
      <c r="Q14" s="284"/>
      <c r="R14" s="284"/>
      <c r="S14" s="284"/>
      <c r="T14" s="284"/>
      <c r="U14" s="284"/>
      <c r="V14" s="284"/>
      <c r="W14" s="284"/>
      <c r="X14" s="284"/>
      <c r="Y14" s="284"/>
      <c r="Z14" s="284"/>
      <c r="AA14" s="284"/>
      <c r="AB14" s="284"/>
      <c r="AC14" s="284"/>
      <c r="AD14" s="284"/>
      <c r="AE14" s="284"/>
      <c r="AF14" s="284"/>
      <c r="AG14" s="284"/>
      <c r="AH14" s="284"/>
      <c r="AI14" s="284"/>
      <c r="AJ14" s="284"/>
    </row>
    <row r="15" spans="1:36" ht="19.5" customHeight="1" x14ac:dyDescent="0.25">
      <c r="A15" s="707"/>
      <c r="B15" s="708"/>
      <c r="C15" s="708"/>
      <c r="D15" s="708"/>
      <c r="E15" s="722"/>
      <c r="F15" s="707" t="s">
        <v>487</v>
      </c>
      <c r="G15" s="708"/>
      <c r="H15" s="708"/>
      <c r="I15" s="708"/>
      <c r="J15" s="713" t="s">
        <v>560</v>
      </c>
      <c r="K15" s="714"/>
      <c r="L15" s="714"/>
      <c r="M15" s="714"/>
      <c r="N15" s="714"/>
      <c r="O15" s="714"/>
      <c r="P15" s="715"/>
      <c r="Q15" s="716" t="s">
        <v>71</v>
      </c>
      <c r="R15" s="717"/>
      <c r="S15" s="717"/>
      <c r="T15" s="717"/>
      <c r="U15" s="717"/>
      <c r="V15" s="717"/>
      <c r="W15" s="717"/>
      <c r="X15" s="717"/>
      <c r="Y15" s="717"/>
      <c r="Z15" s="717"/>
      <c r="AA15" s="717"/>
      <c r="AB15" s="717"/>
      <c r="AC15" s="717"/>
      <c r="AD15" s="717"/>
      <c r="AE15" s="717"/>
      <c r="AF15" s="717"/>
      <c r="AG15" s="717"/>
      <c r="AH15" s="717"/>
      <c r="AI15" s="718"/>
      <c r="AJ15" s="698"/>
    </row>
    <row r="16" spans="1:36" ht="66.75" customHeight="1" x14ac:dyDescent="0.25">
      <c r="A16" s="709"/>
      <c r="B16" s="710"/>
      <c r="C16" s="710"/>
      <c r="D16" s="710"/>
      <c r="E16" s="723"/>
      <c r="F16" s="709"/>
      <c r="G16" s="710"/>
      <c r="H16" s="710"/>
      <c r="I16" s="710"/>
      <c r="J16" s="508" t="s">
        <v>552</v>
      </c>
      <c r="K16" s="509" t="s">
        <v>148</v>
      </c>
      <c r="L16" s="702" t="s">
        <v>415</v>
      </c>
      <c r="M16" s="703"/>
      <c r="N16" s="704"/>
      <c r="O16" s="700" t="s">
        <v>581</v>
      </c>
      <c r="P16" s="701"/>
      <c r="Q16" s="719"/>
      <c r="R16" s="720"/>
      <c r="S16" s="720"/>
      <c r="T16" s="720"/>
      <c r="U16" s="720"/>
      <c r="V16" s="720"/>
      <c r="W16" s="720"/>
      <c r="X16" s="720"/>
      <c r="Y16" s="720"/>
      <c r="Z16" s="720"/>
      <c r="AA16" s="720"/>
      <c r="AB16" s="720"/>
      <c r="AC16" s="720"/>
      <c r="AD16" s="720"/>
      <c r="AE16" s="720"/>
      <c r="AF16" s="720"/>
      <c r="AG16" s="720"/>
      <c r="AH16" s="720"/>
      <c r="AI16" s="721"/>
      <c r="AJ16" s="699"/>
    </row>
    <row r="17" spans="1:38" s="279" customFormat="1" ht="69" customHeight="1" x14ac:dyDescent="0.25">
      <c r="A17" s="274" t="s">
        <v>494</v>
      </c>
      <c r="B17" s="275" t="s">
        <v>495</v>
      </c>
      <c r="C17" s="275" t="s">
        <v>496</v>
      </c>
      <c r="D17" s="274" t="s">
        <v>497</v>
      </c>
      <c r="E17" s="275" t="s">
        <v>498</v>
      </c>
      <c r="F17" s="276" t="s">
        <v>106</v>
      </c>
      <c r="G17" s="276" t="s">
        <v>122</v>
      </c>
      <c r="H17" s="276" t="s">
        <v>126</v>
      </c>
      <c r="I17" s="276" t="s">
        <v>130</v>
      </c>
      <c r="J17" s="276" t="s">
        <v>556</v>
      </c>
      <c r="K17" s="276" t="s">
        <v>150</v>
      </c>
      <c r="L17" s="276" t="s">
        <v>155</v>
      </c>
      <c r="M17" s="276" t="s">
        <v>582</v>
      </c>
      <c r="N17" s="276" t="s">
        <v>13</v>
      </c>
      <c r="O17" s="276" t="s">
        <v>161</v>
      </c>
      <c r="P17" s="276" t="s">
        <v>493</v>
      </c>
      <c r="Q17" s="276" t="s">
        <v>583</v>
      </c>
      <c r="R17" s="276" t="s">
        <v>99</v>
      </c>
      <c r="S17" s="276" t="s">
        <v>100</v>
      </c>
      <c r="T17" s="276" t="s">
        <v>584</v>
      </c>
      <c r="U17" s="276" t="s">
        <v>101</v>
      </c>
      <c r="V17" s="276" t="s">
        <v>489</v>
      </c>
      <c r="W17" s="276" t="s">
        <v>488</v>
      </c>
      <c r="X17" s="276" t="s">
        <v>196</v>
      </c>
      <c r="Y17" s="276" t="s">
        <v>94</v>
      </c>
      <c r="Z17" s="276" t="s">
        <v>95</v>
      </c>
      <c r="AA17" s="276" t="s">
        <v>205</v>
      </c>
      <c r="AB17" s="276" t="s">
        <v>490</v>
      </c>
      <c r="AC17" s="276" t="s">
        <v>97</v>
      </c>
      <c r="AD17" s="276" t="s">
        <v>98</v>
      </c>
      <c r="AE17" s="276" t="s">
        <v>214</v>
      </c>
      <c r="AF17" s="276" t="s">
        <v>96</v>
      </c>
      <c r="AG17" s="276" t="s">
        <v>491</v>
      </c>
      <c r="AH17" s="276" t="s">
        <v>492</v>
      </c>
      <c r="AI17" s="276" t="s">
        <v>223</v>
      </c>
      <c r="AJ17" s="277" t="s">
        <v>1</v>
      </c>
      <c r="AK17" s="278"/>
      <c r="AL17" s="278"/>
    </row>
    <row r="18" spans="1:38" ht="47.25" customHeight="1" x14ac:dyDescent="0.25">
      <c r="A18" s="76">
        <v>1</v>
      </c>
      <c r="B18" s="67">
        <v>45688</v>
      </c>
      <c r="C18" s="41" t="s">
        <v>645</v>
      </c>
      <c r="D18" s="41" t="s">
        <v>650</v>
      </c>
      <c r="E18" s="70" t="s">
        <v>651</v>
      </c>
      <c r="F18" s="290"/>
      <c r="G18" s="290"/>
      <c r="H18" s="290"/>
      <c r="I18" s="290"/>
      <c r="J18" s="290"/>
      <c r="K18" s="290"/>
      <c r="L18" s="290"/>
      <c r="M18" s="290"/>
      <c r="N18" s="290"/>
      <c r="O18" s="291"/>
      <c r="P18" s="291"/>
      <c r="Q18" s="291"/>
      <c r="R18" s="356"/>
      <c r="S18" s="356"/>
      <c r="T18" s="356"/>
      <c r="U18" s="290"/>
      <c r="V18" s="290"/>
      <c r="W18" s="290"/>
      <c r="X18" s="290"/>
      <c r="Y18" s="293">
        <v>2040931.36</v>
      </c>
      <c r="Z18" s="290"/>
      <c r="AA18" s="293">
        <v>5750085</v>
      </c>
      <c r="AB18" s="290"/>
      <c r="AC18" s="290"/>
      <c r="AD18" s="290"/>
      <c r="AE18" s="290"/>
      <c r="AF18" s="290"/>
      <c r="AG18" s="290"/>
      <c r="AH18" s="290"/>
      <c r="AI18" s="290"/>
      <c r="AJ18" s="510">
        <f t="shared" ref="AJ18:AJ81" si="0">SUM(F18:AI18)</f>
        <v>7791016.3600000003</v>
      </c>
      <c r="AK18" s="40"/>
      <c r="AL18" s="40"/>
    </row>
    <row r="19" spans="1:38" ht="22.5" customHeight="1" x14ac:dyDescent="0.25">
      <c r="A19" s="4">
        <v>2</v>
      </c>
      <c r="B19" s="69">
        <v>45688</v>
      </c>
      <c r="C19" s="41" t="s">
        <v>643</v>
      </c>
      <c r="D19" s="41" t="s">
        <v>647</v>
      </c>
      <c r="E19" s="70" t="s">
        <v>657</v>
      </c>
      <c r="F19" s="292"/>
      <c r="G19" s="292"/>
      <c r="H19" s="292"/>
      <c r="I19" s="292"/>
      <c r="J19" s="292"/>
      <c r="K19" s="292"/>
      <c r="L19" s="292"/>
      <c r="M19" s="292"/>
      <c r="N19" s="292"/>
      <c r="O19" s="293"/>
      <c r="P19" s="293"/>
      <c r="Q19" s="293"/>
      <c r="R19" s="290">
        <v>2444</v>
      </c>
      <c r="S19" s="293"/>
      <c r="T19" s="356">
        <v>6884</v>
      </c>
      <c r="U19" s="293"/>
      <c r="V19" s="293"/>
      <c r="W19" s="293"/>
      <c r="X19" s="293"/>
      <c r="Y19" s="293"/>
      <c r="Z19" s="293"/>
      <c r="AA19" s="293"/>
      <c r="AB19" s="293"/>
      <c r="AC19" s="293"/>
      <c r="AD19" s="293"/>
      <c r="AE19" s="293"/>
      <c r="AF19" s="293"/>
      <c r="AG19" s="293"/>
      <c r="AH19" s="293"/>
      <c r="AI19" s="293"/>
      <c r="AJ19" s="510">
        <f t="shared" si="0"/>
        <v>9328</v>
      </c>
      <c r="AK19" s="40"/>
      <c r="AL19" s="40"/>
    </row>
    <row r="20" spans="1:38" ht="21.75" customHeight="1" x14ac:dyDescent="0.25">
      <c r="A20" s="4">
        <v>3</v>
      </c>
      <c r="B20" s="69">
        <v>45716</v>
      </c>
      <c r="C20" s="41" t="s">
        <v>643</v>
      </c>
      <c r="D20" s="41" t="s">
        <v>648</v>
      </c>
      <c r="E20" s="70" t="s">
        <v>652</v>
      </c>
      <c r="F20" s="292"/>
      <c r="G20" s="292"/>
      <c r="H20" s="292"/>
      <c r="I20" s="292"/>
      <c r="J20" s="292"/>
      <c r="K20" s="292"/>
      <c r="L20" s="292"/>
      <c r="M20" s="292"/>
      <c r="N20" s="292"/>
      <c r="O20" s="293"/>
      <c r="P20" s="293"/>
      <c r="Q20" s="293"/>
      <c r="R20" s="293">
        <v>2114</v>
      </c>
      <c r="S20" s="293"/>
      <c r="T20" s="293">
        <v>5955</v>
      </c>
      <c r="U20" s="293"/>
      <c r="V20" s="293"/>
      <c r="W20" s="293"/>
      <c r="X20" s="293"/>
      <c r="Y20" s="293"/>
      <c r="Z20" s="293"/>
      <c r="AA20" s="293"/>
      <c r="AB20" s="293"/>
      <c r="AC20" s="293"/>
      <c r="AD20" s="293"/>
      <c r="AE20" s="293"/>
      <c r="AF20" s="293"/>
      <c r="AG20" s="293"/>
      <c r="AH20" s="293"/>
      <c r="AI20" s="293"/>
      <c r="AJ20" s="510">
        <f t="shared" si="0"/>
        <v>8069</v>
      </c>
      <c r="AK20" s="40"/>
      <c r="AL20" s="40"/>
    </row>
    <row r="21" spans="1:38" ht="21.75" customHeight="1" x14ac:dyDescent="0.25">
      <c r="A21" s="4">
        <v>4</v>
      </c>
      <c r="B21" s="67">
        <v>45721</v>
      </c>
      <c r="C21" s="5" t="s">
        <v>644</v>
      </c>
      <c r="D21" s="41" t="s">
        <v>658</v>
      </c>
      <c r="E21" s="68" t="s">
        <v>653</v>
      </c>
      <c r="F21" s="292"/>
      <c r="G21" s="292"/>
      <c r="H21" s="292"/>
      <c r="I21" s="292"/>
      <c r="J21" s="292"/>
      <c r="K21" s="292"/>
      <c r="L21" s="292">
        <v>27282342.5</v>
      </c>
      <c r="M21" s="292"/>
      <c r="N21" s="292"/>
      <c r="O21" s="293"/>
      <c r="P21" s="293"/>
      <c r="Q21" s="293"/>
      <c r="R21" s="293"/>
      <c r="S21" s="293"/>
      <c r="T21" s="293"/>
      <c r="U21" s="293"/>
      <c r="V21" s="293"/>
      <c r="W21" s="293"/>
      <c r="X21" s="293"/>
      <c r="Y21" s="293"/>
      <c r="Z21" s="293"/>
      <c r="AA21" s="293"/>
      <c r="AB21" s="293"/>
      <c r="AC21" s="293"/>
      <c r="AD21" s="293"/>
      <c r="AE21" s="293"/>
      <c r="AF21" s="293"/>
      <c r="AG21" s="293"/>
      <c r="AH21" s="293"/>
      <c r="AI21" s="293"/>
      <c r="AJ21" s="510">
        <f t="shared" si="0"/>
        <v>27282342.5</v>
      </c>
      <c r="AK21" s="40"/>
      <c r="AL21" s="40"/>
    </row>
    <row r="22" spans="1:38" ht="33" customHeight="1" x14ac:dyDescent="0.25">
      <c r="A22" s="4">
        <v>5</v>
      </c>
      <c r="B22" s="67">
        <v>45735</v>
      </c>
      <c r="C22" s="41" t="s">
        <v>685</v>
      </c>
      <c r="D22" s="41" t="s">
        <v>684</v>
      </c>
      <c r="E22" s="70" t="s">
        <v>654</v>
      </c>
      <c r="F22" s="292"/>
      <c r="G22" s="292"/>
      <c r="H22" s="292"/>
      <c r="I22" s="292"/>
      <c r="J22" s="292"/>
      <c r="K22" s="292"/>
      <c r="L22" s="292"/>
      <c r="M22" s="483"/>
      <c r="N22" s="292"/>
      <c r="O22" s="293"/>
      <c r="P22" s="293"/>
      <c r="Q22" s="293"/>
      <c r="R22" s="293"/>
      <c r="S22" s="293"/>
      <c r="T22" s="293"/>
      <c r="U22" s="293"/>
      <c r="V22" s="293">
        <v>10000</v>
      </c>
      <c r="W22" s="293"/>
      <c r="X22" s="293"/>
      <c r="Y22" s="293"/>
      <c r="Z22" s="293"/>
      <c r="AA22" s="293"/>
      <c r="AB22" s="293"/>
      <c r="AC22" s="293"/>
      <c r="AD22" s="293"/>
      <c r="AE22" s="293"/>
      <c r="AF22" s="293"/>
      <c r="AG22" s="293"/>
      <c r="AH22" s="293"/>
      <c r="AI22" s="293"/>
      <c r="AJ22" s="510">
        <f t="shared" si="0"/>
        <v>10000</v>
      </c>
      <c r="AK22" s="40"/>
      <c r="AL22" s="40"/>
    </row>
    <row r="23" spans="1:38" ht="24" customHeight="1" x14ac:dyDescent="0.25">
      <c r="A23" s="4">
        <v>6</v>
      </c>
      <c r="B23" s="69">
        <v>45747</v>
      </c>
      <c r="C23" s="41" t="s">
        <v>646</v>
      </c>
      <c r="D23" s="5" t="s">
        <v>659</v>
      </c>
      <c r="E23" s="70" t="s">
        <v>655</v>
      </c>
      <c r="F23" s="292"/>
      <c r="G23" s="292"/>
      <c r="H23" s="292"/>
      <c r="I23" s="292"/>
      <c r="J23" s="292">
        <v>88783516</v>
      </c>
      <c r="K23" s="292"/>
      <c r="L23" s="292"/>
      <c r="M23" s="292"/>
      <c r="N23" s="292"/>
      <c r="O23" s="293"/>
      <c r="P23" s="293"/>
      <c r="Q23" s="293"/>
      <c r="R23" s="293"/>
      <c r="S23" s="293"/>
      <c r="T23" s="293"/>
      <c r="U23" s="293"/>
      <c r="V23" s="293"/>
      <c r="W23" s="293"/>
      <c r="X23" s="293"/>
      <c r="Y23" s="293"/>
      <c r="Z23" s="293"/>
      <c r="AA23" s="293"/>
      <c r="AB23" s="293"/>
      <c r="AC23" s="293"/>
      <c r="AD23" s="293"/>
      <c r="AE23" s="293"/>
      <c r="AF23" s="293"/>
      <c r="AG23" s="293"/>
      <c r="AH23" s="293"/>
      <c r="AI23" s="293"/>
      <c r="AJ23" s="510">
        <f t="shared" si="0"/>
        <v>88783516</v>
      </c>
      <c r="AK23" s="40"/>
      <c r="AL23" s="40"/>
    </row>
    <row r="24" spans="1:38" ht="24.75" customHeight="1" x14ac:dyDescent="0.25">
      <c r="A24" s="4">
        <v>7</v>
      </c>
      <c r="B24" s="67">
        <v>45747</v>
      </c>
      <c r="C24" s="5" t="s">
        <v>643</v>
      </c>
      <c r="D24" s="41" t="s">
        <v>649</v>
      </c>
      <c r="E24" s="70" t="s">
        <v>656</v>
      </c>
      <c r="F24" s="292"/>
      <c r="G24" s="292"/>
      <c r="H24" s="292"/>
      <c r="I24" s="292"/>
      <c r="J24" s="292"/>
      <c r="K24" s="292"/>
      <c r="L24" s="292"/>
      <c r="M24" s="292"/>
      <c r="N24" s="292"/>
      <c r="O24" s="293"/>
      <c r="P24" s="293"/>
      <c r="Q24" s="293"/>
      <c r="R24" s="293">
        <v>34271</v>
      </c>
      <c r="S24" s="293"/>
      <c r="T24" s="293">
        <v>12464</v>
      </c>
      <c r="U24" s="293"/>
      <c r="V24" s="293"/>
      <c r="W24" s="293"/>
      <c r="X24" s="293"/>
      <c r="Y24" s="293"/>
      <c r="Z24" s="293"/>
      <c r="AA24" s="293"/>
      <c r="AB24" s="293"/>
      <c r="AC24" s="293"/>
      <c r="AD24" s="293"/>
      <c r="AE24" s="293"/>
      <c r="AF24" s="293"/>
      <c r="AG24" s="293"/>
      <c r="AH24" s="293"/>
      <c r="AI24" s="293"/>
      <c r="AJ24" s="510">
        <f t="shared" si="0"/>
        <v>46735</v>
      </c>
      <c r="AK24" s="40"/>
      <c r="AL24" s="40"/>
    </row>
    <row r="25" spans="1:38" ht="28.5" customHeight="1" x14ac:dyDescent="0.25">
      <c r="A25" s="4">
        <v>8</v>
      </c>
      <c r="B25" s="67">
        <v>45777</v>
      </c>
      <c r="C25" s="5" t="s">
        <v>643</v>
      </c>
      <c r="D25" s="41" t="s">
        <v>661</v>
      </c>
      <c r="E25" s="68" t="s">
        <v>664</v>
      </c>
      <c r="F25" s="292"/>
      <c r="G25" s="292"/>
      <c r="H25" s="292"/>
      <c r="I25" s="292"/>
      <c r="J25" s="292"/>
      <c r="K25" s="292"/>
      <c r="L25" s="292"/>
      <c r="M25" s="292"/>
      <c r="N25" s="292"/>
      <c r="O25" s="293"/>
      <c r="P25" s="293"/>
      <c r="Q25" s="293"/>
      <c r="R25" s="293">
        <v>138169</v>
      </c>
      <c r="S25" s="293"/>
      <c r="T25" s="293">
        <v>50251</v>
      </c>
      <c r="U25" s="293"/>
      <c r="V25" s="293"/>
      <c r="W25" s="293"/>
      <c r="X25" s="293"/>
      <c r="Y25" s="293"/>
      <c r="Z25" s="293"/>
      <c r="AA25" s="293"/>
      <c r="AB25" s="293"/>
      <c r="AC25" s="293"/>
      <c r="AD25" s="293"/>
      <c r="AE25" s="293"/>
      <c r="AF25" s="293"/>
      <c r="AG25" s="293"/>
      <c r="AH25" s="293"/>
      <c r="AI25" s="293"/>
      <c r="AJ25" s="510">
        <f t="shared" si="0"/>
        <v>188420</v>
      </c>
      <c r="AK25" s="40"/>
      <c r="AL25" s="40"/>
    </row>
    <row r="26" spans="1:38" ht="27" customHeight="1" x14ac:dyDescent="0.25">
      <c r="A26" s="4">
        <v>9</v>
      </c>
      <c r="B26" s="69">
        <v>45808</v>
      </c>
      <c r="C26" s="5" t="s">
        <v>643</v>
      </c>
      <c r="D26" s="41" t="s">
        <v>662</v>
      </c>
      <c r="E26" s="68" t="s">
        <v>665</v>
      </c>
      <c r="F26" s="292"/>
      <c r="G26" s="292"/>
      <c r="H26" s="292"/>
      <c r="I26" s="292"/>
      <c r="J26" s="292"/>
      <c r="K26" s="292"/>
      <c r="L26" s="292"/>
      <c r="M26" s="292"/>
      <c r="N26" s="292"/>
      <c r="O26" s="293"/>
      <c r="P26" s="293"/>
      <c r="Q26" s="293"/>
      <c r="R26" s="293">
        <v>142709</v>
      </c>
      <c r="S26" s="293"/>
      <c r="T26" s="293">
        <v>51903</v>
      </c>
      <c r="U26" s="293"/>
      <c r="V26" s="293"/>
      <c r="W26" s="293"/>
      <c r="X26" s="293"/>
      <c r="Y26" s="293"/>
      <c r="Z26" s="293"/>
      <c r="AA26" s="293"/>
      <c r="AB26" s="293"/>
      <c r="AC26" s="293"/>
      <c r="AD26" s="293"/>
      <c r="AE26" s="293"/>
      <c r="AF26" s="293"/>
      <c r="AG26" s="293"/>
      <c r="AH26" s="293"/>
      <c r="AI26" s="293"/>
      <c r="AJ26" s="510">
        <f t="shared" si="0"/>
        <v>194612</v>
      </c>
      <c r="AK26" s="40"/>
      <c r="AL26" s="40"/>
    </row>
    <row r="27" spans="1:38" ht="17.25" customHeight="1" x14ac:dyDescent="0.25">
      <c r="A27" s="4">
        <v>10</v>
      </c>
      <c r="B27" s="67">
        <v>45838</v>
      </c>
      <c r="C27" s="5" t="s">
        <v>643</v>
      </c>
      <c r="D27" s="5" t="s">
        <v>663</v>
      </c>
      <c r="E27" s="68" t="s">
        <v>666</v>
      </c>
      <c r="F27" s="292"/>
      <c r="G27" s="292"/>
      <c r="H27" s="292"/>
      <c r="I27" s="292"/>
      <c r="J27" s="292"/>
      <c r="K27" s="292"/>
      <c r="L27" s="292"/>
      <c r="M27" s="292"/>
      <c r="N27" s="292"/>
      <c r="O27" s="293"/>
      <c r="P27" s="293"/>
      <c r="Q27" s="293"/>
      <c r="R27" s="293">
        <f>114624+342</f>
        <v>114966</v>
      </c>
      <c r="S27" s="293"/>
      <c r="T27" s="293">
        <v>42839</v>
      </c>
      <c r="U27" s="293"/>
      <c r="V27" s="293"/>
      <c r="W27" s="293"/>
      <c r="X27" s="293"/>
      <c r="Y27" s="293"/>
      <c r="Z27" s="293"/>
      <c r="AA27" s="293"/>
      <c r="AB27" s="293"/>
      <c r="AC27" s="293"/>
      <c r="AD27" s="293"/>
      <c r="AE27" s="293"/>
      <c r="AF27" s="293"/>
      <c r="AG27" s="293"/>
      <c r="AH27" s="293"/>
      <c r="AI27" s="293"/>
      <c r="AJ27" s="510">
        <f t="shared" si="0"/>
        <v>157805</v>
      </c>
      <c r="AK27" s="40"/>
      <c r="AL27" s="40"/>
    </row>
    <row r="28" spans="1:38" ht="17.25" customHeight="1" x14ac:dyDescent="0.25">
      <c r="A28" s="4">
        <v>11</v>
      </c>
      <c r="B28" s="67">
        <v>45811</v>
      </c>
      <c r="C28" s="41" t="s">
        <v>644</v>
      </c>
      <c r="D28" s="663" t="s">
        <v>667</v>
      </c>
      <c r="E28" s="70" t="s">
        <v>668</v>
      </c>
      <c r="F28" s="292"/>
      <c r="G28" s="292"/>
      <c r="H28" s="292"/>
      <c r="I28" s="292"/>
      <c r="J28" s="292"/>
      <c r="K28" s="292"/>
      <c r="L28" s="292">
        <v>663465</v>
      </c>
      <c r="M28" s="292"/>
      <c r="N28" s="292"/>
      <c r="O28" s="293"/>
      <c r="P28" s="293"/>
      <c r="Q28" s="293"/>
      <c r="R28" s="293"/>
      <c r="S28" s="293"/>
      <c r="T28" s="293"/>
      <c r="U28" s="293"/>
      <c r="V28" s="293"/>
      <c r="W28" s="293"/>
      <c r="X28" s="293"/>
      <c r="Y28" s="293"/>
      <c r="Z28" s="293"/>
      <c r="AA28" s="293"/>
      <c r="AB28" s="293"/>
      <c r="AC28" s="293"/>
      <c r="AD28" s="293"/>
      <c r="AE28" s="293"/>
      <c r="AF28" s="293"/>
      <c r="AG28" s="293"/>
      <c r="AH28" s="293"/>
      <c r="AI28" s="293"/>
      <c r="AJ28" s="510">
        <f t="shared" si="0"/>
        <v>663465</v>
      </c>
      <c r="AK28" s="40"/>
      <c r="AL28" s="40"/>
    </row>
    <row r="29" spans="1:38" ht="17.25" customHeight="1" x14ac:dyDescent="0.25">
      <c r="A29" s="4">
        <v>12</v>
      </c>
      <c r="B29" s="67">
        <v>45812</v>
      </c>
      <c r="C29" s="41" t="s">
        <v>687</v>
      </c>
      <c r="D29" s="41" t="s">
        <v>688</v>
      </c>
      <c r="E29" s="70" t="s">
        <v>689</v>
      </c>
      <c r="F29" s="292"/>
      <c r="G29" s="292"/>
      <c r="H29" s="292"/>
      <c r="I29" s="292"/>
      <c r="J29" s="292"/>
      <c r="K29" s="292"/>
      <c r="L29" s="292"/>
      <c r="M29" s="292"/>
      <c r="N29" s="292"/>
      <c r="O29" s="293"/>
      <c r="P29" s="293"/>
      <c r="Q29" s="293"/>
      <c r="R29" s="293"/>
      <c r="S29" s="293"/>
      <c r="T29" s="293"/>
      <c r="U29" s="293"/>
      <c r="V29" s="293"/>
      <c r="W29" s="293"/>
      <c r="X29" s="293"/>
      <c r="Y29" s="293"/>
      <c r="Z29" s="293"/>
      <c r="AA29" s="293"/>
      <c r="AB29" s="293"/>
      <c r="AC29" s="293"/>
      <c r="AD29" s="293"/>
      <c r="AE29" s="293"/>
      <c r="AF29" s="293"/>
      <c r="AG29" s="293"/>
      <c r="AH29" s="293"/>
      <c r="AI29" s="293">
        <v>3720</v>
      </c>
      <c r="AJ29" s="510">
        <f t="shared" si="0"/>
        <v>3720</v>
      </c>
      <c r="AK29" s="40"/>
      <c r="AL29" s="40"/>
    </row>
    <row r="30" spans="1:38" ht="17.25" customHeight="1" x14ac:dyDescent="0.25">
      <c r="A30" s="4">
        <v>13</v>
      </c>
      <c r="B30" s="67">
        <v>45863</v>
      </c>
      <c r="C30" s="5" t="s">
        <v>692</v>
      </c>
      <c r="D30" s="5" t="s">
        <v>690</v>
      </c>
      <c r="E30" s="68" t="s">
        <v>691</v>
      </c>
      <c r="F30" s="292"/>
      <c r="G30" s="292"/>
      <c r="H30" s="292"/>
      <c r="I30" s="292"/>
      <c r="J30" s="292"/>
      <c r="K30" s="292"/>
      <c r="L30" s="292"/>
      <c r="M30" s="292"/>
      <c r="N30" s="292"/>
      <c r="O30" s="293">
        <v>15000000</v>
      </c>
      <c r="P30" s="293"/>
      <c r="Q30" s="293"/>
      <c r="R30" s="293"/>
      <c r="S30" s="293"/>
      <c r="T30" s="293"/>
      <c r="U30" s="293"/>
      <c r="V30" s="293"/>
      <c r="W30" s="293"/>
      <c r="X30" s="293"/>
      <c r="Y30" s="293"/>
      <c r="Z30" s="293"/>
      <c r="AA30" s="293"/>
      <c r="AB30" s="293"/>
      <c r="AC30" s="293"/>
      <c r="AD30" s="293"/>
      <c r="AE30" s="293"/>
      <c r="AF30" s="293"/>
      <c r="AG30" s="293"/>
      <c r="AH30" s="293"/>
      <c r="AI30" s="293"/>
      <c r="AJ30" s="510">
        <f t="shared" si="0"/>
        <v>15000000</v>
      </c>
      <c r="AK30" s="40"/>
      <c r="AL30" s="40"/>
    </row>
    <row r="31" spans="1:38" ht="17.25" customHeight="1" x14ac:dyDescent="0.25">
      <c r="A31" s="4">
        <v>14</v>
      </c>
      <c r="B31" s="67">
        <v>45848</v>
      </c>
      <c r="C31" s="5" t="s">
        <v>644</v>
      </c>
      <c r="D31" s="5" t="s">
        <v>693</v>
      </c>
      <c r="E31" s="68" t="s">
        <v>694</v>
      </c>
      <c r="F31" s="292"/>
      <c r="G31" s="292"/>
      <c r="H31" s="292"/>
      <c r="I31" s="292"/>
      <c r="J31" s="292"/>
      <c r="K31" s="292"/>
      <c r="L31" s="292">
        <v>27282342.5</v>
      </c>
      <c r="M31" s="292"/>
      <c r="N31" s="292"/>
      <c r="O31" s="293"/>
      <c r="P31" s="293"/>
      <c r="Q31" s="293"/>
      <c r="R31" s="293"/>
      <c r="S31" s="293"/>
      <c r="T31" s="293"/>
      <c r="U31" s="293"/>
      <c r="V31" s="293"/>
      <c r="W31" s="293"/>
      <c r="X31" s="293"/>
      <c r="Y31" s="293"/>
      <c r="Z31" s="293"/>
      <c r="AA31" s="293"/>
      <c r="AB31" s="293"/>
      <c r="AC31" s="293"/>
      <c r="AD31" s="293"/>
      <c r="AE31" s="293"/>
      <c r="AF31" s="293"/>
      <c r="AG31" s="293"/>
      <c r="AH31" s="293"/>
      <c r="AI31" s="293"/>
      <c r="AJ31" s="510">
        <f t="shared" si="0"/>
        <v>27282342.5</v>
      </c>
      <c r="AK31" s="40"/>
      <c r="AL31" s="40"/>
    </row>
    <row r="32" spans="1:38" ht="17.25" customHeight="1" x14ac:dyDescent="0.25">
      <c r="A32" s="4">
        <v>15</v>
      </c>
      <c r="B32" s="67">
        <v>45868</v>
      </c>
      <c r="C32" s="5" t="s">
        <v>643</v>
      </c>
      <c r="D32" s="41" t="s">
        <v>695</v>
      </c>
      <c r="E32" s="68" t="s">
        <v>696</v>
      </c>
      <c r="F32" s="292"/>
      <c r="G32" s="292"/>
      <c r="H32" s="292"/>
      <c r="I32" s="292"/>
      <c r="J32" s="292"/>
      <c r="K32" s="292"/>
      <c r="L32" s="292"/>
      <c r="M32" s="292"/>
      <c r="N32" s="292"/>
      <c r="O32" s="293"/>
      <c r="P32" s="293"/>
      <c r="Q32" s="293"/>
      <c r="R32" s="293">
        <v>146928</v>
      </c>
      <c r="S32" s="293">
        <v>16</v>
      </c>
      <c r="T32" s="293">
        <v>54510</v>
      </c>
      <c r="U32" s="293"/>
      <c r="V32" s="293"/>
      <c r="W32" s="293"/>
      <c r="X32" s="293"/>
      <c r="Y32" s="293"/>
      <c r="Z32" s="293"/>
      <c r="AA32" s="293"/>
      <c r="AB32" s="293"/>
      <c r="AC32" s="293"/>
      <c r="AD32" s="293"/>
      <c r="AE32" s="293"/>
      <c r="AF32" s="293"/>
      <c r="AG32" s="293"/>
      <c r="AH32" s="293"/>
      <c r="AI32" s="293"/>
      <c r="AJ32" s="510">
        <f t="shared" si="0"/>
        <v>201454</v>
      </c>
      <c r="AK32" s="40"/>
      <c r="AL32" s="40"/>
    </row>
    <row r="33" spans="1:38" ht="17.25" customHeight="1" x14ac:dyDescent="0.25">
      <c r="A33" s="4">
        <v>16</v>
      </c>
      <c r="B33" s="67">
        <v>45900</v>
      </c>
      <c r="C33" s="5" t="s">
        <v>643</v>
      </c>
      <c r="D33" s="41" t="s">
        <v>697</v>
      </c>
      <c r="E33" s="68" t="s">
        <v>698</v>
      </c>
      <c r="F33" s="292"/>
      <c r="G33" s="292"/>
      <c r="H33" s="292"/>
      <c r="I33" s="292"/>
      <c r="J33" s="292"/>
      <c r="K33" s="292"/>
      <c r="L33" s="292"/>
      <c r="M33" s="292"/>
      <c r="N33" s="292"/>
      <c r="O33" s="293"/>
      <c r="P33" s="293"/>
      <c r="Q33" s="293"/>
      <c r="R33" s="293">
        <v>164381</v>
      </c>
      <c r="S33" s="293">
        <v>18</v>
      </c>
      <c r="T33" s="293">
        <v>60986</v>
      </c>
      <c r="U33" s="293"/>
      <c r="V33" s="293"/>
      <c r="W33" s="293"/>
      <c r="X33" s="293"/>
      <c r="Y33" s="293"/>
      <c r="Z33" s="293"/>
      <c r="AA33" s="293"/>
      <c r="AB33" s="293"/>
      <c r="AC33" s="293"/>
      <c r="AD33" s="293"/>
      <c r="AE33" s="293"/>
      <c r="AF33" s="293"/>
      <c r="AG33" s="293"/>
      <c r="AH33" s="293"/>
      <c r="AI33" s="293"/>
      <c r="AJ33" s="510">
        <f t="shared" si="0"/>
        <v>225385</v>
      </c>
      <c r="AK33" s="40"/>
      <c r="AL33" s="40"/>
    </row>
    <row r="34" spans="1:38" ht="17.25" customHeight="1" x14ac:dyDescent="0.25">
      <c r="A34" s="4">
        <v>17</v>
      </c>
      <c r="B34" s="67">
        <v>45930</v>
      </c>
      <c r="C34" s="5" t="s">
        <v>643</v>
      </c>
      <c r="D34" s="41" t="s">
        <v>699</v>
      </c>
      <c r="E34" s="68" t="s">
        <v>700</v>
      </c>
      <c r="F34" s="292"/>
      <c r="G34" s="292"/>
      <c r="H34" s="292"/>
      <c r="I34" s="292"/>
      <c r="J34" s="292"/>
      <c r="K34" s="292"/>
      <c r="L34" s="292"/>
      <c r="M34" s="292"/>
      <c r="N34" s="292"/>
      <c r="O34" s="293"/>
      <c r="P34" s="293"/>
      <c r="Q34" s="293"/>
      <c r="R34" s="293">
        <v>134351</v>
      </c>
      <c r="S34" s="293">
        <v>15</v>
      </c>
      <c r="T34" s="293">
        <v>49844</v>
      </c>
      <c r="U34" s="293"/>
      <c r="V34" s="293"/>
      <c r="W34" s="293"/>
      <c r="X34" s="293"/>
      <c r="Y34" s="293"/>
      <c r="Z34" s="293"/>
      <c r="AA34" s="293"/>
      <c r="AB34" s="293"/>
      <c r="AC34" s="293"/>
      <c r="AD34" s="293"/>
      <c r="AE34" s="293"/>
      <c r="AF34" s="293"/>
      <c r="AG34" s="293"/>
      <c r="AH34" s="293"/>
      <c r="AI34" s="293"/>
      <c r="AJ34" s="510">
        <f t="shared" si="0"/>
        <v>184210</v>
      </c>
      <c r="AK34" s="40"/>
      <c r="AL34" s="40"/>
    </row>
    <row r="35" spans="1:38" ht="17.25" customHeight="1" x14ac:dyDescent="0.25">
      <c r="A35" s="4">
        <v>18</v>
      </c>
      <c r="B35" s="67">
        <v>45938</v>
      </c>
      <c r="C35" s="41" t="s">
        <v>685</v>
      </c>
      <c r="D35" s="41" t="s">
        <v>684</v>
      </c>
      <c r="E35" s="68" t="s">
        <v>726</v>
      </c>
      <c r="F35" s="292"/>
      <c r="G35" s="292"/>
      <c r="H35" s="292"/>
      <c r="I35" s="292"/>
      <c r="J35" s="292"/>
      <c r="K35" s="292"/>
      <c r="L35" s="292"/>
      <c r="M35" s="292"/>
      <c r="N35" s="292"/>
      <c r="O35" s="293"/>
      <c r="P35" s="293"/>
      <c r="Q35" s="293"/>
      <c r="R35" s="293"/>
      <c r="S35" s="293"/>
      <c r="T35" s="293"/>
      <c r="U35" s="293"/>
      <c r="V35" s="293">
        <v>5000</v>
      </c>
      <c r="W35" s="293"/>
      <c r="X35" s="293"/>
      <c r="Y35" s="293"/>
      <c r="Z35" s="293"/>
      <c r="AA35" s="293"/>
      <c r="AB35" s="293"/>
      <c r="AC35" s="293"/>
      <c r="AD35" s="293"/>
      <c r="AE35" s="293"/>
      <c r="AF35" s="293"/>
      <c r="AG35" s="293"/>
      <c r="AH35" s="293"/>
      <c r="AI35" s="293"/>
      <c r="AJ35" s="510">
        <f t="shared" si="0"/>
        <v>5000</v>
      </c>
      <c r="AK35" s="40"/>
      <c r="AL35" s="40"/>
    </row>
    <row r="36" spans="1:38" ht="17.25" customHeight="1" x14ac:dyDescent="0.25">
      <c r="A36" s="4">
        <v>19</v>
      </c>
      <c r="B36" s="67">
        <v>45961</v>
      </c>
      <c r="C36" s="5" t="s">
        <v>643</v>
      </c>
      <c r="D36" s="5" t="s">
        <v>723</v>
      </c>
      <c r="E36" s="68" t="s">
        <v>726</v>
      </c>
      <c r="F36" s="292"/>
      <c r="G36" s="292"/>
      <c r="H36" s="292"/>
      <c r="I36" s="292"/>
      <c r="J36" s="292"/>
      <c r="K36" s="292"/>
      <c r="L36" s="292"/>
      <c r="M36" s="292"/>
      <c r="N36" s="292"/>
      <c r="O36" s="293"/>
      <c r="P36" s="293"/>
      <c r="Q36" s="293"/>
      <c r="R36" s="293">
        <v>117748</v>
      </c>
      <c r="S36" s="293">
        <v>13</v>
      </c>
      <c r="T36" s="293">
        <v>43684</v>
      </c>
      <c r="U36" s="293"/>
      <c r="V36" s="293"/>
      <c r="W36" s="293"/>
      <c r="X36" s="293"/>
      <c r="Y36" s="293"/>
      <c r="Z36" s="293"/>
      <c r="AA36" s="293"/>
      <c r="AB36" s="293"/>
      <c r="AC36" s="293"/>
      <c r="AD36" s="293"/>
      <c r="AE36" s="293"/>
      <c r="AF36" s="293"/>
      <c r="AG36" s="293"/>
      <c r="AH36" s="293"/>
      <c r="AI36" s="293"/>
      <c r="AJ36" s="510">
        <f t="shared" si="0"/>
        <v>161445</v>
      </c>
      <c r="AK36" s="40"/>
      <c r="AL36" s="40"/>
    </row>
    <row r="37" spans="1:38" ht="17.25" customHeight="1" x14ac:dyDescent="0.25">
      <c r="A37" s="4">
        <v>19</v>
      </c>
      <c r="B37" s="67">
        <v>45991</v>
      </c>
      <c r="C37" s="5" t="s">
        <v>643</v>
      </c>
      <c r="D37" s="5" t="s">
        <v>724</v>
      </c>
      <c r="E37" s="68" t="s">
        <v>727</v>
      </c>
      <c r="F37" s="292"/>
      <c r="G37" s="292"/>
      <c r="H37" s="292"/>
      <c r="I37" s="292"/>
      <c r="J37" s="292"/>
      <c r="K37" s="292"/>
      <c r="L37" s="292"/>
      <c r="M37" s="292"/>
      <c r="N37" s="292"/>
      <c r="O37" s="293"/>
      <c r="P37" s="293"/>
      <c r="Q37" s="293"/>
      <c r="R37" s="293">
        <v>36223</v>
      </c>
      <c r="S37" s="293">
        <v>4</v>
      </c>
      <c r="T37" s="293">
        <v>13439</v>
      </c>
      <c r="U37" s="293"/>
      <c r="V37" s="293"/>
      <c r="W37" s="293"/>
      <c r="X37" s="293"/>
      <c r="Y37" s="293"/>
      <c r="Z37" s="293"/>
      <c r="AA37" s="293"/>
      <c r="AB37" s="293"/>
      <c r="AC37" s="293"/>
      <c r="AD37" s="293"/>
      <c r="AE37" s="293"/>
      <c r="AF37" s="293"/>
      <c r="AG37" s="293"/>
      <c r="AH37" s="293"/>
      <c r="AI37" s="293"/>
      <c r="AJ37" s="510">
        <f t="shared" si="0"/>
        <v>49666</v>
      </c>
      <c r="AK37" s="40"/>
      <c r="AL37" s="40"/>
    </row>
    <row r="38" spans="1:38" ht="17.25" customHeight="1" x14ac:dyDescent="0.25">
      <c r="A38" s="4">
        <v>20</v>
      </c>
      <c r="B38" s="67">
        <v>46022</v>
      </c>
      <c r="C38" s="5" t="s">
        <v>643</v>
      </c>
      <c r="D38" s="5" t="s">
        <v>725</v>
      </c>
      <c r="E38" s="68" t="s">
        <v>728</v>
      </c>
      <c r="F38" s="292"/>
      <c r="G38" s="292"/>
      <c r="H38" s="292"/>
      <c r="I38" s="292"/>
      <c r="J38" s="292"/>
      <c r="K38" s="292"/>
      <c r="L38" s="292"/>
      <c r="M38" s="292"/>
      <c r="N38" s="292"/>
      <c r="O38" s="293"/>
      <c r="P38" s="293"/>
      <c r="Q38" s="293"/>
      <c r="R38" s="293">
        <v>21270</v>
      </c>
      <c r="S38" s="293">
        <v>2</v>
      </c>
      <c r="T38" s="293">
        <v>7891</v>
      </c>
      <c r="U38" s="293"/>
      <c r="V38" s="293"/>
      <c r="W38" s="293"/>
      <c r="X38" s="293"/>
      <c r="Y38" s="293"/>
      <c r="Z38" s="293"/>
      <c r="AA38" s="293"/>
      <c r="AB38" s="293"/>
      <c r="AC38" s="293"/>
      <c r="AD38" s="293"/>
      <c r="AE38" s="293"/>
      <c r="AF38" s="293"/>
      <c r="AG38" s="293"/>
      <c r="AH38" s="293"/>
      <c r="AI38" s="293"/>
      <c r="AJ38" s="510">
        <f t="shared" si="0"/>
        <v>29163</v>
      </c>
      <c r="AK38" s="40"/>
      <c r="AL38" s="40"/>
    </row>
    <row r="39" spans="1:38" ht="17.25" customHeight="1" x14ac:dyDescent="0.25">
      <c r="A39" s="4">
        <v>21</v>
      </c>
      <c r="B39" s="67"/>
      <c r="C39" s="5"/>
      <c r="D39" s="5"/>
      <c r="E39" s="68"/>
      <c r="F39" s="292"/>
      <c r="G39" s="292"/>
      <c r="H39" s="292"/>
      <c r="I39" s="292"/>
      <c r="J39" s="292"/>
      <c r="K39" s="292"/>
      <c r="L39" s="292"/>
      <c r="M39" s="292"/>
      <c r="N39" s="292"/>
      <c r="O39" s="293"/>
      <c r="P39" s="293"/>
      <c r="Q39" s="293"/>
      <c r="R39" s="293"/>
      <c r="S39" s="293"/>
      <c r="T39" s="293"/>
      <c r="U39" s="293"/>
      <c r="V39" s="293"/>
      <c r="W39" s="293"/>
      <c r="X39" s="293"/>
      <c r="Y39" s="293"/>
      <c r="Z39" s="293"/>
      <c r="AA39" s="293"/>
      <c r="AB39" s="293"/>
      <c r="AC39" s="293"/>
      <c r="AD39" s="293"/>
      <c r="AE39" s="293"/>
      <c r="AF39" s="293"/>
      <c r="AG39" s="293"/>
      <c r="AH39" s="293"/>
      <c r="AI39" s="293"/>
      <c r="AJ39" s="510">
        <f t="shared" si="0"/>
        <v>0</v>
      </c>
      <c r="AK39" s="40"/>
      <c r="AL39" s="40"/>
    </row>
    <row r="40" spans="1:38" ht="17.25" customHeight="1" x14ac:dyDescent="0.25">
      <c r="A40" s="4">
        <v>22</v>
      </c>
      <c r="B40" s="67"/>
      <c r="C40" s="5"/>
      <c r="D40" s="5"/>
      <c r="E40" s="68"/>
      <c r="F40" s="292"/>
      <c r="G40" s="292"/>
      <c r="H40" s="292"/>
      <c r="I40" s="292"/>
      <c r="J40" s="292"/>
      <c r="K40" s="292"/>
      <c r="L40" s="292"/>
      <c r="M40" s="292"/>
      <c r="N40" s="292"/>
      <c r="O40" s="293"/>
      <c r="P40" s="293"/>
      <c r="Q40" s="293"/>
      <c r="R40" s="293"/>
      <c r="S40" s="293"/>
      <c r="T40" s="293"/>
      <c r="U40" s="293"/>
      <c r="V40" s="293"/>
      <c r="W40" s="293"/>
      <c r="X40" s="293"/>
      <c r="Y40" s="293"/>
      <c r="Z40" s="293"/>
      <c r="AA40" s="293"/>
      <c r="AB40" s="293"/>
      <c r="AC40" s="293"/>
      <c r="AD40" s="293"/>
      <c r="AE40" s="293"/>
      <c r="AF40" s="293"/>
      <c r="AG40" s="293"/>
      <c r="AH40" s="293"/>
      <c r="AI40" s="293"/>
      <c r="AJ40" s="510">
        <f t="shared" si="0"/>
        <v>0</v>
      </c>
      <c r="AK40" s="40"/>
      <c r="AL40" s="40"/>
    </row>
    <row r="41" spans="1:38" ht="17.25" customHeight="1" x14ac:dyDescent="0.25">
      <c r="A41" s="4">
        <v>23</v>
      </c>
      <c r="B41" s="67"/>
      <c r="C41" s="5"/>
      <c r="D41" s="5"/>
      <c r="E41" s="68"/>
      <c r="F41" s="292"/>
      <c r="G41" s="292"/>
      <c r="H41" s="292"/>
      <c r="I41" s="292"/>
      <c r="J41" s="292"/>
      <c r="K41" s="292"/>
      <c r="L41" s="292"/>
      <c r="M41" s="292"/>
      <c r="N41" s="292"/>
      <c r="O41" s="293"/>
      <c r="P41" s="293"/>
      <c r="Q41" s="293"/>
      <c r="R41" s="293"/>
      <c r="S41" s="293"/>
      <c r="T41" s="293"/>
      <c r="U41" s="293"/>
      <c r="V41" s="293"/>
      <c r="W41" s="293"/>
      <c r="X41" s="293"/>
      <c r="Y41" s="293"/>
      <c r="Z41" s="293"/>
      <c r="AA41" s="293"/>
      <c r="AB41" s="293"/>
      <c r="AC41" s="293"/>
      <c r="AD41" s="293"/>
      <c r="AE41" s="293"/>
      <c r="AF41" s="293"/>
      <c r="AG41" s="293"/>
      <c r="AH41" s="293"/>
      <c r="AI41" s="293"/>
      <c r="AJ41" s="510">
        <f t="shared" si="0"/>
        <v>0</v>
      </c>
      <c r="AK41" s="40"/>
      <c r="AL41" s="40"/>
    </row>
    <row r="42" spans="1:38" ht="17.25" customHeight="1" x14ac:dyDescent="0.25">
      <c r="A42" s="4">
        <v>24</v>
      </c>
      <c r="B42" s="67"/>
      <c r="C42" s="5"/>
      <c r="D42" s="5"/>
      <c r="E42" s="68"/>
      <c r="F42" s="292"/>
      <c r="G42" s="292"/>
      <c r="H42" s="292"/>
      <c r="I42" s="292"/>
      <c r="J42" s="292"/>
      <c r="K42" s="292"/>
      <c r="L42" s="292"/>
      <c r="M42" s="292"/>
      <c r="N42" s="292"/>
      <c r="O42" s="293"/>
      <c r="P42" s="293"/>
      <c r="Q42" s="293"/>
      <c r="R42" s="293"/>
      <c r="S42" s="293"/>
      <c r="T42" s="293"/>
      <c r="U42" s="293"/>
      <c r="V42" s="293"/>
      <c r="W42" s="293"/>
      <c r="X42" s="293"/>
      <c r="Y42" s="293"/>
      <c r="Z42" s="293"/>
      <c r="AA42" s="293"/>
      <c r="AB42" s="293"/>
      <c r="AC42" s="293"/>
      <c r="AD42" s="293"/>
      <c r="AE42" s="293"/>
      <c r="AF42" s="293"/>
      <c r="AG42" s="293"/>
      <c r="AH42" s="293"/>
      <c r="AI42" s="293"/>
      <c r="AJ42" s="510">
        <f t="shared" si="0"/>
        <v>0</v>
      </c>
      <c r="AK42" s="40"/>
      <c r="AL42" s="40"/>
    </row>
    <row r="43" spans="1:38" ht="17.25" customHeight="1" x14ac:dyDescent="0.25">
      <c r="A43" s="4">
        <v>25</v>
      </c>
      <c r="B43" s="67"/>
      <c r="C43" s="5"/>
      <c r="D43" s="5"/>
      <c r="E43" s="68"/>
      <c r="F43" s="292"/>
      <c r="G43" s="292"/>
      <c r="H43" s="292"/>
      <c r="I43" s="292"/>
      <c r="J43" s="292"/>
      <c r="K43" s="292"/>
      <c r="L43" s="292"/>
      <c r="M43" s="292"/>
      <c r="N43" s="292"/>
      <c r="O43" s="293"/>
      <c r="P43" s="293"/>
      <c r="Q43" s="293"/>
      <c r="R43" s="293"/>
      <c r="S43" s="293"/>
      <c r="T43" s="293"/>
      <c r="U43" s="293"/>
      <c r="V43" s="293"/>
      <c r="W43" s="293"/>
      <c r="X43" s="293"/>
      <c r="Y43" s="293"/>
      <c r="Z43" s="293"/>
      <c r="AA43" s="293"/>
      <c r="AB43" s="293"/>
      <c r="AC43" s="293"/>
      <c r="AD43" s="293"/>
      <c r="AE43" s="293"/>
      <c r="AF43" s="293"/>
      <c r="AG43" s="293"/>
      <c r="AH43" s="293"/>
      <c r="AI43" s="293"/>
      <c r="AJ43" s="510">
        <f t="shared" si="0"/>
        <v>0</v>
      </c>
      <c r="AK43" s="40"/>
      <c r="AL43" s="40"/>
    </row>
    <row r="44" spans="1:38" ht="17.25" customHeight="1" x14ac:dyDescent="0.25">
      <c r="A44" s="4">
        <v>26</v>
      </c>
      <c r="B44" s="67"/>
      <c r="C44" s="5"/>
      <c r="D44" s="5"/>
      <c r="E44" s="68"/>
      <c r="F44" s="292"/>
      <c r="G44" s="292"/>
      <c r="H44" s="292"/>
      <c r="I44" s="292"/>
      <c r="J44" s="292"/>
      <c r="K44" s="292"/>
      <c r="L44" s="292"/>
      <c r="M44" s="292"/>
      <c r="N44" s="292"/>
      <c r="O44" s="293"/>
      <c r="P44" s="293"/>
      <c r="Q44" s="293"/>
      <c r="R44" s="293"/>
      <c r="S44" s="293"/>
      <c r="T44" s="293"/>
      <c r="U44" s="293"/>
      <c r="V44" s="293"/>
      <c r="W44" s="293"/>
      <c r="X44" s="293"/>
      <c r="Y44" s="293"/>
      <c r="Z44" s="293"/>
      <c r="AA44" s="293"/>
      <c r="AB44" s="293"/>
      <c r="AC44" s="293"/>
      <c r="AD44" s="293"/>
      <c r="AE44" s="293"/>
      <c r="AF44" s="293"/>
      <c r="AG44" s="293"/>
      <c r="AH44" s="293"/>
      <c r="AI44" s="293"/>
      <c r="AJ44" s="510">
        <f t="shared" si="0"/>
        <v>0</v>
      </c>
      <c r="AK44" s="40"/>
      <c r="AL44" s="40"/>
    </row>
    <row r="45" spans="1:38" ht="17.25" customHeight="1" x14ac:dyDescent="0.25">
      <c r="A45" s="4">
        <v>27</v>
      </c>
      <c r="B45" s="67"/>
      <c r="C45" s="5"/>
      <c r="D45" s="5"/>
      <c r="E45" s="68"/>
      <c r="F45" s="292"/>
      <c r="G45" s="292"/>
      <c r="H45" s="292"/>
      <c r="I45" s="292"/>
      <c r="J45" s="292"/>
      <c r="K45" s="292"/>
      <c r="L45" s="292"/>
      <c r="M45" s="292"/>
      <c r="N45" s="292"/>
      <c r="O45" s="293"/>
      <c r="P45" s="293"/>
      <c r="Q45" s="293"/>
      <c r="R45" s="293"/>
      <c r="S45" s="293"/>
      <c r="T45" s="293"/>
      <c r="U45" s="293"/>
      <c r="V45" s="293"/>
      <c r="W45" s="293"/>
      <c r="X45" s="293"/>
      <c r="Y45" s="293"/>
      <c r="Z45" s="293"/>
      <c r="AA45" s="293"/>
      <c r="AB45" s="293"/>
      <c r="AC45" s="293"/>
      <c r="AD45" s="293"/>
      <c r="AE45" s="293"/>
      <c r="AF45" s="293"/>
      <c r="AG45" s="293"/>
      <c r="AH45" s="293"/>
      <c r="AI45" s="293"/>
      <c r="AJ45" s="510">
        <f t="shared" si="0"/>
        <v>0</v>
      </c>
      <c r="AK45" s="40"/>
      <c r="AL45" s="40"/>
    </row>
    <row r="46" spans="1:38" ht="17.25" customHeight="1" x14ac:dyDescent="0.25">
      <c r="A46" s="4">
        <v>28</v>
      </c>
      <c r="B46" s="67"/>
      <c r="C46" s="5"/>
      <c r="D46" s="5"/>
      <c r="E46" s="68"/>
      <c r="F46" s="292"/>
      <c r="G46" s="292"/>
      <c r="H46" s="292"/>
      <c r="I46" s="292"/>
      <c r="J46" s="292"/>
      <c r="K46" s="292"/>
      <c r="L46" s="292"/>
      <c r="M46" s="292"/>
      <c r="N46" s="292"/>
      <c r="O46" s="293"/>
      <c r="P46" s="293"/>
      <c r="Q46" s="293"/>
      <c r="R46" s="293"/>
      <c r="S46" s="293"/>
      <c r="T46" s="293"/>
      <c r="U46" s="293"/>
      <c r="V46" s="293"/>
      <c r="W46" s="293"/>
      <c r="X46" s="293"/>
      <c r="Y46" s="293"/>
      <c r="Z46" s="293"/>
      <c r="AA46" s="293"/>
      <c r="AB46" s="293"/>
      <c r="AC46" s="293"/>
      <c r="AD46" s="293"/>
      <c r="AE46" s="293"/>
      <c r="AF46" s="293"/>
      <c r="AG46" s="293"/>
      <c r="AH46" s="293"/>
      <c r="AI46" s="293"/>
      <c r="AJ46" s="510">
        <f t="shared" si="0"/>
        <v>0</v>
      </c>
      <c r="AK46" s="40"/>
      <c r="AL46" s="40"/>
    </row>
    <row r="47" spans="1:38" ht="17.25" customHeight="1" x14ac:dyDescent="0.25">
      <c r="A47" s="4">
        <v>29</v>
      </c>
      <c r="B47" s="67"/>
      <c r="C47" s="5"/>
      <c r="D47" s="5"/>
      <c r="E47" s="68"/>
      <c r="F47" s="292"/>
      <c r="G47" s="292"/>
      <c r="H47" s="292"/>
      <c r="I47" s="292"/>
      <c r="J47" s="292"/>
      <c r="K47" s="292"/>
      <c r="L47" s="292"/>
      <c r="M47" s="292"/>
      <c r="N47" s="292"/>
      <c r="O47" s="293"/>
      <c r="P47" s="293"/>
      <c r="Q47" s="293"/>
      <c r="R47" s="293"/>
      <c r="S47" s="293"/>
      <c r="T47" s="293"/>
      <c r="U47" s="293"/>
      <c r="V47" s="293"/>
      <c r="W47" s="293"/>
      <c r="X47" s="293"/>
      <c r="Y47" s="293"/>
      <c r="Z47" s="293"/>
      <c r="AA47" s="293"/>
      <c r="AB47" s="293"/>
      <c r="AC47" s="293"/>
      <c r="AD47" s="293"/>
      <c r="AE47" s="293"/>
      <c r="AF47" s="293"/>
      <c r="AG47" s="293"/>
      <c r="AH47" s="293"/>
      <c r="AI47" s="293"/>
      <c r="AJ47" s="510">
        <f t="shared" si="0"/>
        <v>0</v>
      </c>
      <c r="AK47" s="40"/>
      <c r="AL47" s="40"/>
    </row>
    <row r="48" spans="1:38" ht="17.25" customHeight="1" x14ac:dyDescent="0.25">
      <c r="A48" s="4">
        <v>30</v>
      </c>
      <c r="B48" s="67"/>
      <c r="C48" s="5"/>
      <c r="D48" s="5"/>
      <c r="E48" s="68"/>
      <c r="F48" s="292"/>
      <c r="G48" s="292"/>
      <c r="H48" s="292"/>
      <c r="I48" s="292"/>
      <c r="J48" s="292"/>
      <c r="K48" s="292"/>
      <c r="L48" s="292"/>
      <c r="M48" s="292"/>
      <c r="N48" s="292"/>
      <c r="O48" s="293"/>
      <c r="P48" s="293"/>
      <c r="Q48" s="293"/>
      <c r="R48" s="293"/>
      <c r="S48" s="293"/>
      <c r="T48" s="293"/>
      <c r="U48" s="293"/>
      <c r="V48" s="293"/>
      <c r="W48" s="293"/>
      <c r="X48" s="293"/>
      <c r="Y48" s="293"/>
      <c r="Z48" s="293"/>
      <c r="AA48" s="293"/>
      <c r="AB48" s="293"/>
      <c r="AC48" s="293"/>
      <c r="AD48" s="293"/>
      <c r="AE48" s="293"/>
      <c r="AF48" s="293"/>
      <c r="AG48" s="293"/>
      <c r="AH48" s="293"/>
      <c r="AI48" s="293"/>
      <c r="AJ48" s="510">
        <f t="shared" si="0"/>
        <v>0</v>
      </c>
      <c r="AK48" s="40"/>
      <c r="AL48" s="40"/>
    </row>
    <row r="49" spans="1:38" ht="17.25" customHeight="1" x14ac:dyDescent="0.25">
      <c r="A49" s="4">
        <v>31</v>
      </c>
      <c r="B49" s="67"/>
      <c r="C49" s="5"/>
      <c r="D49" s="5"/>
      <c r="E49" s="68"/>
      <c r="F49" s="292"/>
      <c r="G49" s="292"/>
      <c r="H49" s="292"/>
      <c r="I49" s="292"/>
      <c r="J49" s="292"/>
      <c r="K49" s="292"/>
      <c r="L49" s="292"/>
      <c r="M49" s="292"/>
      <c r="N49" s="292"/>
      <c r="O49" s="293"/>
      <c r="P49" s="293"/>
      <c r="Q49" s="293"/>
      <c r="R49" s="293"/>
      <c r="S49" s="293"/>
      <c r="T49" s="293"/>
      <c r="U49" s="293"/>
      <c r="V49" s="293"/>
      <c r="W49" s="293"/>
      <c r="X49" s="293"/>
      <c r="Y49" s="293"/>
      <c r="Z49" s="293"/>
      <c r="AA49" s="293"/>
      <c r="AB49" s="293"/>
      <c r="AC49" s="293"/>
      <c r="AD49" s="293"/>
      <c r="AE49" s="293"/>
      <c r="AF49" s="293"/>
      <c r="AG49" s="293"/>
      <c r="AH49" s="293"/>
      <c r="AI49" s="293"/>
      <c r="AJ49" s="510">
        <f t="shared" si="0"/>
        <v>0</v>
      </c>
      <c r="AK49" s="40"/>
      <c r="AL49" s="40"/>
    </row>
    <row r="50" spans="1:38" ht="17.25" customHeight="1" x14ac:dyDescent="0.25">
      <c r="A50" s="4">
        <v>32</v>
      </c>
      <c r="B50" s="67"/>
      <c r="C50" s="5"/>
      <c r="D50" s="5"/>
      <c r="E50" s="68"/>
      <c r="F50" s="292"/>
      <c r="G50" s="292"/>
      <c r="H50" s="292"/>
      <c r="I50" s="292"/>
      <c r="J50" s="292"/>
      <c r="K50" s="292"/>
      <c r="L50" s="292"/>
      <c r="M50" s="292"/>
      <c r="N50" s="292"/>
      <c r="O50" s="293"/>
      <c r="P50" s="293"/>
      <c r="Q50" s="293"/>
      <c r="R50" s="293"/>
      <c r="S50" s="293"/>
      <c r="T50" s="293"/>
      <c r="U50" s="293"/>
      <c r="V50" s="293"/>
      <c r="W50" s="293"/>
      <c r="X50" s="293"/>
      <c r="Y50" s="293"/>
      <c r="Z50" s="293"/>
      <c r="AA50" s="293"/>
      <c r="AB50" s="293"/>
      <c r="AC50" s="293"/>
      <c r="AD50" s="293"/>
      <c r="AE50" s="293"/>
      <c r="AF50" s="293"/>
      <c r="AG50" s="293"/>
      <c r="AH50" s="293"/>
      <c r="AI50" s="293"/>
      <c r="AJ50" s="510">
        <f t="shared" si="0"/>
        <v>0</v>
      </c>
      <c r="AK50" s="40"/>
      <c r="AL50" s="40"/>
    </row>
    <row r="51" spans="1:38" ht="17.25" customHeight="1" x14ac:dyDescent="0.25">
      <c r="A51" s="4">
        <v>33</v>
      </c>
      <c r="B51" s="67"/>
      <c r="C51" s="5"/>
      <c r="D51" s="5"/>
      <c r="E51" s="68"/>
      <c r="F51" s="292"/>
      <c r="G51" s="292"/>
      <c r="H51" s="292"/>
      <c r="I51" s="292"/>
      <c r="J51" s="292"/>
      <c r="K51" s="292"/>
      <c r="L51" s="292"/>
      <c r="M51" s="292"/>
      <c r="N51" s="292"/>
      <c r="O51" s="293"/>
      <c r="P51" s="293"/>
      <c r="Q51" s="293"/>
      <c r="R51" s="293"/>
      <c r="S51" s="293"/>
      <c r="T51" s="293"/>
      <c r="U51" s="293"/>
      <c r="V51" s="293"/>
      <c r="W51" s="293"/>
      <c r="X51" s="293"/>
      <c r="Y51" s="293"/>
      <c r="Z51" s="293"/>
      <c r="AA51" s="293"/>
      <c r="AB51" s="293"/>
      <c r="AC51" s="293"/>
      <c r="AD51" s="293"/>
      <c r="AE51" s="293"/>
      <c r="AF51" s="293"/>
      <c r="AG51" s="293"/>
      <c r="AH51" s="293"/>
      <c r="AI51" s="293"/>
      <c r="AJ51" s="510">
        <f t="shared" si="0"/>
        <v>0</v>
      </c>
      <c r="AK51" s="40"/>
      <c r="AL51" s="40"/>
    </row>
    <row r="52" spans="1:38" ht="17.25" customHeight="1" x14ac:dyDescent="0.25">
      <c r="A52" s="4">
        <v>34</v>
      </c>
      <c r="B52" s="67"/>
      <c r="C52" s="5"/>
      <c r="D52" s="5"/>
      <c r="E52" s="68"/>
      <c r="F52" s="292"/>
      <c r="G52" s="292"/>
      <c r="H52" s="292"/>
      <c r="I52" s="292"/>
      <c r="J52" s="292"/>
      <c r="K52" s="292"/>
      <c r="L52" s="292"/>
      <c r="M52" s="292"/>
      <c r="N52" s="292"/>
      <c r="O52" s="293"/>
      <c r="P52" s="293"/>
      <c r="Q52" s="293"/>
      <c r="R52" s="293"/>
      <c r="S52" s="293"/>
      <c r="T52" s="293"/>
      <c r="U52" s="293"/>
      <c r="V52" s="293"/>
      <c r="W52" s="293"/>
      <c r="X52" s="293"/>
      <c r="Y52" s="293"/>
      <c r="Z52" s="293"/>
      <c r="AA52" s="293"/>
      <c r="AB52" s="293"/>
      <c r="AC52" s="293"/>
      <c r="AD52" s="293"/>
      <c r="AE52" s="293"/>
      <c r="AF52" s="293"/>
      <c r="AG52" s="293"/>
      <c r="AH52" s="293"/>
      <c r="AI52" s="293"/>
      <c r="AJ52" s="510">
        <f t="shared" si="0"/>
        <v>0</v>
      </c>
      <c r="AK52" s="40"/>
      <c r="AL52" s="40"/>
    </row>
    <row r="53" spans="1:38" ht="17.25" customHeight="1" x14ac:dyDescent="0.25">
      <c r="A53" s="4">
        <v>35</v>
      </c>
      <c r="B53" s="67"/>
      <c r="C53" s="5"/>
      <c r="D53" s="5"/>
      <c r="E53" s="68"/>
      <c r="F53" s="292"/>
      <c r="G53" s="292"/>
      <c r="H53" s="292"/>
      <c r="I53" s="292"/>
      <c r="J53" s="292"/>
      <c r="K53" s="292"/>
      <c r="L53" s="292"/>
      <c r="M53" s="292"/>
      <c r="N53" s="292"/>
      <c r="O53" s="293"/>
      <c r="P53" s="293"/>
      <c r="Q53" s="293"/>
      <c r="R53" s="293"/>
      <c r="S53" s="293"/>
      <c r="T53" s="293"/>
      <c r="U53" s="293"/>
      <c r="V53" s="293"/>
      <c r="W53" s="293"/>
      <c r="X53" s="293"/>
      <c r="Y53" s="293"/>
      <c r="Z53" s="293"/>
      <c r="AA53" s="293"/>
      <c r="AB53" s="293"/>
      <c r="AC53" s="293"/>
      <c r="AD53" s="293"/>
      <c r="AE53" s="293"/>
      <c r="AF53" s="293"/>
      <c r="AG53" s="293"/>
      <c r="AH53" s="293"/>
      <c r="AI53" s="293"/>
      <c r="AJ53" s="510">
        <f t="shared" si="0"/>
        <v>0</v>
      </c>
      <c r="AK53" s="40"/>
      <c r="AL53" s="40"/>
    </row>
    <row r="54" spans="1:38" ht="17.25" customHeight="1" x14ac:dyDescent="0.25">
      <c r="A54" s="4">
        <v>36</v>
      </c>
      <c r="B54" s="67"/>
      <c r="C54" s="5"/>
      <c r="D54" s="5"/>
      <c r="E54" s="68"/>
      <c r="F54" s="292"/>
      <c r="G54" s="292"/>
      <c r="H54" s="292"/>
      <c r="I54" s="292"/>
      <c r="J54" s="292"/>
      <c r="K54" s="292"/>
      <c r="L54" s="292"/>
      <c r="M54" s="292"/>
      <c r="N54" s="292"/>
      <c r="O54" s="293"/>
      <c r="P54" s="293"/>
      <c r="Q54" s="293"/>
      <c r="R54" s="293"/>
      <c r="S54" s="293"/>
      <c r="T54" s="293"/>
      <c r="U54" s="293"/>
      <c r="V54" s="293"/>
      <c r="W54" s="293"/>
      <c r="X54" s="293"/>
      <c r="Y54" s="293"/>
      <c r="Z54" s="293"/>
      <c r="AA54" s="293"/>
      <c r="AB54" s="293"/>
      <c r="AC54" s="293"/>
      <c r="AD54" s="293"/>
      <c r="AE54" s="293"/>
      <c r="AF54" s="293"/>
      <c r="AG54" s="293"/>
      <c r="AH54" s="293"/>
      <c r="AI54" s="293"/>
      <c r="AJ54" s="510">
        <f t="shared" si="0"/>
        <v>0</v>
      </c>
      <c r="AK54" s="40"/>
      <c r="AL54" s="40"/>
    </row>
    <row r="55" spans="1:38" ht="17.25" customHeight="1" x14ac:dyDescent="0.25">
      <c r="A55" s="4">
        <v>37</v>
      </c>
      <c r="B55" s="67"/>
      <c r="C55" s="5"/>
      <c r="D55" s="5"/>
      <c r="E55" s="68"/>
      <c r="F55" s="292"/>
      <c r="G55" s="292"/>
      <c r="H55" s="292"/>
      <c r="I55" s="292"/>
      <c r="J55" s="292"/>
      <c r="K55" s="292"/>
      <c r="L55" s="292"/>
      <c r="M55" s="292"/>
      <c r="N55" s="292"/>
      <c r="O55" s="293"/>
      <c r="P55" s="293"/>
      <c r="Q55" s="293"/>
      <c r="R55" s="293"/>
      <c r="S55" s="293"/>
      <c r="T55" s="293"/>
      <c r="U55" s="293"/>
      <c r="V55" s="293"/>
      <c r="W55" s="293"/>
      <c r="X55" s="293"/>
      <c r="Y55" s="293"/>
      <c r="Z55" s="293"/>
      <c r="AA55" s="293"/>
      <c r="AB55" s="293"/>
      <c r="AC55" s="293"/>
      <c r="AD55" s="293"/>
      <c r="AE55" s="293"/>
      <c r="AF55" s="293"/>
      <c r="AG55" s="293"/>
      <c r="AH55" s="293"/>
      <c r="AI55" s="293"/>
      <c r="AJ55" s="510">
        <f t="shared" si="0"/>
        <v>0</v>
      </c>
      <c r="AK55" s="40"/>
      <c r="AL55" s="40"/>
    </row>
    <row r="56" spans="1:38" ht="17.25" customHeight="1" x14ac:dyDescent="0.25">
      <c r="A56" s="4">
        <v>38</v>
      </c>
      <c r="B56" s="67"/>
      <c r="C56" s="5"/>
      <c r="D56" s="5"/>
      <c r="E56" s="68"/>
      <c r="F56" s="292"/>
      <c r="G56" s="292"/>
      <c r="H56" s="292"/>
      <c r="I56" s="292"/>
      <c r="J56" s="292"/>
      <c r="K56" s="292"/>
      <c r="L56" s="292"/>
      <c r="M56" s="292"/>
      <c r="N56" s="292"/>
      <c r="O56" s="293"/>
      <c r="P56" s="293"/>
      <c r="Q56" s="293"/>
      <c r="R56" s="293"/>
      <c r="S56" s="293"/>
      <c r="T56" s="293"/>
      <c r="U56" s="293"/>
      <c r="V56" s="293"/>
      <c r="W56" s="293"/>
      <c r="X56" s="293"/>
      <c r="Y56" s="293"/>
      <c r="Z56" s="293"/>
      <c r="AA56" s="293"/>
      <c r="AB56" s="293"/>
      <c r="AC56" s="293"/>
      <c r="AD56" s="293"/>
      <c r="AE56" s="293"/>
      <c r="AF56" s="293"/>
      <c r="AG56" s="293"/>
      <c r="AH56" s="293"/>
      <c r="AI56" s="293"/>
      <c r="AJ56" s="510">
        <f t="shared" si="0"/>
        <v>0</v>
      </c>
      <c r="AK56" s="40"/>
      <c r="AL56" s="40"/>
    </row>
    <row r="57" spans="1:38" ht="17.25" customHeight="1" x14ac:dyDescent="0.25">
      <c r="A57" s="4">
        <v>39</v>
      </c>
      <c r="B57" s="67"/>
      <c r="C57" s="5"/>
      <c r="D57" s="5"/>
      <c r="E57" s="68"/>
      <c r="F57" s="292"/>
      <c r="G57" s="292"/>
      <c r="H57" s="292"/>
      <c r="I57" s="292"/>
      <c r="J57" s="292"/>
      <c r="K57" s="292"/>
      <c r="L57" s="292"/>
      <c r="M57" s="292"/>
      <c r="N57" s="292"/>
      <c r="O57" s="293"/>
      <c r="P57" s="293"/>
      <c r="Q57" s="293"/>
      <c r="R57" s="293"/>
      <c r="S57" s="293"/>
      <c r="T57" s="293"/>
      <c r="U57" s="293"/>
      <c r="V57" s="293"/>
      <c r="W57" s="293"/>
      <c r="X57" s="293"/>
      <c r="Y57" s="293"/>
      <c r="Z57" s="293"/>
      <c r="AA57" s="293"/>
      <c r="AB57" s="293"/>
      <c r="AC57" s="293"/>
      <c r="AD57" s="293"/>
      <c r="AE57" s="293"/>
      <c r="AF57" s="293"/>
      <c r="AG57" s="293"/>
      <c r="AH57" s="293"/>
      <c r="AI57" s="293"/>
      <c r="AJ57" s="510">
        <f t="shared" si="0"/>
        <v>0</v>
      </c>
      <c r="AK57" s="40"/>
      <c r="AL57" s="40"/>
    </row>
    <row r="58" spans="1:38" ht="17.25" customHeight="1" x14ac:dyDescent="0.25">
      <c r="A58" s="4">
        <v>40</v>
      </c>
      <c r="B58" s="67"/>
      <c r="C58" s="5"/>
      <c r="D58" s="5"/>
      <c r="E58" s="68"/>
      <c r="F58" s="292"/>
      <c r="G58" s="292"/>
      <c r="H58" s="292"/>
      <c r="I58" s="292"/>
      <c r="J58" s="292"/>
      <c r="K58" s="292"/>
      <c r="L58" s="292"/>
      <c r="M58" s="292"/>
      <c r="N58" s="292"/>
      <c r="O58" s="293"/>
      <c r="P58" s="293"/>
      <c r="Q58" s="293"/>
      <c r="R58" s="293"/>
      <c r="S58" s="293"/>
      <c r="T58" s="293"/>
      <c r="U58" s="293"/>
      <c r="V58" s="293"/>
      <c r="W58" s="293"/>
      <c r="X58" s="293"/>
      <c r="Y58" s="293"/>
      <c r="Z58" s="293"/>
      <c r="AA58" s="293"/>
      <c r="AB58" s="293"/>
      <c r="AC58" s="293"/>
      <c r="AD58" s="293"/>
      <c r="AE58" s="293"/>
      <c r="AF58" s="293"/>
      <c r="AG58" s="293"/>
      <c r="AH58" s="293"/>
      <c r="AI58" s="293"/>
      <c r="AJ58" s="510">
        <f t="shared" si="0"/>
        <v>0</v>
      </c>
      <c r="AK58" s="40"/>
      <c r="AL58" s="40"/>
    </row>
    <row r="59" spans="1:38" ht="17.25" customHeight="1" x14ac:dyDescent="0.25">
      <c r="A59" s="4">
        <v>41</v>
      </c>
      <c r="B59" s="67"/>
      <c r="C59" s="5"/>
      <c r="D59" s="5"/>
      <c r="E59" s="68"/>
      <c r="F59" s="292"/>
      <c r="G59" s="292"/>
      <c r="H59" s="292"/>
      <c r="I59" s="292"/>
      <c r="J59" s="292"/>
      <c r="K59" s="292"/>
      <c r="L59" s="292"/>
      <c r="M59" s="292"/>
      <c r="N59" s="292"/>
      <c r="O59" s="293"/>
      <c r="P59" s="293"/>
      <c r="Q59" s="293"/>
      <c r="R59" s="293"/>
      <c r="S59" s="293"/>
      <c r="T59" s="293"/>
      <c r="U59" s="293"/>
      <c r="V59" s="293"/>
      <c r="W59" s="293"/>
      <c r="X59" s="293"/>
      <c r="Y59" s="293"/>
      <c r="Z59" s="293"/>
      <c r="AA59" s="293"/>
      <c r="AB59" s="293"/>
      <c r="AC59" s="293"/>
      <c r="AD59" s="293"/>
      <c r="AE59" s="293"/>
      <c r="AF59" s="293"/>
      <c r="AG59" s="293"/>
      <c r="AH59" s="293"/>
      <c r="AI59" s="293"/>
      <c r="AJ59" s="510">
        <f t="shared" si="0"/>
        <v>0</v>
      </c>
      <c r="AK59" s="40"/>
      <c r="AL59" s="40"/>
    </row>
    <row r="60" spans="1:38" ht="17.25" customHeight="1" x14ac:dyDescent="0.25">
      <c r="A60" s="4">
        <v>42</v>
      </c>
      <c r="B60" s="67"/>
      <c r="C60" s="5"/>
      <c r="D60" s="5"/>
      <c r="E60" s="68"/>
      <c r="F60" s="292"/>
      <c r="G60" s="292"/>
      <c r="H60" s="292"/>
      <c r="I60" s="292"/>
      <c r="J60" s="292"/>
      <c r="K60" s="292"/>
      <c r="L60" s="292"/>
      <c r="M60" s="292"/>
      <c r="N60" s="292"/>
      <c r="O60" s="293"/>
      <c r="P60" s="293"/>
      <c r="Q60" s="293"/>
      <c r="R60" s="293"/>
      <c r="S60" s="293"/>
      <c r="T60" s="293"/>
      <c r="U60" s="293"/>
      <c r="V60" s="293"/>
      <c r="W60" s="293"/>
      <c r="X60" s="293"/>
      <c r="Y60" s="293"/>
      <c r="Z60" s="293"/>
      <c r="AA60" s="293"/>
      <c r="AB60" s="293"/>
      <c r="AC60" s="293"/>
      <c r="AD60" s="293"/>
      <c r="AE60" s="293"/>
      <c r="AF60" s="293"/>
      <c r="AG60" s="293"/>
      <c r="AH60" s="293"/>
      <c r="AI60" s="293"/>
      <c r="AJ60" s="510">
        <f t="shared" si="0"/>
        <v>0</v>
      </c>
      <c r="AK60" s="40"/>
      <c r="AL60" s="40"/>
    </row>
    <row r="61" spans="1:38" ht="17.25" customHeight="1" x14ac:dyDescent="0.25">
      <c r="A61" s="4">
        <v>43</v>
      </c>
      <c r="B61" s="67"/>
      <c r="C61" s="5"/>
      <c r="D61" s="5"/>
      <c r="E61" s="68"/>
      <c r="F61" s="292"/>
      <c r="G61" s="292"/>
      <c r="H61" s="292"/>
      <c r="I61" s="292"/>
      <c r="J61" s="292"/>
      <c r="K61" s="292"/>
      <c r="L61" s="292"/>
      <c r="M61" s="292"/>
      <c r="N61" s="292"/>
      <c r="O61" s="293"/>
      <c r="P61" s="293"/>
      <c r="Q61" s="293"/>
      <c r="R61" s="293"/>
      <c r="S61" s="293"/>
      <c r="T61" s="293"/>
      <c r="U61" s="293"/>
      <c r="V61" s="293"/>
      <c r="W61" s="293"/>
      <c r="X61" s="293"/>
      <c r="Y61" s="293"/>
      <c r="Z61" s="293"/>
      <c r="AA61" s="293"/>
      <c r="AB61" s="293"/>
      <c r="AC61" s="293"/>
      <c r="AD61" s="293"/>
      <c r="AE61" s="293"/>
      <c r="AF61" s="293"/>
      <c r="AG61" s="293"/>
      <c r="AH61" s="293"/>
      <c r="AI61" s="293"/>
      <c r="AJ61" s="510">
        <f t="shared" si="0"/>
        <v>0</v>
      </c>
      <c r="AK61" s="40"/>
      <c r="AL61" s="40"/>
    </row>
    <row r="62" spans="1:38" ht="17.25" customHeight="1" x14ac:dyDescent="0.25">
      <c r="A62" s="4">
        <v>44</v>
      </c>
      <c r="B62" s="67"/>
      <c r="C62" s="5"/>
      <c r="D62" s="5"/>
      <c r="E62" s="68"/>
      <c r="F62" s="292"/>
      <c r="G62" s="292"/>
      <c r="H62" s="292"/>
      <c r="I62" s="292"/>
      <c r="J62" s="292"/>
      <c r="K62" s="292"/>
      <c r="L62" s="292"/>
      <c r="M62" s="292"/>
      <c r="N62" s="292"/>
      <c r="O62" s="293"/>
      <c r="P62" s="293"/>
      <c r="Q62" s="293"/>
      <c r="R62" s="293"/>
      <c r="S62" s="293"/>
      <c r="T62" s="293"/>
      <c r="U62" s="293"/>
      <c r="V62" s="293"/>
      <c r="W62" s="293"/>
      <c r="X62" s="293"/>
      <c r="Y62" s="293"/>
      <c r="Z62" s="293"/>
      <c r="AA62" s="293"/>
      <c r="AB62" s="293"/>
      <c r="AC62" s="293"/>
      <c r="AD62" s="293"/>
      <c r="AE62" s="293"/>
      <c r="AF62" s="293"/>
      <c r="AG62" s="293"/>
      <c r="AH62" s="293"/>
      <c r="AI62" s="293"/>
      <c r="AJ62" s="510">
        <f t="shared" si="0"/>
        <v>0</v>
      </c>
      <c r="AK62" s="40"/>
      <c r="AL62" s="40"/>
    </row>
    <row r="63" spans="1:38" ht="17.25" customHeight="1" x14ac:dyDescent="0.25">
      <c r="A63" s="4">
        <v>45</v>
      </c>
      <c r="B63" s="67"/>
      <c r="C63" s="5"/>
      <c r="D63" s="5"/>
      <c r="E63" s="68"/>
      <c r="F63" s="292"/>
      <c r="G63" s="292"/>
      <c r="H63" s="292"/>
      <c r="I63" s="292"/>
      <c r="J63" s="292"/>
      <c r="K63" s="292"/>
      <c r="L63" s="292"/>
      <c r="M63" s="292"/>
      <c r="N63" s="292"/>
      <c r="O63" s="293"/>
      <c r="P63" s="293"/>
      <c r="Q63" s="293"/>
      <c r="R63" s="293"/>
      <c r="S63" s="293"/>
      <c r="T63" s="293"/>
      <c r="U63" s="293"/>
      <c r="V63" s="293"/>
      <c r="W63" s="293"/>
      <c r="X63" s="293"/>
      <c r="Y63" s="293"/>
      <c r="Z63" s="293"/>
      <c r="AA63" s="293"/>
      <c r="AB63" s="293"/>
      <c r="AC63" s="293"/>
      <c r="AD63" s="293"/>
      <c r="AE63" s="293"/>
      <c r="AF63" s="293"/>
      <c r="AG63" s="293"/>
      <c r="AH63" s="293"/>
      <c r="AI63" s="293"/>
      <c r="AJ63" s="510">
        <f t="shared" si="0"/>
        <v>0</v>
      </c>
      <c r="AK63" s="40"/>
      <c r="AL63" s="40"/>
    </row>
    <row r="64" spans="1:38" ht="17.25" customHeight="1" x14ac:dyDescent="0.25">
      <c r="A64" s="4">
        <v>46</v>
      </c>
      <c r="B64" s="67"/>
      <c r="C64" s="5"/>
      <c r="D64" s="5"/>
      <c r="E64" s="68"/>
      <c r="F64" s="292"/>
      <c r="G64" s="292"/>
      <c r="H64" s="292"/>
      <c r="I64" s="292"/>
      <c r="J64" s="292"/>
      <c r="K64" s="292"/>
      <c r="L64" s="292"/>
      <c r="M64" s="292"/>
      <c r="N64" s="292"/>
      <c r="O64" s="293"/>
      <c r="P64" s="293"/>
      <c r="Q64" s="293"/>
      <c r="R64" s="293"/>
      <c r="S64" s="293"/>
      <c r="T64" s="293"/>
      <c r="U64" s="293"/>
      <c r="V64" s="293"/>
      <c r="W64" s="293"/>
      <c r="X64" s="293"/>
      <c r="Y64" s="293"/>
      <c r="Z64" s="293"/>
      <c r="AA64" s="293"/>
      <c r="AB64" s="293"/>
      <c r="AC64" s="293"/>
      <c r="AD64" s="293"/>
      <c r="AE64" s="293"/>
      <c r="AF64" s="293"/>
      <c r="AG64" s="293"/>
      <c r="AH64" s="293"/>
      <c r="AI64" s="293"/>
      <c r="AJ64" s="510">
        <f t="shared" si="0"/>
        <v>0</v>
      </c>
      <c r="AK64" s="40"/>
      <c r="AL64" s="40"/>
    </row>
    <row r="65" spans="1:38" ht="17.25" customHeight="1" x14ac:dyDescent="0.25">
      <c r="A65" s="4">
        <v>47</v>
      </c>
      <c r="B65" s="67"/>
      <c r="C65" s="5"/>
      <c r="D65" s="5"/>
      <c r="E65" s="68"/>
      <c r="F65" s="292"/>
      <c r="G65" s="292"/>
      <c r="H65" s="292"/>
      <c r="I65" s="292"/>
      <c r="J65" s="292"/>
      <c r="K65" s="292"/>
      <c r="L65" s="292"/>
      <c r="M65" s="292"/>
      <c r="N65" s="292"/>
      <c r="O65" s="293"/>
      <c r="P65" s="293"/>
      <c r="Q65" s="293"/>
      <c r="R65" s="293"/>
      <c r="S65" s="293"/>
      <c r="T65" s="293"/>
      <c r="U65" s="293"/>
      <c r="V65" s="293"/>
      <c r="W65" s="293"/>
      <c r="X65" s="293"/>
      <c r="Y65" s="293"/>
      <c r="Z65" s="293"/>
      <c r="AA65" s="293"/>
      <c r="AB65" s="293"/>
      <c r="AC65" s="293"/>
      <c r="AD65" s="293"/>
      <c r="AE65" s="293"/>
      <c r="AF65" s="293"/>
      <c r="AG65" s="293"/>
      <c r="AH65" s="293"/>
      <c r="AI65" s="293"/>
      <c r="AJ65" s="510">
        <f t="shared" si="0"/>
        <v>0</v>
      </c>
      <c r="AK65" s="40"/>
      <c r="AL65" s="40"/>
    </row>
    <row r="66" spans="1:38" ht="17.25" customHeight="1" x14ac:dyDescent="0.25">
      <c r="A66" s="4">
        <v>48</v>
      </c>
      <c r="B66" s="67"/>
      <c r="C66" s="5"/>
      <c r="D66" s="5"/>
      <c r="E66" s="68"/>
      <c r="F66" s="292"/>
      <c r="G66" s="292"/>
      <c r="H66" s="292"/>
      <c r="I66" s="292"/>
      <c r="J66" s="292"/>
      <c r="K66" s="292"/>
      <c r="L66" s="292"/>
      <c r="M66" s="292"/>
      <c r="N66" s="292"/>
      <c r="O66" s="293"/>
      <c r="P66" s="293"/>
      <c r="Q66" s="293"/>
      <c r="R66" s="293"/>
      <c r="S66" s="293"/>
      <c r="T66" s="293"/>
      <c r="U66" s="293"/>
      <c r="V66" s="293"/>
      <c r="W66" s="293"/>
      <c r="X66" s="293"/>
      <c r="Y66" s="293"/>
      <c r="Z66" s="293"/>
      <c r="AA66" s="293"/>
      <c r="AB66" s="293"/>
      <c r="AC66" s="293"/>
      <c r="AD66" s="293"/>
      <c r="AE66" s="293"/>
      <c r="AF66" s="293"/>
      <c r="AG66" s="293"/>
      <c r="AH66" s="293"/>
      <c r="AI66" s="293"/>
      <c r="AJ66" s="510">
        <f t="shared" si="0"/>
        <v>0</v>
      </c>
      <c r="AK66" s="40"/>
      <c r="AL66" s="40"/>
    </row>
    <row r="67" spans="1:38" ht="17.25" customHeight="1" x14ac:dyDescent="0.25">
      <c r="A67" s="4">
        <v>49</v>
      </c>
      <c r="B67" s="67"/>
      <c r="C67" s="5"/>
      <c r="D67" s="5"/>
      <c r="E67" s="68"/>
      <c r="F67" s="292"/>
      <c r="G67" s="292"/>
      <c r="H67" s="292"/>
      <c r="I67" s="292"/>
      <c r="J67" s="292"/>
      <c r="K67" s="292"/>
      <c r="L67" s="292"/>
      <c r="M67" s="292"/>
      <c r="N67" s="292"/>
      <c r="O67" s="293"/>
      <c r="P67" s="293"/>
      <c r="Q67" s="293"/>
      <c r="R67" s="293"/>
      <c r="S67" s="293"/>
      <c r="T67" s="293"/>
      <c r="U67" s="293"/>
      <c r="V67" s="293"/>
      <c r="W67" s="293"/>
      <c r="X67" s="293"/>
      <c r="Y67" s="293"/>
      <c r="Z67" s="293"/>
      <c r="AA67" s="293"/>
      <c r="AB67" s="293"/>
      <c r="AC67" s="293"/>
      <c r="AD67" s="293"/>
      <c r="AE67" s="293"/>
      <c r="AF67" s="293"/>
      <c r="AG67" s="293"/>
      <c r="AH67" s="293"/>
      <c r="AI67" s="293"/>
      <c r="AJ67" s="510">
        <f t="shared" si="0"/>
        <v>0</v>
      </c>
      <c r="AK67" s="40"/>
      <c r="AL67" s="40"/>
    </row>
    <row r="68" spans="1:38" ht="17.25" customHeight="1" x14ac:dyDescent="0.25">
      <c r="A68" s="4">
        <v>50</v>
      </c>
      <c r="B68" s="67"/>
      <c r="C68" s="5"/>
      <c r="D68" s="5"/>
      <c r="E68" s="68"/>
      <c r="F68" s="292"/>
      <c r="G68" s="292"/>
      <c r="H68" s="292"/>
      <c r="I68" s="292"/>
      <c r="J68" s="292"/>
      <c r="K68" s="292"/>
      <c r="L68" s="292"/>
      <c r="M68" s="292"/>
      <c r="N68" s="292"/>
      <c r="O68" s="293"/>
      <c r="P68" s="293"/>
      <c r="Q68" s="293"/>
      <c r="R68" s="293"/>
      <c r="S68" s="293"/>
      <c r="T68" s="293"/>
      <c r="U68" s="293"/>
      <c r="V68" s="293"/>
      <c r="W68" s="293"/>
      <c r="X68" s="293"/>
      <c r="Y68" s="293"/>
      <c r="Z68" s="293"/>
      <c r="AA68" s="293"/>
      <c r="AB68" s="293"/>
      <c r="AC68" s="293"/>
      <c r="AD68" s="293"/>
      <c r="AE68" s="293"/>
      <c r="AF68" s="293"/>
      <c r="AG68" s="293"/>
      <c r="AH68" s="293"/>
      <c r="AI68" s="293"/>
      <c r="AJ68" s="510">
        <f t="shared" si="0"/>
        <v>0</v>
      </c>
      <c r="AK68" s="40"/>
      <c r="AL68" s="40"/>
    </row>
    <row r="69" spans="1:38" ht="17.25" customHeight="1" x14ac:dyDescent="0.25">
      <c r="A69" s="4"/>
      <c r="B69" s="67"/>
      <c r="C69" s="5"/>
      <c r="D69" s="5"/>
      <c r="E69" s="68"/>
      <c r="F69" s="292"/>
      <c r="G69" s="292"/>
      <c r="H69" s="292"/>
      <c r="I69" s="292"/>
      <c r="J69" s="292"/>
      <c r="K69" s="292"/>
      <c r="L69" s="292"/>
      <c r="M69" s="292"/>
      <c r="N69" s="292"/>
      <c r="O69" s="293"/>
      <c r="P69" s="293"/>
      <c r="Q69" s="293"/>
      <c r="R69" s="293"/>
      <c r="S69" s="293"/>
      <c r="T69" s="293"/>
      <c r="U69" s="293"/>
      <c r="V69" s="293"/>
      <c r="W69" s="293"/>
      <c r="X69" s="293"/>
      <c r="Y69" s="293"/>
      <c r="Z69" s="293"/>
      <c r="AA69" s="293"/>
      <c r="AB69" s="293"/>
      <c r="AC69" s="293"/>
      <c r="AD69" s="293"/>
      <c r="AE69" s="293"/>
      <c r="AF69" s="293"/>
      <c r="AG69" s="293"/>
      <c r="AH69" s="293"/>
      <c r="AI69" s="293"/>
      <c r="AJ69" s="510">
        <f t="shared" si="0"/>
        <v>0</v>
      </c>
      <c r="AK69" s="40"/>
      <c r="AL69" s="40"/>
    </row>
    <row r="70" spans="1:38" ht="17.25" customHeight="1" x14ac:dyDescent="0.25">
      <c r="A70" s="4"/>
      <c r="B70" s="67"/>
      <c r="C70" s="5"/>
      <c r="D70" s="5"/>
      <c r="E70" s="68"/>
      <c r="F70" s="292"/>
      <c r="G70" s="292"/>
      <c r="H70" s="292"/>
      <c r="I70" s="292"/>
      <c r="J70" s="292"/>
      <c r="K70" s="292"/>
      <c r="L70" s="292"/>
      <c r="M70" s="292"/>
      <c r="N70" s="292"/>
      <c r="O70" s="293"/>
      <c r="P70" s="293"/>
      <c r="Q70" s="293"/>
      <c r="R70" s="293"/>
      <c r="S70" s="293"/>
      <c r="T70" s="293"/>
      <c r="U70" s="293"/>
      <c r="V70" s="293"/>
      <c r="W70" s="293"/>
      <c r="X70" s="293"/>
      <c r="Y70" s="293"/>
      <c r="Z70" s="293"/>
      <c r="AA70" s="293"/>
      <c r="AB70" s="293"/>
      <c r="AC70" s="293"/>
      <c r="AD70" s="293"/>
      <c r="AE70" s="293"/>
      <c r="AF70" s="293"/>
      <c r="AG70" s="293"/>
      <c r="AH70" s="293"/>
      <c r="AI70" s="293"/>
      <c r="AJ70" s="510">
        <f t="shared" si="0"/>
        <v>0</v>
      </c>
      <c r="AK70" s="40"/>
      <c r="AL70" s="40"/>
    </row>
    <row r="71" spans="1:38" ht="17.25" customHeight="1" x14ac:dyDescent="0.25">
      <c r="A71" s="4"/>
      <c r="B71" s="67"/>
      <c r="C71" s="5"/>
      <c r="D71" s="5"/>
      <c r="E71" s="68"/>
      <c r="F71" s="292"/>
      <c r="G71" s="292"/>
      <c r="H71" s="292"/>
      <c r="I71" s="292"/>
      <c r="J71" s="292"/>
      <c r="K71" s="292"/>
      <c r="L71" s="292"/>
      <c r="M71" s="292"/>
      <c r="N71" s="292"/>
      <c r="O71" s="293"/>
      <c r="P71" s="293"/>
      <c r="Q71" s="293"/>
      <c r="R71" s="293"/>
      <c r="S71" s="293"/>
      <c r="T71" s="293"/>
      <c r="U71" s="293"/>
      <c r="V71" s="293"/>
      <c r="W71" s="293"/>
      <c r="X71" s="293"/>
      <c r="Y71" s="293"/>
      <c r="Z71" s="293"/>
      <c r="AA71" s="293"/>
      <c r="AB71" s="293"/>
      <c r="AC71" s="293"/>
      <c r="AD71" s="293"/>
      <c r="AE71" s="293"/>
      <c r="AF71" s="293"/>
      <c r="AG71" s="293"/>
      <c r="AH71" s="293"/>
      <c r="AI71" s="293"/>
      <c r="AJ71" s="510">
        <f t="shared" si="0"/>
        <v>0</v>
      </c>
      <c r="AK71" s="40"/>
      <c r="AL71" s="40"/>
    </row>
    <row r="72" spans="1:38" ht="17.25" customHeight="1" x14ac:dyDescent="0.25">
      <c r="A72" s="4"/>
      <c r="B72" s="67"/>
      <c r="C72" s="5"/>
      <c r="D72" s="5"/>
      <c r="E72" s="68"/>
      <c r="F72" s="292"/>
      <c r="G72" s="292"/>
      <c r="H72" s="292"/>
      <c r="I72" s="292"/>
      <c r="J72" s="292"/>
      <c r="K72" s="292"/>
      <c r="L72" s="292"/>
      <c r="M72" s="292"/>
      <c r="N72" s="292"/>
      <c r="O72" s="293"/>
      <c r="P72" s="293"/>
      <c r="Q72" s="293"/>
      <c r="R72" s="293"/>
      <c r="S72" s="293"/>
      <c r="T72" s="293"/>
      <c r="U72" s="293"/>
      <c r="V72" s="293"/>
      <c r="W72" s="293"/>
      <c r="X72" s="293"/>
      <c r="Y72" s="293"/>
      <c r="Z72" s="293"/>
      <c r="AA72" s="293"/>
      <c r="AB72" s="293"/>
      <c r="AC72" s="293"/>
      <c r="AD72" s="293"/>
      <c r="AE72" s="293"/>
      <c r="AF72" s="293"/>
      <c r="AG72" s="293"/>
      <c r="AH72" s="293"/>
      <c r="AI72" s="293"/>
      <c r="AJ72" s="510">
        <f t="shared" si="0"/>
        <v>0</v>
      </c>
      <c r="AK72" s="40"/>
      <c r="AL72" s="40"/>
    </row>
    <row r="73" spans="1:38" ht="17.25" customHeight="1" x14ac:dyDescent="0.25">
      <c r="A73" s="4"/>
      <c r="B73" s="67"/>
      <c r="C73" s="5"/>
      <c r="D73" s="5"/>
      <c r="E73" s="68"/>
      <c r="F73" s="292"/>
      <c r="G73" s="292"/>
      <c r="H73" s="292"/>
      <c r="I73" s="292"/>
      <c r="J73" s="292"/>
      <c r="K73" s="292"/>
      <c r="L73" s="292"/>
      <c r="M73" s="292"/>
      <c r="N73" s="292"/>
      <c r="O73" s="293"/>
      <c r="P73" s="293"/>
      <c r="Q73" s="293"/>
      <c r="R73" s="293"/>
      <c r="S73" s="293"/>
      <c r="T73" s="293"/>
      <c r="U73" s="293"/>
      <c r="V73" s="293"/>
      <c r="W73" s="293"/>
      <c r="X73" s="293"/>
      <c r="Y73" s="293"/>
      <c r="Z73" s="293"/>
      <c r="AA73" s="293"/>
      <c r="AB73" s="293"/>
      <c r="AC73" s="293"/>
      <c r="AD73" s="293"/>
      <c r="AE73" s="293"/>
      <c r="AF73" s="293"/>
      <c r="AG73" s="293"/>
      <c r="AH73" s="293"/>
      <c r="AI73" s="293"/>
      <c r="AJ73" s="510">
        <f t="shared" si="0"/>
        <v>0</v>
      </c>
      <c r="AK73" s="40"/>
      <c r="AL73" s="40"/>
    </row>
    <row r="74" spans="1:38" ht="17.25" customHeight="1" x14ac:dyDescent="0.25">
      <c r="A74" s="4"/>
      <c r="B74" s="67"/>
      <c r="C74" s="5"/>
      <c r="D74" s="5"/>
      <c r="E74" s="68"/>
      <c r="F74" s="292"/>
      <c r="G74" s="292"/>
      <c r="H74" s="292"/>
      <c r="I74" s="292"/>
      <c r="J74" s="292"/>
      <c r="K74" s="292"/>
      <c r="L74" s="292"/>
      <c r="M74" s="292"/>
      <c r="N74" s="292"/>
      <c r="O74" s="293"/>
      <c r="P74" s="293"/>
      <c r="Q74" s="293"/>
      <c r="R74" s="293"/>
      <c r="S74" s="293"/>
      <c r="T74" s="293"/>
      <c r="U74" s="293"/>
      <c r="V74" s="293"/>
      <c r="W74" s="293"/>
      <c r="X74" s="293"/>
      <c r="Y74" s="293"/>
      <c r="Z74" s="293"/>
      <c r="AA74" s="293"/>
      <c r="AB74" s="293"/>
      <c r="AC74" s="293"/>
      <c r="AD74" s="293"/>
      <c r="AE74" s="293"/>
      <c r="AF74" s="293"/>
      <c r="AG74" s="293"/>
      <c r="AH74" s="293"/>
      <c r="AI74" s="293"/>
      <c r="AJ74" s="510">
        <f t="shared" si="0"/>
        <v>0</v>
      </c>
      <c r="AK74" s="40"/>
      <c r="AL74" s="40"/>
    </row>
    <row r="75" spans="1:38" ht="17.25" customHeight="1" x14ac:dyDescent="0.25">
      <c r="A75" s="4"/>
      <c r="B75" s="67"/>
      <c r="C75" s="5"/>
      <c r="D75" s="5"/>
      <c r="E75" s="68"/>
      <c r="F75" s="292"/>
      <c r="G75" s="292"/>
      <c r="H75" s="292"/>
      <c r="I75" s="292"/>
      <c r="J75" s="292"/>
      <c r="K75" s="292"/>
      <c r="L75" s="292"/>
      <c r="M75" s="292"/>
      <c r="N75" s="292"/>
      <c r="O75" s="293"/>
      <c r="P75" s="293"/>
      <c r="Q75" s="293"/>
      <c r="R75" s="293"/>
      <c r="S75" s="293"/>
      <c r="T75" s="293"/>
      <c r="U75" s="293"/>
      <c r="V75" s="293"/>
      <c r="W75" s="293"/>
      <c r="X75" s="293"/>
      <c r="Y75" s="293"/>
      <c r="Z75" s="293"/>
      <c r="AA75" s="293"/>
      <c r="AB75" s="293"/>
      <c r="AC75" s="293"/>
      <c r="AD75" s="293"/>
      <c r="AE75" s="293"/>
      <c r="AF75" s="293"/>
      <c r="AG75" s="293"/>
      <c r="AH75" s="293"/>
      <c r="AI75" s="293"/>
      <c r="AJ75" s="510">
        <f t="shared" si="0"/>
        <v>0</v>
      </c>
      <c r="AK75" s="40"/>
      <c r="AL75" s="40"/>
    </row>
    <row r="76" spans="1:38" ht="17.25" customHeight="1" x14ac:dyDescent="0.25">
      <c r="A76" s="4"/>
      <c r="B76" s="67"/>
      <c r="C76" s="5"/>
      <c r="D76" s="5"/>
      <c r="E76" s="68"/>
      <c r="F76" s="292"/>
      <c r="G76" s="292"/>
      <c r="H76" s="292"/>
      <c r="I76" s="292"/>
      <c r="J76" s="292"/>
      <c r="K76" s="292"/>
      <c r="L76" s="292"/>
      <c r="M76" s="292"/>
      <c r="N76" s="292"/>
      <c r="O76" s="293"/>
      <c r="P76" s="293"/>
      <c r="Q76" s="293"/>
      <c r="R76" s="293"/>
      <c r="S76" s="293"/>
      <c r="T76" s="293"/>
      <c r="U76" s="293"/>
      <c r="V76" s="293"/>
      <c r="W76" s="293"/>
      <c r="X76" s="293"/>
      <c r="Y76" s="293"/>
      <c r="Z76" s="293"/>
      <c r="AA76" s="293"/>
      <c r="AB76" s="293"/>
      <c r="AC76" s="293"/>
      <c r="AD76" s="293"/>
      <c r="AE76" s="293"/>
      <c r="AF76" s="293"/>
      <c r="AG76" s="293"/>
      <c r="AH76" s="293"/>
      <c r="AI76" s="293"/>
      <c r="AJ76" s="510">
        <f t="shared" si="0"/>
        <v>0</v>
      </c>
      <c r="AK76" s="40"/>
      <c r="AL76" s="40"/>
    </row>
    <row r="77" spans="1:38" ht="17.25" customHeight="1" x14ac:dyDescent="0.25">
      <c r="A77" s="4"/>
      <c r="B77" s="67"/>
      <c r="C77" s="5"/>
      <c r="D77" s="5"/>
      <c r="E77" s="68"/>
      <c r="F77" s="292"/>
      <c r="G77" s="292"/>
      <c r="H77" s="292"/>
      <c r="I77" s="292"/>
      <c r="J77" s="292"/>
      <c r="K77" s="292"/>
      <c r="L77" s="292"/>
      <c r="M77" s="292"/>
      <c r="N77" s="292"/>
      <c r="O77" s="293"/>
      <c r="P77" s="293"/>
      <c r="Q77" s="293"/>
      <c r="R77" s="293"/>
      <c r="S77" s="293"/>
      <c r="T77" s="293"/>
      <c r="U77" s="293"/>
      <c r="V77" s="293"/>
      <c r="W77" s="293"/>
      <c r="X77" s="293"/>
      <c r="Y77" s="293"/>
      <c r="Z77" s="293"/>
      <c r="AA77" s="293"/>
      <c r="AB77" s="293"/>
      <c r="AC77" s="293"/>
      <c r="AD77" s="293"/>
      <c r="AE77" s="293"/>
      <c r="AF77" s="293"/>
      <c r="AG77" s="293"/>
      <c r="AH77" s="293"/>
      <c r="AI77" s="293"/>
      <c r="AJ77" s="510">
        <f t="shared" si="0"/>
        <v>0</v>
      </c>
      <c r="AK77" s="40"/>
      <c r="AL77" s="40"/>
    </row>
    <row r="78" spans="1:38" ht="17.25" customHeight="1" x14ac:dyDescent="0.25">
      <c r="A78" s="4"/>
      <c r="B78" s="67"/>
      <c r="C78" s="5"/>
      <c r="D78" s="5"/>
      <c r="E78" s="68"/>
      <c r="F78" s="292"/>
      <c r="G78" s="292"/>
      <c r="H78" s="292"/>
      <c r="I78" s="292"/>
      <c r="J78" s="292"/>
      <c r="K78" s="292"/>
      <c r="L78" s="292"/>
      <c r="M78" s="292"/>
      <c r="N78" s="292"/>
      <c r="O78" s="293"/>
      <c r="P78" s="293"/>
      <c r="Q78" s="293"/>
      <c r="R78" s="293"/>
      <c r="S78" s="293"/>
      <c r="T78" s="293"/>
      <c r="U78" s="293"/>
      <c r="V78" s="293"/>
      <c r="W78" s="293"/>
      <c r="X78" s="293"/>
      <c r="Y78" s="293"/>
      <c r="Z78" s="293"/>
      <c r="AA78" s="293"/>
      <c r="AB78" s="293"/>
      <c r="AC78" s="293"/>
      <c r="AD78" s="293"/>
      <c r="AE78" s="293"/>
      <c r="AF78" s="293"/>
      <c r="AG78" s="293"/>
      <c r="AH78" s="293"/>
      <c r="AI78" s="293"/>
      <c r="AJ78" s="510">
        <f t="shared" si="0"/>
        <v>0</v>
      </c>
      <c r="AK78" s="40"/>
      <c r="AL78" s="40"/>
    </row>
    <row r="79" spans="1:38" ht="17.25" customHeight="1" x14ac:dyDescent="0.25">
      <c r="A79" s="4"/>
      <c r="B79" s="67"/>
      <c r="C79" s="5"/>
      <c r="D79" s="5"/>
      <c r="E79" s="68"/>
      <c r="F79" s="292"/>
      <c r="G79" s="292"/>
      <c r="H79" s="292"/>
      <c r="I79" s="292"/>
      <c r="J79" s="292"/>
      <c r="K79" s="292"/>
      <c r="L79" s="292"/>
      <c r="M79" s="292"/>
      <c r="N79" s="292"/>
      <c r="O79" s="293"/>
      <c r="P79" s="293"/>
      <c r="Q79" s="293"/>
      <c r="R79" s="293"/>
      <c r="S79" s="293"/>
      <c r="T79" s="293"/>
      <c r="U79" s="293"/>
      <c r="V79" s="293"/>
      <c r="W79" s="293"/>
      <c r="X79" s="293"/>
      <c r="Y79" s="293"/>
      <c r="Z79" s="293"/>
      <c r="AA79" s="293"/>
      <c r="AB79" s="293"/>
      <c r="AC79" s="293"/>
      <c r="AD79" s="293"/>
      <c r="AE79" s="293"/>
      <c r="AF79" s="293"/>
      <c r="AG79" s="293"/>
      <c r="AH79" s="293"/>
      <c r="AI79" s="293"/>
      <c r="AJ79" s="510">
        <f t="shared" si="0"/>
        <v>0</v>
      </c>
      <c r="AK79" s="40"/>
      <c r="AL79" s="40"/>
    </row>
    <row r="80" spans="1:38" ht="17.25" customHeight="1" x14ac:dyDescent="0.25">
      <c r="A80" s="4"/>
      <c r="B80" s="67"/>
      <c r="C80" s="5"/>
      <c r="D80" s="5"/>
      <c r="E80" s="68"/>
      <c r="F80" s="292"/>
      <c r="G80" s="292"/>
      <c r="H80" s="292"/>
      <c r="I80" s="292"/>
      <c r="J80" s="292"/>
      <c r="K80" s="292"/>
      <c r="L80" s="292"/>
      <c r="M80" s="292"/>
      <c r="N80" s="292"/>
      <c r="O80" s="293"/>
      <c r="P80" s="293"/>
      <c r="Q80" s="293"/>
      <c r="R80" s="293"/>
      <c r="S80" s="293"/>
      <c r="T80" s="293"/>
      <c r="U80" s="293"/>
      <c r="V80" s="293"/>
      <c r="W80" s="293"/>
      <c r="X80" s="293"/>
      <c r="Y80" s="293"/>
      <c r="Z80" s="293"/>
      <c r="AA80" s="293"/>
      <c r="AB80" s="293"/>
      <c r="AC80" s="293"/>
      <c r="AD80" s="293"/>
      <c r="AE80" s="293"/>
      <c r="AF80" s="293"/>
      <c r="AG80" s="293"/>
      <c r="AH80" s="293"/>
      <c r="AI80" s="293"/>
      <c r="AJ80" s="510">
        <f t="shared" si="0"/>
        <v>0</v>
      </c>
      <c r="AK80" s="40"/>
      <c r="AL80" s="40"/>
    </row>
    <row r="81" spans="1:38" ht="17.25" customHeight="1" x14ac:dyDescent="0.25">
      <c r="A81" s="4"/>
      <c r="B81" s="67"/>
      <c r="C81" s="5"/>
      <c r="D81" s="5"/>
      <c r="E81" s="68"/>
      <c r="F81" s="292"/>
      <c r="G81" s="292"/>
      <c r="H81" s="292"/>
      <c r="I81" s="292"/>
      <c r="J81" s="292"/>
      <c r="K81" s="292"/>
      <c r="L81" s="292"/>
      <c r="M81" s="292"/>
      <c r="N81" s="292"/>
      <c r="O81" s="293"/>
      <c r="P81" s="293"/>
      <c r="Q81" s="293"/>
      <c r="R81" s="293"/>
      <c r="S81" s="293"/>
      <c r="T81" s="293"/>
      <c r="U81" s="293"/>
      <c r="V81" s="293"/>
      <c r="W81" s="293"/>
      <c r="X81" s="293"/>
      <c r="Y81" s="293"/>
      <c r="Z81" s="293"/>
      <c r="AA81" s="293"/>
      <c r="AB81" s="293"/>
      <c r="AC81" s="293"/>
      <c r="AD81" s="293"/>
      <c r="AE81" s="293"/>
      <c r="AF81" s="293"/>
      <c r="AG81" s="293"/>
      <c r="AH81" s="293"/>
      <c r="AI81" s="293"/>
      <c r="AJ81" s="510">
        <f t="shared" si="0"/>
        <v>0</v>
      </c>
      <c r="AK81" s="40"/>
      <c r="AL81" s="40"/>
    </row>
    <row r="82" spans="1:38" ht="17.25" customHeight="1" x14ac:dyDescent="0.25">
      <c r="A82" s="4"/>
      <c r="B82" s="67"/>
      <c r="C82" s="5"/>
      <c r="D82" s="5"/>
      <c r="E82" s="68"/>
      <c r="F82" s="292"/>
      <c r="G82" s="292"/>
      <c r="H82" s="292"/>
      <c r="I82" s="292"/>
      <c r="J82" s="292"/>
      <c r="K82" s="292"/>
      <c r="L82" s="292"/>
      <c r="M82" s="292"/>
      <c r="N82" s="292"/>
      <c r="O82" s="293"/>
      <c r="P82" s="293"/>
      <c r="Q82" s="293"/>
      <c r="R82" s="293"/>
      <c r="S82" s="293"/>
      <c r="T82" s="293"/>
      <c r="U82" s="293"/>
      <c r="V82" s="293"/>
      <c r="W82" s="293"/>
      <c r="X82" s="293"/>
      <c r="Y82" s="293"/>
      <c r="Z82" s="293"/>
      <c r="AA82" s="293"/>
      <c r="AB82" s="293"/>
      <c r="AC82" s="293"/>
      <c r="AD82" s="293"/>
      <c r="AE82" s="293"/>
      <c r="AF82" s="293"/>
      <c r="AG82" s="293"/>
      <c r="AH82" s="293"/>
      <c r="AI82" s="293"/>
      <c r="AJ82" s="510">
        <f t="shared" ref="AJ82:AJ145" si="1">SUM(F82:AI82)</f>
        <v>0</v>
      </c>
      <c r="AK82" s="40"/>
      <c r="AL82" s="40"/>
    </row>
    <row r="83" spans="1:38" ht="17.25" customHeight="1" x14ac:dyDescent="0.25">
      <c r="A83" s="4"/>
      <c r="B83" s="67"/>
      <c r="C83" s="5"/>
      <c r="D83" s="5"/>
      <c r="E83" s="68"/>
      <c r="F83" s="292"/>
      <c r="G83" s="292"/>
      <c r="H83" s="292"/>
      <c r="I83" s="292"/>
      <c r="J83" s="292"/>
      <c r="K83" s="292"/>
      <c r="L83" s="292"/>
      <c r="M83" s="292"/>
      <c r="N83" s="292"/>
      <c r="O83" s="293"/>
      <c r="P83" s="293"/>
      <c r="Q83" s="293"/>
      <c r="R83" s="293"/>
      <c r="S83" s="293"/>
      <c r="T83" s="293"/>
      <c r="U83" s="293"/>
      <c r="V83" s="293"/>
      <c r="W83" s="293"/>
      <c r="X83" s="293"/>
      <c r="Y83" s="293"/>
      <c r="Z83" s="293"/>
      <c r="AA83" s="293"/>
      <c r="AB83" s="293"/>
      <c r="AC83" s="293"/>
      <c r="AD83" s="293"/>
      <c r="AE83" s="293"/>
      <c r="AF83" s="293"/>
      <c r="AG83" s="293"/>
      <c r="AH83" s="293"/>
      <c r="AI83" s="293"/>
      <c r="AJ83" s="510">
        <f t="shared" si="1"/>
        <v>0</v>
      </c>
      <c r="AK83" s="40"/>
      <c r="AL83" s="40"/>
    </row>
    <row r="84" spans="1:38" ht="17.25" customHeight="1" x14ac:dyDescent="0.25">
      <c r="A84" s="4"/>
      <c r="B84" s="67"/>
      <c r="C84" s="5"/>
      <c r="D84" s="5"/>
      <c r="E84" s="68"/>
      <c r="F84" s="292"/>
      <c r="G84" s="292"/>
      <c r="H84" s="292"/>
      <c r="I84" s="292"/>
      <c r="J84" s="292"/>
      <c r="K84" s="292"/>
      <c r="L84" s="292"/>
      <c r="M84" s="292"/>
      <c r="N84" s="292"/>
      <c r="O84" s="293"/>
      <c r="P84" s="293"/>
      <c r="Q84" s="293"/>
      <c r="R84" s="293"/>
      <c r="S84" s="293"/>
      <c r="T84" s="293"/>
      <c r="U84" s="293"/>
      <c r="V84" s="293"/>
      <c r="W84" s="293"/>
      <c r="X84" s="293"/>
      <c r="Y84" s="293"/>
      <c r="Z84" s="293"/>
      <c r="AA84" s="293"/>
      <c r="AB84" s="293"/>
      <c r="AC84" s="293"/>
      <c r="AD84" s="293"/>
      <c r="AE84" s="293"/>
      <c r="AF84" s="293"/>
      <c r="AG84" s="293"/>
      <c r="AH84" s="293"/>
      <c r="AI84" s="293"/>
      <c r="AJ84" s="510">
        <f t="shared" si="1"/>
        <v>0</v>
      </c>
      <c r="AK84" s="40"/>
      <c r="AL84" s="40"/>
    </row>
    <row r="85" spans="1:38" ht="17.25" customHeight="1" x14ac:dyDescent="0.25">
      <c r="A85" s="4"/>
      <c r="B85" s="67"/>
      <c r="C85" s="5"/>
      <c r="D85" s="5"/>
      <c r="E85" s="68"/>
      <c r="F85" s="292"/>
      <c r="G85" s="292"/>
      <c r="H85" s="292"/>
      <c r="I85" s="292"/>
      <c r="J85" s="292"/>
      <c r="K85" s="292"/>
      <c r="L85" s="292"/>
      <c r="M85" s="292"/>
      <c r="N85" s="292"/>
      <c r="O85" s="293"/>
      <c r="P85" s="293"/>
      <c r="Q85" s="293"/>
      <c r="R85" s="293"/>
      <c r="S85" s="293"/>
      <c r="T85" s="293"/>
      <c r="U85" s="293"/>
      <c r="V85" s="293"/>
      <c r="W85" s="293"/>
      <c r="X85" s="293"/>
      <c r="Y85" s="293"/>
      <c r="Z85" s="293"/>
      <c r="AA85" s="293"/>
      <c r="AB85" s="293"/>
      <c r="AC85" s="293"/>
      <c r="AD85" s="293"/>
      <c r="AE85" s="293"/>
      <c r="AF85" s="293"/>
      <c r="AG85" s="293"/>
      <c r="AH85" s="293"/>
      <c r="AI85" s="293"/>
      <c r="AJ85" s="510">
        <f t="shared" si="1"/>
        <v>0</v>
      </c>
      <c r="AK85" s="40"/>
      <c r="AL85" s="40"/>
    </row>
    <row r="86" spans="1:38" ht="17.25" customHeight="1" x14ac:dyDescent="0.25">
      <c r="A86" s="4"/>
      <c r="B86" s="67"/>
      <c r="C86" s="5"/>
      <c r="D86" s="5"/>
      <c r="E86" s="68"/>
      <c r="F86" s="292"/>
      <c r="G86" s="292"/>
      <c r="H86" s="292"/>
      <c r="I86" s="292"/>
      <c r="J86" s="292"/>
      <c r="K86" s="292"/>
      <c r="L86" s="292"/>
      <c r="M86" s="292"/>
      <c r="N86" s="292"/>
      <c r="O86" s="293"/>
      <c r="P86" s="293"/>
      <c r="Q86" s="293"/>
      <c r="R86" s="293"/>
      <c r="S86" s="293"/>
      <c r="T86" s="293"/>
      <c r="U86" s="293"/>
      <c r="V86" s="293"/>
      <c r="W86" s="293"/>
      <c r="X86" s="293"/>
      <c r="Y86" s="293"/>
      <c r="Z86" s="293"/>
      <c r="AA86" s="293"/>
      <c r="AB86" s="293"/>
      <c r="AC86" s="293"/>
      <c r="AD86" s="293"/>
      <c r="AE86" s="293"/>
      <c r="AF86" s="293"/>
      <c r="AG86" s="293"/>
      <c r="AH86" s="293"/>
      <c r="AI86" s="293"/>
      <c r="AJ86" s="510">
        <f t="shared" si="1"/>
        <v>0</v>
      </c>
      <c r="AK86" s="40"/>
      <c r="AL86" s="40"/>
    </row>
    <row r="87" spans="1:38" ht="17.25" customHeight="1" x14ac:dyDescent="0.25">
      <c r="A87" s="4"/>
      <c r="B87" s="67"/>
      <c r="C87" s="5"/>
      <c r="D87" s="5"/>
      <c r="E87" s="68"/>
      <c r="F87" s="292"/>
      <c r="G87" s="292"/>
      <c r="H87" s="292"/>
      <c r="I87" s="292"/>
      <c r="J87" s="292"/>
      <c r="K87" s="292"/>
      <c r="L87" s="292"/>
      <c r="M87" s="292"/>
      <c r="N87" s="292"/>
      <c r="O87" s="293"/>
      <c r="P87" s="293"/>
      <c r="Q87" s="293"/>
      <c r="R87" s="293"/>
      <c r="S87" s="293"/>
      <c r="T87" s="293"/>
      <c r="U87" s="293"/>
      <c r="V87" s="293"/>
      <c r="W87" s="293"/>
      <c r="X87" s="293"/>
      <c r="Y87" s="293"/>
      <c r="Z87" s="293"/>
      <c r="AA87" s="293"/>
      <c r="AB87" s="293"/>
      <c r="AC87" s="293"/>
      <c r="AD87" s="293"/>
      <c r="AE87" s="293"/>
      <c r="AF87" s="293"/>
      <c r="AG87" s="293"/>
      <c r="AH87" s="293"/>
      <c r="AI87" s="293"/>
      <c r="AJ87" s="510">
        <f t="shared" si="1"/>
        <v>0</v>
      </c>
      <c r="AK87" s="40"/>
      <c r="AL87" s="40"/>
    </row>
    <row r="88" spans="1:38" ht="17.25" customHeight="1" x14ac:dyDescent="0.25">
      <c r="A88" s="4"/>
      <c r="B88" s="67"/>
      <c r="C88" s="5"/>
      <c r="D88" s="5"/>
      <c r="E88" s="68"/>
      <c r="F88" s="292"/>
      <c r="G88" s="292"/>
      <c r="H88" s="292"/>
      <c r="I88" s="292"/>
      <c r="J88" s="292"/>
      <c r="K88" s="292"/>
      <c r="L88" s="292"/>
      <c r="M88" s="292"/>
      <c r="N88" s="292"/>
      <c r="O88" s="293"/>
      <c r="P88" s="293"/>
      <c r="Q88" s="293"/>
      <c r="R88" s="293"/>
      <c r="S88" s="293"/>
      <c r="T88" s="293"/>
      <c r="U88" s="293"/>
      <c r="V88" s="293"/>
      <c r="W88" s="293"/>
      <c r="X88" s="293"/>
      <c r="Y88" s="293"/>
      <c r="Z88" s="293"/>
      <c r="AA88" s="293"/>
      <c r="AB88" s="293"/>
      <c r="AC88" s="293"/>
      <c r="AD88" s="293"/>
      <c r="AE88" s="293"/>
      <c r="AF88" s="293"/>
      <c r="AG88" s="293"/>
      <c r="AH88" s="293"/>
      <c r="AI88" s="293"/>
      <c r="AJ88" s="510">
        <f t="shared" si="1"/>
        <v>0</v>
      </c>
      <c r="AK88" s="40"/>
      <c r="AL88" s="40"/>
    </row>
    <row r="89" spans="1:38" ht="17.25" customHeight="1" x14ac:dyDescent="0.25">
      <c r="A89" s="4"/>
      <c r="B89" s="67"/>
      <c r="C89" s="5"/>
      <c r="D89" s="5"/>
      <c r="E89" s="68"/>
      <c r="F89" s="292"/>
      <c r="G89" s="292"/>
      <c r="H89" s="292"/>
      <c r="I89" s="292"/>
      <c r="J89" s="292"/>
      <c r="K89" s="292"/>
      <c r="L89" s="292"/>
      <c r="M89" s="292"/>
      <c r="N89" s="292"/>
      <c r="O89" s="293"/>
      <c r="P89" s="293"/>
      <c r="Q89" s="293"/>
      <c r="R89" s="293"/>
      <c r="S89" s="293"/>
      <c r="T89" s="293"/>
      <c r="U89" s="293"/>
      <c r="V89" s="293"/>
      <c r="W89" s="293"/>
      <c r="X89" s="293"/>
      <c r="Y89" s="293"/>
      <c r="Z89" s="293"/>
      <c r="AA89" s="293"/>
      <c r="AB89" s="293"/>
      <c r="AC89" s="293"/>
      <c r="AD89" s="293"/>
      <c r="AE89" s="293"/>
      <c r="AF89" s="293"/>
      <c r="AG89" s="293"/>
      <c r="AH89" s="293"/>
      <c r="AI89" s="293"/>
      <c r="AJ89" s="510">
        <f t="shared" si="1"/>
        <v>0</v>
      </c>
      <c r="AK89" s="40"/>
      <c r="AL89" s="40"/>
    </row>
    <row r="90" spans="1:38" ht="17.25" customHeight="1" x14ac:dyDescent="0.25">
      <c r="A90" s="4"/>
      <c r="B90" s="67"/>
      <c r="C90" s="5"/>
      <c r="D90" s="5"/>
      <c r="E90" s="68"/>
      <c r="F90" s="292"/>
      <c r="G90" s="292"/>
      <c r="H90" s="292"/>
      <c r="I90" s="292"/>
      <c r="J90" s="292"/>
      <c r="K90" s="292"/>
      <c r="L90" s="292"/>
      <c r="M90" s="292"/>
      <c r="N90" s="292"/>
      <c r="O90" s="293"/>
      <c r="P90" s="293"/>
      <c r="Q90" s="293"/>
      <c r="R90" s="293"/>
      <c r="S90" s="293"/>
      <c r="T90" s="293"/>
      <c r="U90" s="293"/>
      <c r="V90" s="293"/>
      <c r="W90" s="293"/>
      <c r="X90" s="293"/>
      <c r="Y90" s="293"/>
      <c r="Z90" s="293"/>
      <c r="AA90" s="293"/>
      <c r="AB90" s="293"/>
      <c r="AC90" s="293"/>
      <c r="AD90" s="293"/>
      <c r="AE90" s="293"/>
      <c r="AF90" s="293"/>
      <c r="AG90" s="293"/>
      <c r="AH90" s="293"/>
      <c r="AI90" s="293"/>
      <c r="AJ90" s="510">
        <f t="shared" si="1"/>
        <v>0</v>
      </c>
      <c r="AK90" s="40"/>
      <c r="AL90" s="40"/>
    </row>
    <row r="91" spans="1:38" ht="17.25" customHeight="1" x14ac:dyDescent="0.25">
      <c r="A91" s="4"/>
      <c r="B91" s="67"/>
      <c r="C91" s="5"/>
      <c r="D91" s="5"/>
      <c r="E91" s="68"/>
      <c r="F91" s="292"/>
      <c r="G91" s="292"/>
      <c r="H91" s="292"/>
      <c r="I91" s="292"/>
      <c r="J91" s="292"/>
      <c r="K91" s="292"/>
      <c r="L91" s="292"/>
      <c r="M91" s="292"/>
      <c r="N91" s="292"/>
      <c r="O91" s="293"/>
      <c r="P91" s="293"/>
      <c r="Q91" s="293"/>
      <c r="R91" s="293"/>
      <c r="S91" s="293"/>
      <c r="T91" s="293"/>
      <c r="U91" s="293"/>
      <c r="V91" s="293"/>
      <c r="W91" s="293"/>
      <c r="X91" s="293"/>
      <c r="Y91" s="293"/>
      <c r="Z91" s="293"/>
      <c r="AA91" s="293"/>
      <c r="AB91" s="293"/>
      <c r="AC91" s="293"/>
      <c r="AD91" s="293"/>
      <c r="AE91" s="293"/>
      <c r="AF91" s="293"/>
      <c r="AG91" s="293"/>
      <c r="AH91" s="293"/>
      <c r="AI91" s="293"/>
      <c r="AJ91" s="510">
        <f t="shared" si="1"/>
        <v>0</v>
      </c>
      <c r="AK91" s="40"/>
      <c r="AL91" s="40"/>
    </row>
    <row r="92" spans="1:38" ht="17.25" customHeight="1" x14ac:dyDescent="0.25">
      <c r="A92" s="4"/>
      <c r="B92" s="67"/>
      <c r="C92" s="5"/>
      <c r="D92" s="5"/>
      <c r="E92" s="68"/>
      <c r="F92" s="292"/>
      <c r="G92" s="292"/>
      <c r="H92" s="292"/>
      <c r="I92" s="292"/>
      <c r="J92" s="292"/>
      <c r="K92" s="292"/>
      <c r="L92" s="292"/>
      <c r="M92" s="292"/>
      <c r="N92" s="292"/>
      <c r="O92" s="293"/>
      <c r="P92" s="293"/>
      <c r="Q92" s="293"/>
      <c r="R92" s="293"/>
      <c r="S92" s="293"/>
      <c r="T92" s="293"/>
      <c r="U92" s="293"/>
      <c r="V92" s="293"/>
      <c r="W92" s="293"/>
      <c r="X92" s="293"/>
      <c r="Y92" s="293"/>
      <c r="Z92" s="293"/>
      <c r="AA92" s="293"/>
      <c r="AB92" s="293"/>
      <c r="AC92" s="293"/>
      <c r="AD92" s="293"/>
      <c r="AE92" s="293"/>
      <c r="AF92" s="293"/>
      <c r="AG92" s="293"/>
      <c r="AH92" s="293"/>
      <c r="AI92" s="293"/>
      <c r="AJ92" s="510">
        <f t="shared" si="1"/>
        <v>0</v>
      </c>
      <c r="AK92" s="40"/>
      <c r="AL92" s="40"/>
    </row>
    <row r="93" spans="1:38" ht="17.25" customHeight="1" x14ac:dyDescent="0.25">
      <c r="A93" s="4"/>
      <c r="B93" s="67"/>
      <c r="C93" s="5"/>
      <c r="D93" s="5"/>
      <c r="E93" s="68"/>
      <c r="F93" s="292"/>
      <c r="G93" s="292"/>
      <c r="H93" s="292"/>
      <c r="I93" s="292"/>
      <c r="J93" s="292"/>
      <c r="K93" s="292"/>
      <c r="L93" s="292"/>
      <c r="M93" s="292"/>
      <c r="N93" s="292"/>
      <c r="O93" s="293"/>
      <c r="P93" s="293"/>
      <c r="Q93" s="293"/>
      <c r="R93" s="293"/>
      <c r="S93" s="293"/>
      <c r="T93" s="293"/>
      <c r="U93" s="293"/>
      <c r="V93" s="293"/>
      <c r="W93" s="293"/>
      <c r="X93" s="293"/>
      <c r="Y93" s="293"/>
      <c r="Z93" s="293"/>
      <c r="AA93" s="293"/>
      <c r="AB93" s="293"/>
      <c r="AC93" s="293"/>
      <c r="AD93" s="293"/>
      <c r="AE93" s="293"/>
      <c r="AF93" s="293"/>
      <c r="AG93" s="293"/>
      <c r="AH93" s="293"/>
      <c r="AI93" s="293"/>
      <c r="AJ93" s="510">
        <f t="shared" si="1"/>
        <v>0</v>
      </c>
      <c r="AK93" s="40"/>
      <c r="AL93" s="40"/>
    </row>
    <row r="94" spans="1:38" ht="17.25" customHeight="1" x14ac:dyDescent="0.25">
      <c r="A94" s="4"/>
      <c r="B94" s="67"/>
      <c r="C94" s="5"/>
      <c r="D94" s="5"/>
      <c r="E94" s="68"/>
      <c r="F94" s="292"/>
      <c r="G94" s="292"/>
      <c r="H94" s="292"/>
      <c r="I94" s="292"/>
      <c r="J94" s="292"/>
      <c r="K94" s="292"/>
      <c r="L94" s="292"/>
      <c r="M94" s="292"/>
      <c r="N94" s="292"/>
      <c r="O94" s="293"/>
      <c r="P94" s="293"/>
      <c r="Q94" s="293"/>
      <c r="R94" s="293"/>
      <c r="S94" s="293"/>
      <c r="T94" s="293"/>
      <c r="U94" s="293"/>
      <c r="V94" s="293"/>
      <c r="W94" s="293"/>
      <c r="X94" s="293"/>
      <c r="Y94" s="293"/>
      <c r="Z94" s="293"/>
      <c r="AA94" s="293"/>
      <c r="AB94" s="293"/>
      <c r="AC94" s="293"/>
      <c r="AD94" s="293"/>
      <c r="AE94" s="293"/>
      <c r="AF94" s="293"/>
      <c r="AG94" s="293"/>
      <c r="AH94" s="293"/>
      <c r="AI94" s="293"/>
      <c r="AJ94" s="510">
        <f t="shared" si="1"/>
        <v>0</v>
      </c>
      <c r="AK94" s="40"/>
      <c r="AL94" s="40"/>
    </row>
    <row r="95" spans="1:38" ht="17.25" customHeight="1" x14ac:dyDescent="0.25">
      <c r="A95" s="4"/>
      <c r="B95" s="67"/>
      <c r="C95" s="5"/>
      <c r="D95" s="5"/>
      <c r="E95" s="68"/>
      <c r="F95" s="292"/>
      <c r="G95" s="292"/>
      <c r="H95" s="292"/>
      <c r="I95" s="292"/>
      <c r="J95" s="292"/>
      <c r="K95" s="292"/>
      <c r="L95" s="292"/>
      <c r="M95" s="292"/>
      <c r="N95" s="292"/>
      <c r="O95" s="293"/>
      <c r="P95" s="293"/>
      <c r="Q95" s="293"/>
      <c r="R95" s="293"/>
      <c r="S95" s="293"/>
      <c r="T95" s="293"/>
      <c r="U95" s="293"/>
      <c r="V95" s="293"/>
      <c r="W95" s="293"/>
      <c r="X95" s="293"/>
      <c r="Y95" s="293"/>
      <c r="Z95" s="293"/>
      <c r="AA95" s="293"/>
      <c r="AB95" s="293"/>
      <c r="AC95" s="293"/>
      <c r="AD95" s="293"/>
      <c r="AE95" s="293"/>
      <c r="AF95" s="293"/>
      <c r="AG95" s="293"/>
      <c r="AH95" s="293"/>
      <c r="AI95" s="293"/>
      <c r="AJ95" s="510">
        <f t="shared" si="1"/>
        <v>0</v>
      </c>
      <c r="AK95" s="40"/>
      <c r="AL95" s="40"/>
    </row>
    <row r="96" spans="1:38" ht="17.25" customHeight="1" x14ac:dyDescent="0.25">
      <c r="A96" s="4"/>
      <c r="B96" s="67"/>
      <c r="C96" s="5"/>
      <c r="D96" s="5"/>
      <c r="E96" s="68"/>
      <c r="F96" s="292"/>
      <c r="G96" s="292"/>
      <c r="H96" s="292"/>
      <c r="I96" s="292"/>
      <c r="J96" s="292"/>
      <c r="K96" s="292"/>
      <c r="L96" s="292"/>
      <c r="M96" s="292"/>
      <c r="N96" s="292"/>
      <c r="O96" s="293"/>
      <c r="P96" s="293"/>
      <c r="Q96" s="293"/>
      <c r="R96" s="293"/>
      <c r="S96" s="293"/>
      <c r="T96" s="293"/>
      <c r="U96" s="293"/>
      <c r="V96" s="293"/>
      <c r="W96" s="293"/>
      <c r="X96" s="293"/>
      <c r="Y96" s="293"/>
      <c r="Z96" s="293"/>
      <c r="AA96" s="293"/>
      <c r="AB96" s="293"/>
      <c r="AC96" s="293"/>
      <c r="AD96" s="293"/>
      <c r="AE96" s="293"/>
      <c r="AF96" s="293"/>
      <c r="AG96" s="293"/>
      <c r="AH96" s="293"/>
      <c r="AI96" s="293"/>
      <c r="AJ96" s="510">
        <f t="shared" si="1"/>
        <v>0</v>
      </c>
      <c r="AK96" s="40"/>
      <c r="AL96" s="40"/>
    </row>
    <row r="97" spans="1:38" ht="17.25" customHeight="1" x14ac:dyDescent="0.25">
      <c r="A97" s="4"/>
      <c r="B97" s="67"/>
      <c r="C97" s="5"/>
      <c r="D97" s="5"/>
      <c r="E97" s="68"/>
      <c r="F97" s="292"/>
      <c r="G97" s="292"/>
      <c r="H97" s="292"/>
      <c r="I97" s="292"/>
      <c r="J97" s="292"/>
      <c r="K97" s="292"/>
      <c r="L97" s="292"/>
      <c r="M97" s="292"/>
      <c r="N97" s="292"/>
      <c r="O97" s="293"/>
      <c r="P97" s="293"/>
      <c r="Q97" s="293"/>
      <c r="R97" s="293"/>
      <c r="S97" s="293"/>
      <c r="T97" s="293"/>
      <c r="U97" s="293"/>
      <c r="V97" s="293"/>
      <c r="W97" s="293"/>
      <c r="X97" s="293"/>
      <c r="Y97" s="293"/>
      <c r="Z97" s="293"/>
      <c r="AA97" s="293"/>
      <c r="AB97" s="293"/>
      <c r="AC97" s="293"/>
      <c r="AD97" s="293"/>
      <c r="AE97" s="293"/>
      <c r="AF97" s="293"/>
      <c r="AG97" s="293"/>
      <c r="AH97" s="293"/>
      <c r="AI97" s="293"/>
      <c r="AJ97" s="510">
        <f t="shared" si="1"/>
        <v>0</v>
      </c>
      <c r="AK97" s="40"/>
      <c r="AL97" s="40"/>
    </row>
    <row r="98" spans="1:38" ht="17.25" customHeight="1" x14ac:dyDescent="0.25">
      <c r="A98" s="4"/>
      <c r="B98" s="67"/>
      <c r="C98" s="5"/>
      <c r="D98" s="5"/>
      <c r="E98" s="68"/>
      <c r="F98" s="292"/>
      <c r="G98" s="292"/>
      <c r="H98" s="292"/>
      <c r="I98" s="292"/>
      <c r="J98" s="292"/>
      <c r="K98" s="292"/>
      <c r="L98" s="292"/>
      <c r="M98" s="292"/>
      <c r="N98" s="292"/>
      <c r="O98" s="293"/>
      <c r="P98" s="293"/>
      <c r="Q98" s="293"/>
      <c r="R98" s="293"/>
      <c r="S98" s="293"/>
      <c r="T98" s="293"/>
      <c r="U98" s="293"/>
      <c r="V98" s="293"/>
      <c r="W98" s="293"/>
      <c r="X98" s="293"/>
      <c r="Y98" s="293"/>
      <c r="Z98" s="293"/>
      <c r="AA98" s="293"/>
      <c r="AB98" s="293"/>
      <c r="AC98" s="293"/>
      <c r="AD98" s="293"/>
      <c r="AE98" s="293"/>
      <c r="AF98" s="293"/>
      <c r="AG98" s="293"/>
      <c r="AH98" s="293"/>
      <c r="AI98" s="293"/>
      <c r="AJ98" s="510">
        <f t="shared" si="1"/>
        <v>0</v>
      </c>
      <c r="AK98" s="40"/>
      <c r="AL98" s="40"/>
    </row>
    <row r="99" spans="1:38" ht="17.25" customHeight="1" x14ac:dyDescent="0.25">
      <c r="A99" s="4"/>
      <c r="B99" s="67"/>
      <c r="C99" s="5"/>
      <c r="D99" s="5"/>
      <c r="E99" s="68"/>
      <c r="F99" s="292"/>
      <c r="G99" s="292"/>
      <c r="H99" s="292"/>
      <c r="I99" s="292"/>
      <c r="J99" s="292"/>
      <c r="K99" s="292"/>
      <c r="L99" s="292"/>
      <c r="M99" s="292"/>
      <c r="N99" s="292"/>
      <c r="O99" s="293"/>
      <c r="P99" s="293"/>
      <c r="Q99" s="293"/>
      <c r="R99" s="293"/>
      <c r="S99" s="293"/>
      <c r="T99" s="293"/>
      <c r="U99" s="293"/>
      <c r="V99" s="293"/>
      <c r="W99" s="293"/>
      <c r="X99" s="293"/>
      <c r="Y99" s="293"/>
      <c r="Z99" s="293"/>
      <c r="AA99" s="293"/>
      <c r="AB99" s="293"/>
      <c r="AC99" s="293"/>
      <c r="AD99" s="293"/>
      <c r="AE99" s="293"/>
      <c r="AF99" s="293"/>
      <c r="AG99" s="293"/>
      <c r="AH99" s="293"/>
      <c r="AI99" s="293"/>
      <c r="AJ99" s="510">
        <f t="shared" si="1"/>
        <v>0</v>
      </c>
      <c r="AK99" s="40"/>
      <c r="AL99" s="40"/>
    </row>
    <row r="100" spans="1:38" ht="17.25" customHeight="1" x14ac:dyDescent="0.25">
      <c r="A100" s="4"/>
      <c r="B100" s="67"/>
      <c r="C100" s="5"/>
      <c r="D100" s="5"/>
      <c r="E100" s="68"/>
      <c r="F100" s="292"/>
      <c r="G100" s="292"/>
      <c r="H100" s="292"/>
      <c r="I100" s="292"/>
      <c r="J100" s="292"/>
      <c r="K100" s="292"/>
      <c r="L100" s="292"/>
      <c r="M100" s="292"/>
      <c r="N100" s="292"/>
      <c r="O100" s="293"/>
      <c r="P100" s="293"/>
      <c r="Q100" s="293"/>
      <c r="R100" s="293"/>
      <c r="S100" s="293"/>
      <c r="T100" s="293"/>
      <c r="U100" s="293"/>
      <c r="V100" s="293"/>
      <c r="W100" s="293"/>
      <c r="X100" s="293"/>
      <c r="Y100" s="293"/>
      <c r="Z100" s="293"/>
      <c r="AA100" s="293"/>
      <c r="AB100" s="293"/>
      <c r="AC100" s="293"/>
      <c r="AD100" s="293"/>
      <c r="AE100" s="293"/>
      <c r="AF100" s="293"/>
      <c r="AG100" s="293"/>
      <c r="AH100" s="293"/>
      <c r="AI100" s="293"/>
      <c r="AJ100" s="510">
        <f t="shared" si="1"/>
        <v>0</v>
      </c>
      <c r="AK100" s="40"/>
      <c r="AL100" s="40"/>
    </row>
    <row r="101" spans="1:38" ht="17.25" customHeight="1" x14ac:dyDescent="0.25">
      <c r="A101" s="4"/>
      <c r="B101" s="67"/>
      <c r="C101" s="5"/>
      <c r="D101" s="5"/>
      <c r="E101" s="68"/>
      <c r="F101" s="292"/>
      <c r="G101" s="292"/>
      <c r="H101" s="292"/>
      <c r="I101" s="292"/>
      <c r="J101" s="292"/>
      <c r="K101" s="292"/>
      <c r="L101" s="292"/>
      <c r="M101" s="292"/>
      <c r="N101" s="292"/>
      <c r="O101" s="293"/>
      <c r="P101" s="293"/>
      <c r="Q101" s="293"/>
      <c r="R101" s="293"/>
      <c r="S101" s="293"/>
      <c r="T101" s="293"/>
      <c r="U101" s="293"/>
      <c r="V101" s="293"/>
      <c r="W101" s="293"/>
      <c r="X101" s="293"/>
      <c r="Y101" s="293"/>
      <c r="Z101" s="293"/>
      <c r="AA101" s="293"/>
      <c r="AB101" s="293"/>
      <c r="AC101" s="293"/>
      <c r="AD101" s="293"/>
      <c r="AE101" s="293"/>
      <c r="AF101" s="293"/>
      <c r="AG101" s="293"/>
      <c r="AH101" s="293"/>
      <c r="AI101" s="293"/>
      <c r="AJ101" s="510">
        <f t="shared" si="1"/>
        <v>0</v>
      </c>
      <c r="AK101" s="40"/>
      <c r="AL101" s="40"/>
    </row>
    <row r="102" spans="1:38" ht="17.25" customHeight="1" x14ac:dyDescent="0.25">
      <c r="A102" s="4"/>
      <c r="B102" s="67"/>
      <c r="C102" s="5"/>
      <c r="D102" s="5"/>
      <c r="E102" s="68"/>
      <c r="F102" s="292"/>
      <c r="G102" s="292"/>
      <c r="H102" s="292"/>
      <c r="I102" s="292"/>
      <c r="J102" s="292"/>
      <c r="K102" s="292"/>
      <c r="L102" s="292"/>
      <c r="M102" s="292"/>
      <c r="N102" s="292"/>
      <c r="O102" s="293"/>
      <c r="P102" s="293"/>
      <c r="Q102" s="293"/>
      <c r="R102" s="293"/>
      <c r="S102" s="293"/>
      <c r="T102" s="293"/>
      <c r="U102" s="293"/>
      <c r="V102" s="293"/>
      <c r="W102" s="293"/>
      <c r="X102" s="293"/>
      <c r="Y102" s="293"/>
      <c r="Z102" s="293"/>
      <c r="AA102" s="293"/>
      <c r="AB102" s="293"/>
      <c r="AC102" s="293"/>
      <c r="AD102" s="293"/>
      <c r="AE102" s="293"/>
      <c r="AF102" s="293"/>
      <c r="AG102" s="293"/>
      <c r="AH102" s="293"/>
      <c r="AI102" s="293"/>
      <c r="AJ102" s="510">
        <f t="shared" si="1"/>
        <v>0</v>
      </c>
      <c r="AK102" s="40"/>
      <c r="AL102" s="40"/>
    </row>
    <row r="103" spans="1:38" ht="17.25" customHeight="1" x14ac:dyDescent="0.25">
      <c r="A103" s="4"/>
      <c r="B103" s="67"/>
      <c r="C103" s="5"/>
      <c r="D103" s="5"/>
      <c r="E103" s="68"/>
      <c r="F103" s="292"/>
      <c r="G103" s="292"/>
      <c r="H103" s="292"/>
      <c r="I103" s="292"/>
      <c r="J103" s="292"/>
      <c r="K103" s="292"/>
      <c r="L103" s="292"/>
      <c r="M103" s="292"/>
      <c r="N103" s="292"/>
      <c r="O103" s="293"/>
      <c r="P103" s="293"/>
      <c r="Q103" s="293"/>
      <c r="R103" s="293"/>
      <c r="S103" s="293"/>
      <c r="T103" s="293"/>
      <c r="U103" s="293"/>
      <c r="V103" s="293"/>
      <c r="W103" s="293"/>
      <c r="X103" s="293"/>
      <c r="Y103" s="293"/>
      <c r="Z103" s="293"/>
      <c r="AA103" s="293"/>
      <c r="AB103" s="293"/>
      <c r="AC103" s="293"/>
      <c r="AD103" s="293"/>
      <c r="AE103" s="293"/>
      <c r="AF103" s="293"/>
      <c r="AG103" s="293"/>
      <c r="AH103" s="293"/>
      <c r="AI103" s="293"/>
      <c r="AJ103" s="510">
        <f t="shared" si="1"/>
        <v>0</v>
      </c>
      <c r="AK103" s="40"/>
      <c r="AL103" s="40"/>
    </row>
    <row r="104" spans="1:38" ht="17.25" customHeight="1" x14ac:dyDescent="0.25">
      <c r="A104" s="4"/>
      <c r="B104" s="67"/>
      <c r="C104" s="5"/>
      <c r="D104" s="5"/>
      <c r="E104" s="68"/>
      <c r="F104" s="292"/>
      <c r="G104" s="292"/>
      <c r="H104" s="292"/>
      <c r="I104" s="292"/>
      <c r="J104" s="292"/>
      <c r="K104" s="292"/>
      <c r="L104" s="292"/>
      <c r="M104" s="292"/>
      <c r="N104" s="292"/>
      <c r="O104" s="293"/>
      <c r="P104" s="293"/>
      <c r="Q104" s="293"/>
      <c r="R104" s="293"/>
      <c r="S104" s="293"/>
      <c r="T104" s="293"/>
      <c r="U104" s="293"/>
      <c r="V104" s="293"/>
      <c r="W104" s="293"/>
      <c r="X104" s="293"/>
      <c r="Y104" s="293"/>
      <c r="Z104" s="293"/>
      <c r="AA104" s="293"/>
      <c r="AB104" s="293"/>
      <c r="AC104" s="293"/>
      <c r="AD104" s="293"/>
      <c r="AE104" s="293"/>
      <c r="AF104" s="293"/>
      <c r="AG104" s="293"/>
      <c r="AH104" s="293"/>
      <c r="AI104" s="293"/>
      <c r="AJ104" s="510">
        <f t="shared" si="1"/>
        <v>0</v>
      </c>
      <c r="AK104" s="40"/>
      <c r="AL104" s="40"/>
    </row>
    <row r="105" spans="1:38" ht="17.25" customHeight="1" x14ac:dyDescent="0.25">
      <c r="A105" s="4"/>
      <c r="B105" s="67"/>
      <c r="C105" s="5"/>
      <c r="D105" s="5"/>
      <c r="E105" s="68"/>
      <c r="F105" s="292"/>
      <c r="G105" s="292"/>
      <c r="H105" s="292"/>
      <c r="I105" s="292"/>
      <c r="J105" s="292"/>
      <c r="K105" s="292"/>
      <c r="L105" s="292"/>
      <c r="M105" s="292"/>
      <c r="N105" s="292"/>
      <c r="O105" s="293"/>
      <c r="P105" s="293"/>
      <c r="Q105" s="293"/>
      <c r="R105" s="293"/>
      <c r="S105" s="293"/>
      <c r="T105" s="293"/>
      <c r="U105" s="293"/>
      <c r="V105" s="293"/>
      <c r="W105" s="293"/>
      <c r="X105" s="293"/>
      <c r="Y105" s="293"/>
      <c r="Z105" s="293"/>
      <c r="AA105" s="293"/>
      <c r="AB105" s="293"/>
      <c r="AC105" s="293"/>
      <c r="AD105" s="293"/>
      <c r="AE105" s="293"/>
      <c r="AF105" s="293"/>
      <c r="AG105" s="293"/>
      <c r="AH105" s="293"/>
      <c r="AI105" s="293"/>
      <c r="AJ105" s="510">
        <f t="shared" si="1"/>
        <v>0</v>
      </c>
      <c r="AK105" s="40"/>
      <c r="AL105" s="40"/>
    </row>
    <row r="106" spans="1:38" ht="17.25" customHeight="1" x14ac:dyDescent="0.25">
      <c r="A106" s="4"/>
      <c r="B106" s="67"/>
      <c r="C106" s="5"/>
      <c r="D106" s="5"/>
      <c r="E106" s="68"/>
      <c r="F106" s="292"/>
      <c r="G106" s="292"/>
      <c r="H106" s="292"/>
      <c r="I106" s="292"/>
      <c r="J106" s="292"/>
      <c r="K106" s="292"/>
      <c r="L106" s="292"/>
      <c r="M106" s="292"/>
      <c r="N106" s="292"/>
      <c r="O106" s="293"/>
      <c r="P106" s="293"/>
      <c r="Q106" s="293"/>
      <c r="R106" s="293"/>
      <c r="S106" s="293"/>
      <c r="T106" s="293"/>
      <c r="U106" s="293"/>
      <c r="V106" s="293"/>
      <c r="W106" s="293"/>
      <c r="X106" s="293"/>
      <c r="Y106" s="293"/>
      <c r="Z106" s="293"/>
      <c r="AA106" s="293"/>
      <c r="AB106" s="293"/>
      <c r="AC106" s="293"/>
      <c r="AD106" s="293"/>
      <c r="AE106" s="293"/>
      <c r="AF106" s="293"/>
      <c r="AG106" s="293"/>
      <c r="AH106" s="293"/>
      <c r="AI106" s="293"/>
      <c r="AJ106" s="510">
        <f t="shared" si="1"/>
        <v>0</v>
      </c>
      <c r="AK106" s="40"/>
      <c r="AL106" s="40"/>
    </row>
    <row r="107" spans="1:38" ht="17.25" customHeight="1" x14ac:dyDescent="0.25">
      <c r="A107" s="4"/>
      <c r="B107" s="67"/>
      <c r="C107" s="5"/>
      <c r="D107" s="5"/>
      <c r="E107" s="68"/>
      <c r="F107" s="292"/>
      <c r="G107" s="292"/>
      <c r="H107" s="292"/>
      <c r="I107" s="292"/>
      <c r="J107" s="292"/>
      <c r="K107" s="292"/>
      <c r="L107" s="292"/>
      <c r="M107" s="292"/>
      <c r="N107" s="292"/>
      <c r="O107" s="293"/>
      <c r="P107" s="293"/>
      <c r="Q107" s="293"/>
      <c r="R107" s="293"/>
      <c r="S107" s="293"/>
      <c r="T107" s="293"/>
      <c r="U107" s="293"/>
      <c r="V107" s="293"/>
      <c r="W107" s="293"/>
      <c r="X107" s="293"/>
      <c r="Y107" s="293"/>
      <c r="Z107" s="293"/>
      <c r="AA107" s="293"/>
      <c r="AB107" s="293"/>
      <c r="AC107" s="293"/>
      <c r="AD107" s="293"/>
      <c r="AE107" s="293"/>
      <c r="AF107" s="293"/>
      <c r="AG107" s="293"/>
      <c r="AH107" s="293"/>
      <c r="AI107" s="293"/>
      <c r="AJ107" s="510">
        <f t="shared" si="1"/>
        <v>0</v>
      </c>
      <c r="AK107" s="40"/>
      <c r="AL107" s="40"/>
    </row>
    <row r="108" spans="1:38" ht="17.25" customHeight="1" x14ac:dyDescent="0.25">
      <c r="A108" s="4"/>
      <c r="B108" s="67"/>
      <c r="C108" s="5"/>
      <c r="D108" s="5"/>
      <c r="E108" s="68"/>
      <c r="F108" s="292"/>
      <c r="G108" s="292"/>
      <c r="H108" s="292"/>
      <c r="I108" s="292"/>
      <c r="J108" s="292"/>
      <c r="K108" s="292"/>
      <c r="L108" s="292"/>
      <c r="M108" s="292"/>
      <c r="N108" s="292"/>
      <c r="O108" s="293"/>
      <c r="P108" s="293"/>
      <c r="Q108" s="293"/>
      <c r="R108" s="293"/>
      <c r="S108" s="293"/>
      <c r="T108" s="293"/>
      <c r="U108" s="293"/>
      <c r="V108" s="293"/>
      <c r="W108" s="293"/>
      <c r="X108" s="293"/>
      <c r="Y108" s="293"/>
      <c r="Z108" s="293"/>
      <c r="AA108" s="293"/>
      <c r="AB108" s="293"/>
      <c r="AC108" s="293"/>
      <c r="AD108" s="293"/>
      <c r="AE108" s="293"/>
      <c r="AF108" s="293"/>
      <c r="AG108" s="293"/>
      <c r="AH108" s="293"/>
      <c r="AI108" s="293"/>
      <c r="AJ108" s="510">
        <f t="shared" si="1"/>
        <v>0</v>
      </c>
      <c r="AK108" s="40"/>
      <c r="AL108" s="40"/>
    </row>
    <row r="109" spans="1:38" ht="17.25" customHeight="1" x14ac:dyDescent="0.25">
      <c r="A109" s="4"/>
      <c r="B109" s="67"/>
      <c r="C109" s="5"/>
      <c r="D109" s="5"/>
      <c r="E109" s="68"/>
      <c r="F109" s="292"/>
      <c r="G109" s="292"/>
      <c r="H109" s="292"/>
      <c r="I109" s="292"/>
      <c r="J109" s="292"/>
      <c r="K109" s="292"/>
      <c r="L109" s="292"/>
      <c r="M109" s="292"/>
      <c r="N109" s="292"/>
      <c r="O109" s="293"/>
      <c r="P109" s="293"/>
      <c r="Q109" s="293"/>
      <c r="R109" s="293"/>
      <c r="S109" s="293"/>
      <c r="T109" s="293"/>
      <c r="U109" s="293"/>
      <c r="V109" s="293"/>
      <c r="W109" s="293"/>
      <c r="X109" s="293"/>
      <c r="Y109" s="293"/>
      <c r="Z109" s="293"/>
      <c r="AA109" s="293"/>
      <c r="AB109" s="293"/>
      <c r="AC109" s="293"/>
      <c r="AD109" s="293"/>
      <c r="AE109" s="293"/>
      <c r="AF109" s="293"/>
      <c r="AG109" s="293"/>
      <c r="AH109" s="293"/>
      <c r="AI109" s="293"/>
      <c r="AJ109" s="510">
        <f t="shared" si="1"/>
        <v>0</v>
      </c>
      <c r="AK109" s="40"/>
      <c r="AL109" s="40"/>
    </row>
    <row r="110" spans="1:38" ht="17.25" customHeight="1" x14ac:dyDescent="0.25">
      <c r="A110" s="4"/>
      <c r="B110" s="67"/>
      <c r="C110" s="5"/>
      <c r="D110" s="5"/>
      <c r="E110" s="68"/>
      <c r="F110" s="292"/>
      <c r="G110" s="292"/>
      <c r="H110" s="292"/>
      <c r="I110" s="292"/>
      <c r="J110" s="292"/>
      <c r="K110" s="292"/>
      <c r="L110" s="292"/>
      <c r="M110" s="292"/>
      <c r="N110" s="292"/>
      <c r="O110" s="293"/>
      <c r="P110" s="293"/>
      <c r="Q110" s="293"/>
      <c r="R110" s="293"/>
      <c r="S110" s="293"/>
      <c r="T110" s="293"/>
      <c r="U110" s="293"/>
      <c r="V110" s="293"/>
      <c r="W110" s="293"/>
      <c r="X110" s="293"/>
      <c r="Y110" s="293"/>
      <c r="Z110" s="293"/>
      <c r="AA110" s="293"/>
      <c r="AB110" s="293"/>
      <c r="AC110" s="293"/>
      <c r="AD110" s="293"/>
      <c r="AE110" s="293"/>
      <c r="AF110" s="293"/>
      <c r="AG110" s="293"/>
      <c r="AH110" s="293"/>
      <c r="AI110" s="293"/>
      <c r="AJ110" s="510">
        <f t="shared" si="1"/>
        <v>0</v>
      </c>
      <c r="AK110" s="40"/>
      <c r="AL110" s="40"/>
    </row>
    <row r="111" spans="1:38" ht="17.25" customHeight="1" x14ac:dyDescent="0.25">
      <c r="A111" s="4"/>
      <c r="B111" s="67"/>
      <c r="C111" s="5"/>
      <c r="D111" s="5"/>
      <c r="E111" s="68"/>
      <c r="F111" s="292"/>
      <c r="G111" s="292"/>
      <c r="H111" s="292"/>
      <c r="I111" s="292"/>
      <c r="J111" s="292"/>
      <c r="K111" s="292"/>
      <c r="L111" s="292"/>
      <c r="M111" s="292"/>
      <c r="N111" s="292"/>
      <c r="O111" s="293"/>
      <c r="P111" s="293"/>
      <c r="Q111" s="293"/>
      <c r="R111" s="293"/>
      <c r="S111" s="293"/>
      <c r="T111" s="293"/>
      <c r="U111" s="293"/>
      <c r="V111" s="293"/>
      <c r="W111" s="293"/>
      <c r="X111" s="293"/>
      <c r="Y111" s="293"/>
      <c r="Z111" s="293"/>
      <c r="AA111" s="293"/>
      <c r="AB111" s="293"/>
      <c r="AC111" s="293"/>
      <c r="AD111" s="293"/>
      <c r="AE111" s="293"/>
      <c r="AF111" s="293"/>
      <c r="AG111" s="293"/>
      <c r="AH111" s="293"/>
      <c r="AI111" s="293"/>
      <c r="AJ111" s="510">
        <f t="shared" si="1"/>
        <v>0</v>
      </c>
      <c r="AK111" s="40"/>
      <c r="AL111" s="40"/>
    </row>
    <row r="112" spans="1:38" ht="17.25" customHeight="1" x14ac:dyDescent="0.25">
      <c r="A112" s="4"/>
      <c r="B112" s="67"/>
      <c r="C112" s="5"/>
      <c r="D112" s="5"/>
      <c r="E112" s="68"/>
      <c r="F112" s="292"/>
      <c r="G112" s="292"/>
      <c r="H112" s="292"/>
      <c r="I112" s="292"/>
      <c r="J112" s="292"/>
      <c r="K112" s="292"/>
      <c r="L112" s="292"/>
      <c r="M112" s="292"/>
      <c r="N112" s="292"/>
      <c r="O112" s="293"/>
      <c r="P112" s="293"/>
      <c r="Q112" s="293"/>
      <c r="R112" s="293"/>
      <c r="S112" s="293"/>
      <c r="T112" s="293"/>
      <c r="U112" s="293"/>
      <c r="V112" s="293"/>
      <c r="W112" s="293"/>
      <c r="X112" s="293"/>
      <c r="Y112" s="293"/>
      <c r="Z112" s="293"/>
      <c r="AA112" s="293"/>
      <c r="AB112" s="293"/>
      <c r="AC112" s="293"/>
      <c r="AD112" s="293"/>
      <c r="AE112" s="293"/>
      <c r="AF112" s="293"/>
      <c r="AG112" s="293"/>
      <c r="AH112" s="293"/>
      <c r="AI112" s="293"/>
      <c r="AJ112" s="510">
        <f t="shared" si="1"/>
        <v>0</v>
      </c>
      <c r="AK112" s="40"/>
      <c r="AL112" s="40"/>
    </row>
    <row r="113" spans="1:38" ht="17.25" customHeight="1" x14ac:dyDescent="0.25">
      <c r="A113" s="4"/>
      <c r="B113" s="67"/>
      <c r="C113" s="5"/>
      <c r="D113" s="5"/>
      <c r="E113" s="68"/>
      <c r="F113" s="292"/>
      <c r="G113" s="292"/>
      <c r="H113" s="292"/>
      <c r="I113" s="292"/>
      <c r="J113" s="292"/>
      <c r="K113" s="292"/>
      <c r="L113" s="292"/>
      <c r="M113" s="292"/>
      <c r="N113" s="292"/>
      <c r="O113" s="293"/>
      <c r="P113" s="293"/>
      <c r="Q113" s="293"/>
      <c r="R113" s="293"/>
      <c r="S113" s="293"/>
      <c r="T113" s="293"/>
      <c r="U113" s="293"/>
      <c r="V113" s="293"/>
      <c r="W113" s="293"/>
      <c r="X113" s="293"/>
      <c r="Y113" s="293"/>
      <c r="Z113" s="293"/>
      <c r="AA113" s="293"/>
      <c r="AB113" s="293"/>
      <c r="AC113" s="293"/>
      <c r="AD113" s="293"/>
      <c r="AE113" s="293"/>
      <c r="AF113" s="293"/>
      <c r="AG113" s="293"/>
      <c r="AH113" s="293"/>
      <c r="AI113" s="293"/>
      <c r="AJ113" s="510">
        <f t="shared" si="1"/>
        <v>0</v>
      </c>
      <c r="AK113" s="40"/>
      <c r="AL113" s="40"/>
    </row>
    <row r="114" spans="1:38" ht="17.25" customHeight="1" x14ac:dyDescent="0.25">
      <c r="A114" s="4"/>
      <c r="B114" s="67"/>
      <c r="C114" s="5"/>
      <c r="D114" s="5"/>
      <c r="E114" s="68"/>
      <c r="F114" s="292"/>
      <c r="G114" s="292"/>
      <c r="H114" s="292"/>
      <c r="I114" s="292"/>
      <c r="J114" s="292"/>
      <c r="K114" s="292"/>
      <c r="L114" s="292"/>
      <c r="M114" s="292"/>
      <c r="N114" s="292"/>
      <c r="O114" s="293"/>
      <c r="P114" s="293"/>
      <c r="Q114" s="293"/>
      <c r="R114" s="293"/>
      <c r="S114" s="293"/>
      <c r="T114" s="293"/>
      <c r="U114" s="293"/>
      <c r="V114" s="293"/>
      <c r="W114" s="293"/>
      <c r="X114" s="293"/>
      <c r="Y114" s="293"/>
      <c r="Z114" s="293"/>
      <c r="AA114" s="293"/>
      <c r="AB114" s="293"/>
      <c r="AC114" s="293"/>
      <c r="AD114" s="293"/>
      <c r="AE114" s="293"/>
      <c r="AF114" s="293"/>
      <c r="AG114" s="293"/>
      <c r="AH114" s="293"/>
      <c r="AI114" s="293"/>
      <c r="AJ114" s="510">
        <f t="shared" si="1"/>
        <v>0</v>
      </c>
      <c r="AK114" s="40"/>
      <c r="AL114" s="40"/>
    </row>
    <row r="115" spans="1:38" ht="17.25" customHeight="1" x14ac:dyDescent="0.25">
      <c r="A115" s="4"/>
      <c r="B115" s="67"/>
      <c r="C115" s="5"/>
      <c r="D115" s="5"/>
      <c r="E115" s="68"/>
      <c r="F115" s="292"/>
      <c r="G115" s="292"/>
      <c r="H115" s="292"/>
      <c r="I115" s="292"/>
      <c r="J115" s="292"/>
      <c r="K115" s="292"/>
      <c r="L115" s="292"/>
      <c r="M115" s="292"/>
      <c r="N115" s="292"/>
      <c r="O115" s="293"/>
      <c r="P115" s="293"/>
      <c r="Q115" s="293"/>
      <c r="R115" s="293"/>
      <c r="S115" s="293"/>
      <c r="T115" s="293"/>
      <c r="U115" s="293"/>
      <c r="V115" s="293"/>
      <c r="W115" s="293"/>
      <c r="X115" s="293"/>
      <c r="Y115" s="293"/>
      <c r="Z115" s="293"/>
      <c r="AA115" s="293"/>
      <c r="AB115" s="293"/>
      <c r="AC115" s="293"/>
      <c r="AD115" s="293"/>
      <c r="AE115" s="293"/>
      <c r="AF115" s="293"/>
      <c r="AG115" s="293"/>
      <c r="AH115" s="293"/>
      <c r="AI115" s="293"/>
      <c r="AJ115" s="510">
        <f t="shared" si="1"/>
        <v>0</v>
      </c>
      <c r="AK115" s="40"/>
      <c r="AL115" s="40"/>
    </row>
    <row r="116" spans="1:38" ht="17.25" customHeight="1" x14ac:dyDescent="0.25">
      <c r="A116" s="4"/>
      <c r="B116" s="67"/>
      <c r="C116" s="5"/>
      <c r="D116" s="5"/>
      <c r="E116" s="68"/>
      <c r="F116" s="292"/>
      <c r="G116" s="292"/>
      <c r="H116" s="292"/>
      <c r="I116" s="292"/>
      <c r="J116" s="292"/>
      <c r="K116" s="292"/>
      <c r="L116" s="292"/>
      <c r="M116" s="292"/>
      <c r="N116" s="292"/>
      <c r="O116" s="293"/>
      <c r="P116" s="293"/>
      <c r="Q116" s="293"/>
      <c r="R116" s="293"/>
      <c r="S116" s="293"/>
      <c r="T116" s="293"/>
      <c r="U116" s="293"/>
      <c r="V116" s="293"/>
      <c r="W116" s="293"/>
      <c r="X116" s="293"/>
      <c r="Y116" s="293"/>
      <c r="Z116" s="293"/>
      <c r="AA116" s="293"/>
      <c r="AB116" s="293"/>
      <c r="AC116" s="293"/>
      <c r="AD116" s="293"/>
      <c r="AE116" s="293"/>
      <c r="AF116" s="293"/>
      <c r="AG116" s="293"/>
      <c r="AH116" s="293"/>
      <c r="AI116" s="293"/>
      <c r="AJ116" s="510">
        <f t="shared" si="1"/>
        <v>0</v>
      </c>
      <c r="AK116" s="40"/>
      <c r="AL116" s="40"/>
    </row>
    <row r="117" spans="1:38" ht="17.25" customHeight="1" x14ac:dyDescent="0.25">
      <c r="A117" s="4"/>
      <c r="B117" s="67"/>
      <c r="C117" s="5"/>
      <c r="D117" s="5"/>
      <c r="E117" s="68"/>
      <c r="F117" s="292"/>
      <c r="G117" s="292"/>
      <c r="H117" s="292"/>
      <c r="I117" s="292"/>
      <c r="J117" s="292"/>
      <c r="K117" s="292"/>
      <c r="L117" s="292"/>
      <c r="M117" s="292"/>
      <c r="N117" s="292"/>
      <c r="O117" s="293"/>
      <c r="P117" s="293"/>
      <c r="Q117" s="293"/>
      <c r="R117" s="293"/>
      <c r="S117" s="293"/>
      <c r="T117" s="293"/>
      <c r="U117" s="293"/>
      <c r="V117" s="293"/>
      <c r="W117" s="293"/>
      <c r="X117" s="293"/>
      <c r="Y117" s="293"/>
      <c r="Z117" s="293"/>
      <c r="AA117" s="293"/>
      <c r="AB117" s="293"/>
      <c r="AC117" s="293"/>
      <c r="AD117" s="293"/>
      <c r="AE117" s="293"/>
      <c r="AF117" s="293"/>
      <c r="AG117" s="293"/>
      <c r="AH117" s="293"/>
      <c r="AI117" s="293"/>
      <c r="AJ117" s="510">
        <f t="shared" si="1"/>
        <v>0</v>
      </c>
      <c r="AK117" s="40"/>
      <c r="AL117" s="40"/>
    </row>
    <row r="118" spans="1:38" ht="17.25" customHeight="1" x14ac:dyDescent="0.25">
      <c r="A118" s="4"/>
      <c r="B118" s="67"/>
      <c r="C118" s="5"/>
      <c r="D118" s="5"/>
      <c r="E118" s="68"/>
      <c r="F118" s="292"/>
      <c r="G118" s="292"/>
      <c r="H118" s="292"/>
      <c r="I118" s="292"/>
      <c r="J118" s="292"/>
      <c r="K118" s="292"/>
      <c r="L118" s="292"/>
      <c r="M118" s="292"/>
      <c r="N118" s="292"/>
      <c r="O118" s="293"/>
      <c r="P118" s="293"/>
      <c r="Q118" s="293"/>
      <c r="R118" s="293"/>
      <c r="S118" s="293"/>
      <c r="T118" s="293"/>
      <c r="U118" s="293"/>
      <c r="V118" s="293"/>
      <c r="W118" s="293"/>
      <c r="X118" s="293"/>
      <c r="Y118" s="293"/>
      <c r="Z118" s="293"/>
      <c r="AA118" s="293"/>
      <c r="AB118" s="293"/>
      <c r="AC118" s="293"/>
      <c r="AD118" s="293"/>
      <c r="AE118" s="293"/>
      <c r="AF118" s="293"/>
      <c r="AG118" s="293"/>
      <c r="AH118" s="293"/>
      <c r="AI118" s="293"/>
      <c r="AJ118" s="510">
        <f t="shared" si="1"/>
        <v>0</v>
      </c>
      <c r="AK118" s="40"/>
      <c r="AL118" s="40"/>
    </row>
    <row r="119" spans="1:38" ht="17.25" customHeight="1" x14ac:dyDescent="0.25">
      <c r="A119" s="4"/>
      <c r="B119" s="67"/>
      <c r="C119" s="5"/>
      <c r="D119" s="5"/>
      <c r="E119" s="68"/>
      <c r="F119" s="292"/>
      <c r="G119" s="292"/>
      <c r="H119" s="292"/>
      <c r="I119" s="292"/>
      <c r="J119" s="292"/>
      <c r="K119" s="292"/>
      <c r="L119" s="292"/>
      <c r="M119" s="292"/>
      <c r="N119" s="292"/>
      <c r="O119" s="293"/>
      <c r="P119" s="293"/>
      <c r="Q119" s="293"/>
      <c r="R119" s="293"/>
      <c r="S119" s="293"/>
      <c r="T119" s="293"/>
      <c r="U119" s="293"/>
      <c r="V119" s="293"/>
      <c r="W119" s="293"/>
      <c r="X119" s="293"/>
      <c r="Y119" s="293"/>
      <c r="Z119" s="293"/>
      <c r="AA119" s="293"/>
      <c r="AB119" s="293"/>
      <c r="AC119" s="293"/>
      <c r="AD119" s="293"/>
      <c r="AE119" s="293"/>
      <c r="AF119" s="293"/>
      <c r="AG119" s="293"/>
      <c r="AH119" s="293"/>
      <c r="AI119" s="293"/>
      <c r="AJ119" s="510">
        <f t="shared" si="1"/>
        <v>0</v>
      </c>
      <c r="AK119" s="40"/>
      <c r="AL119" s="40"/>
    </row>
    <row r="120" spans="1:38" ht="17.25" customHeight="1" x14ac:dyDescent="0.25">
      <c r="A120" s="4"/>
      <c r="B120" s="67"/>
      <c r="C120" s="5"/>
      <c r="D120" s="5"/>
      <c r="E120" s="68"/>
      <c r="F120" s="292"/>
      <c r="G120" s="292"/>
      <c r="H120" s="292"/>
      <c r="I120" s="292"/>
      <c r="J120" s="292"/>
      <c r="K120" s="292"/>
      <c r="L120" s="292"/>
      <c r="M120" s="292"/>
      <c r="N120" s="292"/>
      <c r="O120" s="293"/>
      <c r="P120" s="293"/>
      <c r="Q120" s="293"/>
      <c r="R120" s="293"/>
      <c r="S120" s="293"/>
      <c r="T120" s="293"/>
      <c r="U120" s="293"/>
      <c r="V120" s="293"/>
      <c r="W120" s="293"/>
      <c r="X120" s="293"/>
      <c r="Y120" s="293"/>
      <c r="Z120" s="293"/>
      <c r="AA120" s="293"/>
      <c r="AB120" s="293"/>
      <c r="AC120" s="293"/>
      <c r="AD120" s="293"/>
      <c r="AE120" s="293"/>
      <c r="AF120" s="293"/>
      <c r="AG120" s="293"/>
      <c r="AH120" s="293"/>
      <c r="AI120" s="293"/>
      <c r="AJ120" s="510">
        <f t="shared" si="1"/>
        <v>0</v>
      </c>
      <c r="AK120" s="40"/>
      <c r="AL120" s="40"/>
    </row>
    <row r="121" spans="1:38" ht="17.25" customHeight="1" x14ac:dyDescent="0.25">
      <c r="A121" s="4"/>
      <c r="B121" s="67"/>
      <c r="C121" s="5"/>
      <c r="D121" s="5"/>
      <c r="E121" s="68"/>
      <c r="F121" s="292"/>
      <c r="G121" s="292"/>
      <c r="H121" s="292"/>
      <c r="I121" s="292"/>
      <c r="J121" s="292"/>
      <c r="K121" s="292"/>
      <c r="L121" s="292"/>
      <c r="M121" s="292"/>
      <c r="N121" s="292"/>
      <c r="O121" s="293"/>
      <c r="P121" s="293"/>
      <c r="Q121" s="293"/>
      <c r="R121" s="293"/>
      <c r="S121" s="293"/>
      <c r="T121" s="293"/>
      <c r="U121" s="293"/>
      <c r="V121" s="293"/>
      <c r="W121" s="293"/>
      <c r="X121" s="293"/>
      <c r="Y121" s="293"/>
      <c r="Z121" s="293"/>
      <c r="AA121" s="293"/>
      <c r="AB121" s="293"/>
      <c r="AC121" s="293"/>
      <c r="AD121" s="293"/>
      <c r="AE121" s="293"/>
      <c r="AF121" s="293"/>
      <c r="AG121" s="293"/>
      <c r="AH121" s="293"/>
      <c r="AI121" s="293"/>
      <c r="AJ121" s="510">
        <f t="shared" si="1"/>
        <v>0</v>
      </c>
      <c r="AK121" s="40"/>
      <c r="AL121" s="40"/>
    </row>
    <row r="122" spans="1:38" ht="17.25" customHeight="1" x14ac:dyDescent="0.25">
      <c r="A122" s="4"/>
      <c r="B122" s="67"/>
      <c r="C122" s="5"/>
      <c r="D122" s="5"/>
      <c r="E122" s="68"/>
      <c r="F122" s="292"/>
      <c r="G122" s="292"/>
      <c r="H122" s="292"/>
      <c r="I122" s="292"/>
      <c r="J122" s="292"/>
      <c r="K122" s="292"/>
      <c r="L122" s="292"/>
      <c r="M122" s="292"/>
      <c r="N122" s="292"/>
      <c r="O122" s="293"/>
      <c r="P122" s="293"/>
      <c r="Q122" s="293"/>
      <c r="R122" s="293"/>
      <c r="S122" s="293"/>
      <c r="T122" s="293"/>
      <c r="U122" s="293"/>
      <c r="V122" s="293"/>
      <c r="W122" s="293"/>
      <c r="X122" s="293"/>
      <c r="Y122" s="293"/>
      <c r="Z122" s="293"/>
      <c r="AA122" s="293"/>
      <c r="AB122" s="293"/>
      <c r="AC122" s="293"/>
      <c r="AD122" s="293"/>
      <c r="AE122" s="293"/>
      <c r="AF122" s="293"/>
      <c r="AG122" s="293"/>
      <c r="AH122" s="293"/>
      <c r="AI122" s="293"/>
      <c r="AJ122" s="510">
        <f t="shared" si="1"/>
        <v>0</v>
      </c>
      <c r="AK122" s="40"/>
      <c r="AL122" s="40"/>
    </row>
    <row r="123" spans="1:38" ht="17.25" customHeight="1" x14ac:dyDescent="0.25">
      <c r="A123" s="4"/>
      <c r="B123" s="67"/>
      <c r="C123" s="5"/>
      <c r="D123" s="5"/>
      <c r="E123" s="68"/>
      <c r="F123" s="292"/>
      <c r="G123" s="292"/>
      <c r="H123" s="292"/>
      <c r="I123" s="292"/>
      <c r="J123" s="292"/>
      <c r="K123" s="292"/>
      <c r="L123" s="292"/>
      <c r="M123" s="292"/>
      <c r="N123" s="292"/>
      <c r="O123" s="293"/>
      <c r="P123" s="293"/>
      <c r="Q123" s="293"/>
      <c r="R123" s="293"/>
      <c r="S123" s="293"/>
      <c r="T123" s="293"/>
      <c r="U123" s="293"/>
      <c r="V123" s="293"/>
      <c r="W123" s="293"/>
      <c r="X123" s="293"/>
      <c r="Y123" s="293"/>
      <c r="Z123" s="293"/>
      <c r="AA123" s="293"/>
      <c r="AB123" s="293"/>
      <c r="AC123" s="293"/>
      <c r="AD123" s="293"/>
      <c r="AE123" s="293"/>
      <c r="AF123" s="293"/>
      <c r="AG123" s="293"/>
      <c r="AH123" s="293"/>
      <c r="AI123" s="293"/>
      <c r="AJ123" s="510">
        <f t="shared" si="1"/>
        <v>0</v>
      </c>
      <c r="AK123" s="40"/>
      <c r="AL123" s="40"/>
    </row>
    <row r="124" spans="1:38" ht="17.25" customHeight="1" x14ac:dyDescent="0.25">
      <c r="A124" s="4"/>
      <c r="B124" s="67"/>
      <c r="C124" s="5"/>
      <c r="D124" s="5"/>
      <c r="E124" s="68"/>
      <c r="F124" s="292"/>
      <c r="G124" s="292"/>
      <c r="H124" s="292"/>
      <c r="I124" s="292"/>
      <c r="J124" s="292"/>
      <c r="K124" s="292"/>
      <c r="L124" s="292"/>
      <c r="M124" s="292"/>
      <c r="N124" s="292"/>
      <c r="O124" s="293"/>
      <c r="P124" s="293"/>
      <c r="Q124" s="293"/>
      <c r="R124" s="293"/>
      <c r="S124" s="293"/>
      <c r="T124" s="293"/>
      <c r="U124" s="293"/>
      <c r="V124" s="293"/>
      <c r="W124" s="293"/>
      <c r="X124" s="293"/>
      <c r="Y124" s="293"/>
      <c r="Z124" s="293"/>
      <c r="AA124" s="293"/>
      <c r="AB124" s="293"/>
      <c r="AC124" s="293"/>
      <c r="AD124" s="293"/>
      <c r="AE124" s="293"/>
      <c r="AF124" s="293"/>
      <c r="AG124" s="293"/>
      <c r="AH124" s="293"/>
      <c r="AI124" s="293"/>
      <c r="AJ124" s="510">
        <f t="shared" si="1"/>
        <v>0</v>
      </c>
      <c r="AK124" s="40"/>
      <c r="AL124" s="40"/>
    </row>
    <row r="125" spans="1:38" ht="17.25" customHeight="1" x14ac:dyDescent="0.25">
      <c r="A125" s="4"/>
      <c r="B125" s="67"/>
      <c r="C125" s="5"/>
      <c r="D125" s="5"/>
      <c r="E125" s="68"/>
      <c r="F125" s="292"/>
      <c r="G125" s="292"/>
      <c r="H125" s="292"/>
      <c r="I125" s="292"/>
      <c r="J125" s="292"/>
      <c r="K125" s="292"/>
      <c r="L125" s="292"/>
      <c r="M125" s="292"/>
      <c r="N125" s="292"/>
      <c r="O125" s="293"/>
      <c r="P125" s="293"/>
      <c r="Q125" s="293"/>
      <c r="R125" s="293"/>
      <c r="S125" s="293"/>
      <c r="T125" s="293"/>
      <c r="U125" s="293"/>
      <c r="V125" s="293"/>
      <c r="W125" s="293"/>
      <c r="X125" s="293"/>
      <c r="Y125" s="293"/>
      <c r="Z125" s="293"/>
      <c r="AA125" s="293"/>
      <c r="AB125" s="293"/>
      <c r="AC125" s="293"/>
      <c r="AD125" s="293"/>
      <c r="AE125" s="293"/>
      <c r="AF125" s="293"/>
      <c r="AG125" s="293"/>
      <c r="AH125" s="293"/>
      <c r="AI125" s="293"/>
      <c r="AJ125" s="510">
        <f t="shared" si="1"/>
        <v>0</v>
      </c>
      <c r="AK125" s="40"/>
      <c r="AL125" s="40"/>
    </row>
    <row r="126" spans="1:38" ht="17.25" customHeight="1" x14ac:dyDescent="0.25">
      <c r="A126" s="4"/>
      <c r="B126" s="67"/>
      <c r="C126" s="5"/>
      <c r="D126" s="5"/>
      <c r="E126" s="68"/>
      <c r="F126" s="292"/>
      <c r="G126" s="292"/>
      <c r="H126" s="292"/>
      <c r="I126" s="292"/>
      <c r="J126" s="292"/>
      <c r="K126" s="292"/>
      <c r="L126" s="292"/>
      <c r="M126" s="292"/>
      <c r="N126" s="292"/>
      <c r="O126" s="293"/>
      <c r="P126" s="293"/>
      <c r="Q126" s="293"/>
      <c r="R126" s="293"/>
      <c r="S126" s="293"/>
      <c r="T126" s="293"/>
      <c r="U126" s="293"/>
      <c r="V126" s="293"/>
      <c r="W126" s="293"/>
      <c r="X126" s="293"/>
      <c r="Y126" s="293"/>
      <c r="Z126" s="293"/>
      <c r="AA126" s="293"/>
      <c r="AB126" s="293"/>
      <c r="AC126" s="293"/>
      <c r="AD126" s="293"/>
      <c r="AE126" s="293"/>
      <c r="AF126" s="293"/>
      <c r="AG126" s="293"/>
      <c r="AH126" s="293"/>
      <c r="AI126" s="293"/>
      <c r="AJ126" s="510">
        <f t="shared" si="1"/>
        <v>0</v>
      </c>
      <c r="AK126" s="40"/>
      <c r="AL126" s="40"/>
    </row>
    <row r="127" spans="1:38" ht="17.25" customHeight="1" x14ac:dyDescent="0.25">
      <c r="A127" s="4"/>
      <c r="B127" s="67"/>
      <c r="C127" s="5"/>
      <c r="D127" s="5"/>
      <c r="E127" s="68"/>
      <c r="F127" s="292"/>
      <c r="G127" s="292"/>
      <c r="H127" s="292"/>
      <c r="I127" s="292"/>
      <c r="J127" s="292"/>
      <c r="K127" s="292"/>
      <c r="L127" s="292"/>
      <c r="M127" s="292"/>
      <c r="N127" s="292"/>
      <c r="O127" s="293"/>
      <c r="P127" s="293"/>
      <c r="Q127" s="293"/>
      <c r="R127" s="293"/>
      <c r="S127" s="293"/>
      <c r="T127" s="293"/>
      <c r="U127" s="293"/>
      <c r="V127" s="293"/>
      <c r="W127" s="293"/>
      <c r="X127" s="293"/>
      <c r="Y127" s="293"/>
      <c r="Z127" s="293"/>
      <c r="AA127" s="293"/>
      <c r="AB127" s="293"/>
      <c r="AC127" s="293"/>
      <c r="AD127" s="293"/>
      <c r="AE127" s="293"/>
      <c r="AF127" s="293"/>
      <c r="AG127" s="293"/>
      <c r="AH127" s="293"/>
      <c r="AI127" s="293"/>
      <c r="AJ127" s="510">
        <f t="shared" si="1"/>
        <v>0</v>
      </c>
      <c r="AK127" s="40"/>
      <c r="AL127" s="40"/>
    </row>
    <row r="128" spans="1:38" ht="17.25" customHeight="1" x14ac:dyDescent="0.25">
      <c r="A128" s="4"/>
      <c r="B128" s="67"/>
      <c r="C128" s="5"/>
      <c r="D128" s="5"/>
      <c r="E128" s="68"/>
      <c r="F128" s="292"/>
      <c r="G128" s="292"/>
      <c r="H128" s="292"/>
      <c r="I128" s="292"/>
      <c r="J128" s="292"/>
      <c r="K128" s="292"/>
      <c r="L128" s="292"/>
      <c r="M128" s="292"/>
      <c r="N128" s="292"/>
      <c r="O128" s="293"/>
      <c r="P128" s="293"/>
      <c r="Q128" s="293"/>
      <c r="R128" s="293"/>
      <c r="S128" s="293"/>
      <c r="T128" s="293"/>
      <c r="U128" s="293"/>
      <c r="V128" s="293"/>
      <c r="W128" s="293"/>
      <c r="X128" s="293"/>
      <c r="Y128" s="293"/>
      <c r="Z128" s="293"/>
      <c r="AA128" s="293"/>
      <c r="AB128" s="293"/>
      <c r="AC128" s="293"/>
      <c r="AD128" s="293"/>
      <c r="AE128" s="293"/>
      <c r="AF128" s="293"/>
      <c r="AG128" s="293"/>
      <c r="AH128" s="293"/>
      <c r="AI128" s="293"/>
      <c r="AJ128" s="510">
        <f t="shared" si="1"/>
        <v>0</v>
      </c>
      <c r="AK128" s="40"/>
      <c r="AL128" s="40"/>
    </row>
    <row r="129" spans="1:38" ht="17.25" customHeight="1" x14ac:dyDescent="0.25">
      <c r="A129" s="4"/>
      <c r="B129" s="67"/>
      <c r="C129" s="5"/>
      <c r="D129" s="5"/>
      <c r="E129" s="68"/>
      <c r="F129" s="292"/>
      <c r="G129" s="292"/>
      <c r="H129" s="292"/>
      <c r="I129" s="292"/>
      <c r="J129" s="292"/>
      <c r="K129" s="292"/>
      <c r="L129" s="292"/>
      <c r="M129" s="292"/>
      <c r="N129" s="292"/>
      <c r="O129" s="293"/>
      <c r="P129" s="293"/>
      <c r="Q129" s="293"/>
      <c r="R129" s="293"/>
      <c r="S129" s="293"/>
      <c r="T129" s="293"/>
      <c r="U129" s="293"/>
      <c r="V129" s="293"/>
      <c r="W129" s="293"/>
      <c r="X129" s="293"/>
      <c r="Y129" s="293"/>
      <c r="Z129" s="293"/>
      <c r="AA129" s="293"/>
      <c r="AB129" s="293"/>
      <c r="AC129" s="293"/>
      <c r="AD129" s="293"/>
      <c r="AE129" s="293"/>
      <c r="AF129" s="293"/>
      <c r="AG129" s="293"/>
      <c r="AH129" s="293"/>
      <c r="AI129" s="293"/>
      <c r="AJ129" s="510">
        <f t="shared" si="1"/>
        <v>0</v>
      </c>
      <c r="AK129" s="40"/>
      <c r="AL129" s="40"/>
    </row>
    <row r="130" spans="1:38" ht="17.25" customHeight="1" x14ac:dyDescent="0.25">
      <c r="A130" s="4"/>
      <c r="B130" s="67"/>
      <c r="C130" s="5"/>
      <c r="D130" s="5"/>
      <c r="E130" s="68"/>
      <c r="F130" s="292"/>
      <c r="G130" s="292"/>
      <c r="H130" s="292"/>
      <c r="I130" s="292"/>
      <c r="J130" s="292"/>
      <c r="K130" s="292"/>
      <c r="L130" s="292"/>
      <c r="M130" s="292"/>
      <c r="N130" s="292"/>
      <c r="O130" s="293"/>
      <c r="P130" s="293"/>
      <c r="Q130" s="293"/>
      <c r="R130" s="293"/>
      <c r="S130" s="293"/>
      <c r="T130" s="293"/>
      <c r="U130" s="293"/>
      <c r="V130" s="293"/>
      <c r="W130" s="293"/>
      <c r="X130" s="293"/>
      <c r="Y130" s="293"/>
      <c r="Z130" s="293"/>
      <c r="AA130" s="293"/>
      <c r="AB130" s="293"/>
      <c r="AC130" s="293"/>
      <c r="AD130" s="293"/>
      <c r="AE130" s="293"/>
      <c r="AF130" s="293"/>
      <c r="AG130" s="293"/>
      <c r="AH130" s="293"/>
      <c r="AI130" s="293"/>
      <c r="AJ130" s="510">
        <f t="shared" si="1"/>
        <v>0</v>
      </c>
      <c r="AK130" s="40"/>
      <c r="AL130" s="40"/>
    </row>
    <row r="131" spans="1:38" ht="17.25" customHeight="1" x14ac:dyDescent="0.25">
      <c r="A131" s="4"/>
      <c r="B131" s="67"/>
      <c r="C131" s="5"/>
      <c r="D131" s="5"/>
      <c r="E131" s="68"/>
      <c r="F131" s="292"/>
      <c r="G131" s="292"/>
      <c r="H131" s="292"/>
      <c r="I131" s="292"/>
      <c r="J131" s="292"/>
      <c r="K131" s="292"/>
      <c r="L131" s="292"/>
      <c r="M131" s="292"/>
      <c r="N131" s="292"/>
      <c r="O131" s="293"/>
      <c r="P131" s="293"/>
      <c r="Q131" s="293"/>
      <c r="R131" s="293"/>
      <c r="S131" s="293"/>
      <c r="T131" s="293"/>
      <c r="U131" s="293"/>
      <c r="V131" s="293"/>
      <c r="W131" s="293"/>
      <c r="X131" s="293"/>
      <c r="Y131" s="293"/>
      <c r="Z131" s="293"/>
      <c r="AA131" s="293"/>
      <c r="AB131" s="293"/>
      <c r="AC131" s="293"/>
      <c r="AD131" s="293"/>
      <c r="AE131" s="293"/>
      <c r="AF131" s="293"/>
      <c r="AG131" s="293"/>
      <c r="AH131" s="293"/>
      <c r="AI131" s="293"/>
      <c r="AJ131" s="510">
        <f t="shared" si="1"/>
        <v>0</v>
      </c>
      <c r="AK131" s="40"/>
      <c r="AL131" s="40"/>
    </row>
    <row r="132" spans="1:38" ht="17.25" customHeight="1" x14ac:dyDescent="0.25">
      <c r="A132" s="4"/>
      <c r="B132" s="67"/>
      <c r="C132" s="5"/>
      <c r="D132" s="5"/>
      <c r="E132" s="68"/>
      <c r="F132" s="292"/>
      <c r="G132" s="292"/>
      <c r="H132" s="292"/>
      <c r="I132" s="292"/>
      <c r="J132" s="292"/>
      <c r="K132" s="292"/>
      <c r="L132" s="292"/>
      <c r="M132" s="292"/>
      <c r="N132" s="292"/>
      <c r="O132" s="293"/>
      <c r="P132" s="293"/>
      <c r="Q132" s="293"/>
      <c r="R132" s="293"/>
      <c r="S132" s="293"/>
      <c r="T132" s="293"/>
      <c r="U132" s="293"/>
      <c r="V132" s="293"/>
      <c r="W132" s="293"/>
      <c r="X132" s="293"/>
      <c r="Y132" s="293"/>
      <c r="Z132" s="293"/>
      <c r="AA132" s="293"/>
      <c r="AB132" s="293"/>
      <c r="AC132" s="293"/>
      <c r="AD132" s="293"/>
      <c r="AE132" s="293"/>
      <c r="AF132" s="293"/>
      <c r="AG132" s="293"/>
      <c r="AH132" s="293"/>
      <c r="AI132" s="293"/>
      <c r="AJ132" s="510">
        <f t="shared" si="1"/>
        <v>0</v>
      </c>
      <c r="AK132" s="40"/>
      <c r="AL132" s="40"/>
    </row>
    <row r="133" spans="1:38" ht="17.25" customHeight="1" x14ac:dyDescent="0.25">
      <c r="A133" s="4"/>
      <c r="B133" s="67"/>
      <c r="C133" s="5"/>
      <c r="D133" s="5"/>
      <c r="E133" s="68"/>
      <c r="F133" s="292"/>
      <c r="G133" s="292"/>
      <c r="H133" s="292"/>
      <c r="I133" s="292"/>
      <c r="J133" s="292"/>
      <c r="K133" s="292"/>
      <c r="L133" s="292"/>
      <c r="M133" s="292"/>
      <c r="N133" s="292"/>
      <c r="O133" s="293"/>
      <c r="P133" s="293"/>
      <c r="Q133" s="293"/>
      <c r="R133" s="293"/>
      <c r="S133" s="293"/>
      <c r="T133" s="293"/>
      <c r="U133" s="293"/>
      <c r="V133" s="293"/>
      <c r="W133" s="293"/>
      <c r="X133" s="293"/>
      <c r="Y133" s="293"/>
      <c r="Z133" s="293"/>
      <c r="AA133" s="293"/>
      <c r="AB133" s="293"/>
      <c r="AC133" s="293"/>
      <c r="AD133" s="293"/>
      <c r="AE133" s="293"/>
      <c r="AF133" s="293"/>
      <c r="AG133" s="293"/>
      <c r="AH133" s="293"/>
      <c r="AI133" s="293"/>
      <c r="AJ133" s="510">
        <f t="shared" si="1"/>
        <v>0</v>
      </c>
      <c r="AK133" s="40"/>
      <c r="AL133" s="40"/>
    </row>
    <row r="134" spans="1:38" ht="17.25" customHeight="1" x14ac:dyDescent="0.25">
      <c r="A134" s="4"/>
      <c r="B134" s="67"/>
      <c r="C134" s="5"/>
      <c r="D134" s="5"/>
      <c r="E134" s="68"/>
      <c r="F134" s="292"/>
      <c r="G134" s="292"/>
      <c r="H134" s="292"/>
      <c r="I134" s="292"/>
      <c r="J134" s="292"/>
      <c r="K134" s="292"/>
      <c r="L134" s="292"/>
      <c r="M134" s="292"/>
      <c r="N134" s="292"/>
      <c r="O134" s="293"/>
      <c r="P134" s="293"/>
      <c r="Q134" s="293"/>
      <c r="R134" s="293"/>
      <c r="S134" s="293"/>
      <c r="T134" s="293"/>
      <c r="U134" s="293"/>
      <c r="V134" s="293"/>
      <c r="W134" s="293"/>
      <c r="X134" s="293"/>
      <c r="Y134" s="293"/>
      <c r="Z134" s="293"/>
      <c r="AA134" s="293"/>
      <c r="AB134" s="293"/>
      <c r="AC134" s="293"/>
      <c r="AD134" s="293"/>
      <c r="AE134" s="293"/>
      <c r="AF134" s="293"/>
      <c r="AG134" s="293"/>
      <c r="AH134" s="293"/>
      <c r="AI134" s="293"/>
      <c r="AJ134" s="510">
        <f t="shared" si="1"/>
        <v>0</v>
      </c>
      <c r="AK134" s="40"/>
      <c r="AL134" s="40"/>
    </row>
    <row r="135" spans="1:38" ht="17.25" customHeight="1" x14ac:dyDescent="0.25">
      <c r="A135" s="4"/>
      <c r="B135" s="67"/>
      <c r="C135" s="5"/>
      <c r="D135" s="5"/>
      <c r="E135" s="68"/>
      <c r="F135" s="292"/>
      <c r="G135" s="292"/>
      <c r="H135" s="292"/>
      <c r="I135" s="292"/>
      <c r="J135" s="292"/>
      <c r="K135" s="292"/>
      <c r="L135" s="292"/>
      <c r="M135" s="292"/>
      <c r="N135" s="292"/>
      <c r="O135" s="293"/>
      <c r="P135" s="293"/>
      <c r="Q135" s="293"/>
      <c r="R135" s="293"/>
      <c r="S135" s="293"/>
      <c r="T135" s="293"/>
      <c r="U135" s="293"/>
      <c r="V135" s="293"/>
      <c r="W135" s="293"/>
      <c r="X135" s="293"/>
      <c r="Y135" s="293"/>
      <c r="Z135" s="293"/>
      <c r="AA135" s="293"/>
      <c r="AB135" s="293"/>
      <c r="AC135" s="293"/>
      <c r="AD135" s="293"/>
      <c r="AE135" s="293"/>
      <c r="AF135" s="293"/>
      <c r="AG135" s="293"/>
      <c r="AH135" s="293"/>
      <c r="AI135" s="293"/>
      <c r="AJ135" s="510">
        <f t="shared" si="1"/>
        <v>0</v>
      </c>
      <c r="AK135" s="40"/>
      <c r="AL135" s="40"/>
    </row>
    <row r="136" spans="1:38" ht="17.25" customHeight="1" x14ac:dyDescent="0.25">
      <c r="A136" s="4"/>
      <c r="B136" s="67"/>
      <c r="C136" s="5"/>
      <c r="D136" s="5"/>
      <c r="E136" s="68"/>
      <c r="F136" s="292"/>
      <c r="G136" s="292"/>
      <c r="H136" s="292"/>
      <c r="I136" s="292"/>
      <c r="J136" s="292"/>
      <c r="K136" s="292"/>
      <c r="L136" s="292"/>
      <c r="M136" s="292"/>
      <c r="N136" s="292"/>
      <c r="O136" s="293"/>
      <c r="P136" s="293"/>
      <c r="Q136" s="293"/>
      <c r="R136" s="293"/>
      <c r="S136" s="293"/>
      <c r="T136" s="293"/>
      <c r="U136" s="293"/>
      <c r="V136" s="293"/>
      <c r="W136" s="293"/>
      <c r="X136" s="293"/>
      <c r="Y136" s="293"/>
      <c r="Z136" s="293"/>
      <c r="AA136" s="293"/>
      <c r="AB136" s="293"/>
      <c r="AC136" s="293"/>
      <c r="AD136" s="293"/>
      <c r="AE136" s="293"/>
      <c r="AF136" s="293"/>
      <c r="AG136" s="293"/>
      <c r="AH136" s="293"/>
      <c r="AI136" s="293"/>
      <c r="AJ136" s="510">
        <f t="shared" si="1"/>
        <v>0</v>
      </c>
      <c r="AK136" s="40"/>
      <c r="AL136" s="40"/>
    </row>
    <row r="137" spans="1:38" ht="17.25" customHeight="1" x14ac:dyDescent="0.25">
      <c r="A137" s="4"/>
      <c r="B137" s="67"/>
      <c r="C137" s="5"/>
      <c r="D137" s="5"/>
      <c r="E137" s="68"/>
      <c r="F137" s="292"/>
      <c r="G137" s="292"/>
      <c r="H137" s="292"/>
      <c r="I137" s="292"/>
      <c r="J137" s="292"/>
      <c r="K137" s="292"/>
      <c r="L137" s="292"/>
      <c r="M137" s="292"/>
      <c r="N137" s="292"/>
      <c r="O137" s="293"/>
      <c r="P137" s="293"/>
      <c r="Q137" s="293"/>
      <c r="R137" s="293"/>
      <c r="S137" s="293"/>
      <c r="T137" s="293"/>
      <c r="U137" s="293"/>
      <c r="V137" s="293"/>
      <c r="W137" s="293"/>
      <c r="X137" s="293"/>
      <c r="Y137" s="293"/>
      <c r="Z137" s="293"/>
      <c r="AA137" s="293"/>
      <c r="AB137" s="293"/>
      <c r="AC137" s="293"/>
      <c r="AD137" s="293"/>
      <c r="AE137" s="293"/>
      <c r="AF137" s="293"/>
      <c r="AG137" s="293"/>
      <c r="AH137" s="293"/>
      <c r="AI137" s="293"/>
      <c r="AJ137" s="510">
        <f t="shared" si="1"/>
        <v>0</v>
      </c>
      <c r="AK137" s="40"/>
      <c r="AL137" s="40"/>
    </row>
    <row r="138" spans="1:38" ht="17.25" customHeight="1" x14ac:dyDescent="0.25">
      <c r="A138" s="4"/>
      <c r="B138" s="67"/>
      <c r="C138" s="5"/>
      <c r="D138" s="5"/>
      <c r="E138" s="68"/>
      <c r="F138" s="292"/>
      <c r="G138" s="292"/>
      <c r="H138" s="292"/>
      <c r="I138" s="292"/>
      <c r="J138" s="292"/>
      <c r="K138" s="292"/>
      <c r="L138" s="292"/>
      <c r="M138" s="292"/>
      <c r="N138" s="292"/>
      <c r="O138" s="293"/>
      <c r="P138" s="293"/>
      <c r="Q138" s="293"/>
      <c r="R138" s="293"/>
      <c r="S138" s="293"/>
      <c r="T138" s="293"/>
      <c r="U138" s="293"/>
      <c r="V138" s="293"/>
      <c r="W138" s="293"/>
      <c r="X138" s="293"/>
      <c r="Y138" s="293"/>
      <c r="Z138" s="293"/>
      <c r="AA138" s="293"/>
      <c r="AB138" s="293"/>
      <c r="AC138" s="293"/>
      <c r="AD138" s="293"/>
      <c r="AE138" s="293"/>
      <c r="AF138" s="293"/>
      <c r="AG138" s="293"/>
      <c r="AH138" s="293"/>
      <c r="AI138" s="293"/>
      <c r="AJ138" s="510">
        <f t="shared" si="1"/>
        <v>0</v>
      </c>
      <c r="AK138" s="40"/>
      <c r="AL138" s="40"/>
    </row>
    <row r="139" spans="1:38" ht="17.25" customHeight="1" x14ac:dyDescent="0.25">
      <c r="A139" s="4"/>
      <c r="B139" s="67"/>
      <c r="C139" s="5"/>
      <c r="D139" s="5"/>
      <c r="E139" s="68"/>
      <c r="F139" s="292"/>
      <c r="G139" s="292"/>
      <c r="H139" s="292"/>
      <c r="I139" s="292"/>
      <c r="J139" s="292"/>
      <c r="K139" s="292"/>
      <c r="L139" s="292"/>
      <c r="M139" s="292"/>
      <c r="N139" s="292"/>
      <c r="O139" s="293"/>
      <c r="P139" s="293"/>
      <c r="Q139" s="293"/>
      <c r="R139" s="293"/>
      <c r="S139" s="293"/>
      <c r="T139" s="293"/>
      <c r="U139" s="293"/>
      <c r="V139" s="293"/>
      <c r="W139" s="293"/>
      <c r="X139" s="293"/>
      <c r="Y139" s="293"/>
      <c r="Z139" s="293"/>
      <c r="AA139" s="293"/>
      <c r="AB139" s="293"/>
      <c r="AC139" s="293"/>
      <c r="AD139" s="293"/>
      <c r="AE139" s="293"/>
      <c r="AF139" s="293"/>
      <c r="AG139" s="293"/>
      <c r="AH139" s="293"/>
      <c r="AI139" s="293"/>
      <c r="AJ139" s="510">
        <f t="shared" si="1"/>
        <v>0</v>
      </c>
      <c r="AK139" s="40"/>
      <c r="AL139" s="40"/>
    </row>
    <row r="140" spans="1:38" ht="17.25" customHeight="1" x14ac:dyDescent="0.25">
      <c r="A140" s="4"/>
      <c r="B140" s="67"/>
      <c r="C140" s="5"/>
      <c r="D140" s="5"/>
      <c r="E140" s="68"/>
      <c r="F140" s="292"/>
      <c r="G140" s="292"/>
      <c r="H140" s="292"/>
      <c r="I140" s="292"/>
      <c r="J140" s="292"/>
      <c r="K140" s="292"/>
      <c r="L140" s="292"/>
      <c r="M140" s="292"/>
      <c r="N140" s="292"/>
      <c r="O140" s="293"/>
      <c r="P140" s="293"/>
      <c r="Q140" s="293"/>
      <c r="R140" s="293"/>
      <c r="S140" s="293"/>
      <c r="T140" s="293"/>
      <c r="U140" s="293"/>
      <c r="V140" s="293"/>
      <c r="W140" s="293"/>
      <c r="X140" s="293"/>
      <c r="Y140" s="293"/>
      <c r="Z140" s="293"/>
      <c r="AA140" s="293"/>
      <c r="AB140" s="293"/>
      <c r="AC140" s="293"/>
      <c r="AD140" s="293"/>
      <c r="AE140" s="293"/>
      <c r="AF140" s="293"/>
      <c r="AG140" s="293"/>
      <c r="AH140" s="293"/>
      <c r="AI140" s="293"/>
      <c r="AJ140" s="510">
        <f t="shared" si="1"/>
        <v>0</v>
      </c>
      <c r="AK140" s="40"/>
      <c r="AL140" s="40"/>
    </row>
    <row r="141" spans="1:38" ht="17.25" customHeight="1" x14ac:dyDescent="0.25">
      <c r="A141" s="4"/>
      <c r="B141" s="67"/>
      <c r="C141" s="5"/>
      <c r="D141" s="5"/>
      <c r="E141" s="68"/>
      <c r="F141" s="292"/>
      <c r="G141" s="292"/>
      <c r="H141" s="292"/>
      <c r="I141" s="292"/>
      <c r="J141" s="292"/>
      <c r="K141" s="292"/>
      <c r="L141" s="292"/>
      <c r="M141" s="292"/>
      <c r="N141" s="292"/>
      <c r="O141" s="293"/>
      <c r="P141" s="293"/>
      <c r="Q141" s="293"/>
      <c r="R141" s="293"/>
      <c r="S141" s="293"/>
      <c r="T141" s="293"/>
      <c r="U141" s="293"/>
      <c r="V141" s="293"/>
      <c r="W141" s="293"/>
      <c r="X141" s="293"/>
      <c r="Y141" s="293"/>
      <c r="Z141" s="293"/>
      <c r="AA141" s="293"/>
      <c r="AB141" s="293"/>
      <c r="AC141" s="293"/>
      <c r="AD141" s="293"/>
      <c r="AE141" s="293"/>
      <c r="AF141" s="293"/>
      <c r="AG141" s="293"/>
      <c r="AH141" s="293"/>
      <c r="AI141" s="293"/>
      <c r="AJ141" s="510">
        <f t="shared" si="1"/>
        <v>0</v>
      </c>
      <c r="AK141" s="40"/>
      <c r="AL141" s="40"/>
    </row>
    <row r="142" spans="1:38" ht="17.25" customHeight="1" x14ac:dyDescent="0.25">
      <c r="A142" s="4"/>
      <c r="B142" s="67"/>
      <c r="C142" s="5"/>
      <c r="D142" s="5"/>
      <c r="E142" s="68"/>
      <c r="F142" s="292"/>
      <c r="G142" s="292"/>
      <c r="H142" s="292"/>
      <c r="I142" s="292"/>
      <c r="J142" s="292"/>
      <c r="K142" s="292"/>
      <c r="L142" s="292"/>
      <c r="M142" s="292"/>
      <c r="N142" s="292"/>
      <c r="O142" s="293"/>
      <c r="P142" s="293"/>
      <c r="Q142" s="293"/>
      <c r="R142" s="293"/>
      <c r="S142" s="293"/>
      <c r="T142" s="293"/>
      <c r="U142" s="293"/>
      <c r="V142" s="293"/>
      <c r="W142" s="293"/>
      <c r="X142" s="293"/>
      <c r="Y142" s="293"/>
      <c r="Z142" s="293"/>
      <c r="AA142" s="293"/>
      <c r="AB142" s="293"/>
      <c r="AC142" s="293"/>
      <c r="AD142" s="293"/>
      <c r="AE142" s="293"/>
      <c r="AF142" s="293"/>
      <c r="AG142" s="293"/>
      <c r="AH142" s="293"/>
      <c r="AI142" s="293"/>
      <c r="AJ142" s="510">
        <f t="shared" si="1"/>
        <v>0</v>
      </c>
      <c r="AK142" s="40"/>
      <c r="AL142" s="40"/>
    </row>
    <row r="143" spans="1:38" ht="17.25" customHeight="1" x14ac:dyDescent="0.25">
      <c r="A143" s="4"/>
      <c r="B143" s="67"/>
      <c r="C143" s="5"/>
      <c r="D143" s="5"/>
      <c r="E143" s="68"/>
      <c r="F143" s="292"/>
      <c r="G143" s="292"/>
      <c r="H143" s="292"/>
      <c r="I143" s="292"/>
      <c r="J143" s="292"/>
      <c r="K143" s="292"/>
      <c r="L143" s="292"/>
      <c r="M143" s="292"/>
      <c r="N143" s="292"/>
      <c r="O143" s="293"/>
      <c r="P143" s="293"/>
      <c r="Q143" s="293"/>
      <c r="R143" s="293"/>
      <c r="S143" s="293"/>
      <c r="T143" s="293"/>
      <c r="U143" s="293"/>
      <c r="V143" s="293"/>
      <c r="W143" s="293"/>
      <c r="X143" s="293"/>
      <c r="Y143" s="293"/>
      <c r="Z143" s="293"/>
      <c r="AA143" s="293"/>
      <c r="AB143" s="293"/>
      <c r="AC143" s="293"/>
      <c r="AD143" s="293"/>
      <c r="AE143" s="293"/>
      <c r="AF143" s="293"/>
      <c r="AG143" s="293"/>
      <c r="AH143" s="293"/>
      <c r="AI143" s="293"/>
      <c r="AJ143" s="510">
        <f t="shared" si="1"/>
        <v>0</v>
      </c>
      <c r="AK143" s="40"/>
      <c r="AL143" s="40"/>
    </row>
    <row r="144" spans="1:38" ht="17.25" customHeight="1" x14ac:dyDescent="0.25">
      <c r="A144" s="4"/>
      <c r="B144" s="67"/>
      <c r="C144" s="5"/>
      <c r="D144" s="5"/>
      <c r="E144" s="68"/>
      <c r="F144" s="292"/>
      <c r="G144" s="292"/>
      <c r="H144" s="292"/>
      <c r="I144" s="292"/>
      <c r="J144" s="292"/>
      <c r="K144" s="292"/>
      <c r="L144" s="292"/>
      <c r="M144" s="292"/>
      <c r="N144" s="292"/>
      <c r="O144" s="293"/>
      <c r="P144" s="293"/>
      <c r="Q144" s="293"/>
      <c r="R144" s="293"/>
      <c r="S144" s="293"/>
      <c r="T144" s="293"/>
      <c r="U144" s="293"/>
      <c r="V144" s="293"/>
      <c r="W144" s="293"/>
      <c r="X144" s="293"/>
      <c r="Y144" s="293"/>
      <c r="Z144" s="293"/>
      <c r="AA144" s="293"/>
      <c r="AB144" s="293"/>
      <c r="AC144" s="293"/>
      <c r="AD144" s="293"/>
      <c r="AE144" s="293"/>
      <c r="AF144" s="293"/>
      <c r="AG144" s="293"/>
      <c r="AH144" s="293"/>
      <c r="AI144" s="293"/>
      <c r="AJ144" s="510">
        <f t="shared" si="1"/>
        <v>0</v>
      </c>
      <c r="AK144" s="40"/>
      <c r="AL144" s="40"/>
    </row>
    <row r="145" spans="1:38" ht="17.25" customHeight="1" x14ac:dyDescent="0.25">
      <c r="A145" s="4"/>
      <c r="B145" s="67"/>
      <c r="C145" s="5"/>
      <c r="D145" s="5"/>
      <c r="E145" s="68"/>
      <c r="F145" s="292"/>
      <c r="G145" s="292"/>
      <c r="H145" s="292"/>
      <c r="I145" s="292"/>
      <c r="J145" s="292"/>
      <c r="K145" s="292"/>
      <c r="L145" s="292"/>
      <c r="M145" s="292"/>
      <c r="N145" s="292"/>
      <c r="O145" s="293"/>
      <c r="P145" s="293"/>
      <c r="Q145" s="293"/>
      <c r="R145" s="293"/>
      <c r="S145" s="293"/>
      <c r="T145" s="293"/>
      <c r="U145" s="293"/>
      <c r="V145" s="293"/>
      <c r="W145" s="293"/>
      <c r="X145" s="293"/>
      <c r="Y145" s="293"/>
      <c r="Z145" s="293"/>
      <c r="AA145" s="293"/>
      <c r="AB145" s="293"/>
      <c r="AC145" s="293"/>
      <c r="AD145" s="293"/>
      <c r="AE145" s="293"/>
      <c r="AF145" s="293"/>
      <c r="AG145" s="293"/>
      <c r="AH145" s="293"/>
      <c r="AI145" s="293"/>
      <c r="AJ145" s="510">
        <f t="shared" si="1"/>
        <v>0</v>
      </c>
      <c r="AK145" s="40"/>
      <c r="AL145" s="40"/>
    </row>
    <row r="146" spans="1:38" ht="17.25" customHeight="1" x14ac:dyDescent="0.25">
      <c r="A146" s="4"/>
      <c r="B146" s="67"/>
      <c r="C146" s="5"/>
      <c r="D146" s="5"/>
      <c r="E146" s="68"/>
      <c r="F146" s="292"/>
      <c r="G146" s="292"/>
      <c r="H146" s="292"/>
      <c r="I146" s="292"/>
      <c r="J146" s="292"/>
      <c r="K146" s="292"/>
      <c r="L146" s="292"/>
      <c r="M146" s="292"/>
      <c r="N146" s="292"/>
      <c r="O146" s="293"/>
      <c r="P146" s="293"/>
      <c r="Q146" s="293"/>
      <c r="R146" s="293"/>
      <c r="S146" s="293"/>
      <c r="T146" s="293"/>
      <c r="U146" s="293"/>
      <c r="V146" s="293"/>
      <c r="W146" s="293"/>
      <c r="X146" s="293"/>
      <c r="Y146" s="293"/>
      <c r="Z146" s="293"/>
      <c r="AA146" s="293"/>
      <c r="AB146" s="293"/>
      <c r="AC146" s="293"/>
      <c r="AD146" s="293"/>
      <c r="AE146" s="293"/>
      <c r="AF146" s="293"/>
      <c r="AG146" s="293"/>
      <c r="AH146" s="293"/>
      <c r="AI146" s="293"/>
      <c r="AJ146" s="510">
        <f t="shared" ref="AJ146:AJ209" si="2">SUM(F146:AI146)</f>
        <v>0</v>
      </c>
      <c r="AK146" s="40"/>
      <c r="AL146" s="40"/>
    </row>
    <row r="147" spans="1:38" ht="17.25" customHeight="1" x14ac:dyDescent="0.25">
      <c r="A147" s="4"/>
      <c r="B147" s="67"/>
      <c r="C147" s="5"/>
      <c r="D147" s="5"/>
      <c r="E147" s="68"/>
      <c r="F147" s="292"/>
      <c r="G147" s="292"/>
      <c r="H147" s="292"/>
      <c r="I147" s="292"/>
      <c r="J147" s="292"/>
      <c r="K147" s="292"/>
      <c r="L147" s="292"/>
      <c r="M147" s="292"/>
      <c r="N147" s="292"/>
      <c r="O147" s="293"/>
      <c r="P147" s="293"/>
      <c r="Q147" s="293"/>
      <c r="R147" s="293"/>
      <c r="S147" s="293"/>
      <c r="T147" s="293"/>
      <c r="U147" s="293"/>
      <c r="V147" s="293"/>
      <c r="W147" s="293"/>
      <c r="X147" s="293"/>
      <c r="Y147" s="293"/>
      <c r="Z147" s="293"/>
      <c r="AA147" s="293"/>
      <c r="AB147" s="293"/>
      <c r="AC147" s="293"/>
      <c r="AD147" s="293"/>
      <c r="AE147" s="293"/>
      <c r="AF147" s="293"/>
      <c r="AG147" s="293"/>
      <c r="AH147" s="293"/>
      <c r="AI147" s="293"/>
      <c r="AJ147" s="510">
        <f t="shared" si="2"/>
        <v>0</v>
      </c>
      <c r="AK147" s="40"/>
      <c r="AL147" s="40"/>
    </row>
    <row r="148" spans="1:38" ht="17.25" customHeight="1" x14ac:dyDescent="0.25">
      <c r="A148" s="4"/>
      <c r="B148" s="67"/>
      <c r="C148" s="5"/>
      <c r="D148" s="5"/>
      <c r="E148" s="68"/>
      <c r="F148" s="292"/>
      <c r="G148" s="292"/>
      <c r="H148" s="292"/>
      <c r="I148" s="292"/>
      <c r="J148" s="292"/>
      <c r="K148" s="292"/>
      <c r="L148" s="292"/>
      <c r="M148" s="292"/>
      <c r="N148" s="292"/>
      <c r="O148" s="293"/>
      <c r="P148" s="293"/>
      <c r="Q148" s="293"/>
      <c r="R148" s="293"/>
      <c r="S148" s="293"/>
      <c r="T148" s="293"/>
      <c r="U148" s="293"/>
      <c r="V148" s="293"/>
      <c r="W148" s="293"/>
      <c r="X148" s="293"/>
      <c r="Y148" s="293"/>
      <c r="Z148" s="293"/>
      <c r="AA148" s="293"/>
      <c r="AB148" s="293"/>
      <c r="AC148" s="293"/>
      <c r="AD148" s="293"/>
      <c r="AE148" s="293"/>
      <c r="AF148" s="293"/>
      <c r="AG148" s="293"/>
      <c r="AH148" s="293"/>
      <c r="AI148" s="293"/>
      <c r="AJ148" s="510">
        <f t="shared" si="2"/>
        <v>0</v>
      </c>
      <c r="AK148" s="40"/>
      <c r="AL148" s="40"/>
    </row>
    <row r="149" spans="1:38" ht="17.25" customHeight="1" x14ac:dyDescent="0.25">
      <c r="A149" s="4"/>
      <c r="B149" s="67"/>
      <c r="C149" s="5"/>
      <c r="D149" s="5"/>
      <c r="E149" s="68"/>
      <c r="F149" s="292"/>
      <c r="G149" s="292"/>
      <c r="H149" s="292"/>
      <c r="I149" s="292"/>
      <c r="J149" s="292"/>
      <c r="K149" s="292"/>
      <c r="L149" s="292"/>
      <c r="M149" s="292"/>
      <c r="N149" s="292"/>
      <c r="O149" s="293"/>
      <c r="P149" s="293"/>
      <c r="Q149" s="293"/>
      <c r="R149" s="293"/>
      <c r="S149" s="293"/>
      <c r="T149" s="293"/>
      <c r="U149" s="293"/>
      <c r="V149" s="293"/>
      <c r="W149" s="293"/>
      <c r="X149" s="293"/>
      <c r="Y149" s="293"/>
      <c r="Z149" s="293"/>
      <c r="AA149" s="293"/>
      <c r="AB149" s="293"/>
      <c r="AC149" s="293"/>
      <c r="AD149" s="293"/>
      <c r="AE149" s="293"/>
      <c r="AF149" s="293"/>
      <c r="AG149" s="293"/>
      <c r="AH149" s="293"/>
      <c r="AI149" s="293"/>
      <c r="AJ149" s="510">
        <f t="shared" si="2"/>
        <v>0</v>
      </c>
      <c r="AK149" s="40"/>
      <c r="AL149" s="40"/>
    </row>
    <row r="150" spans="1:38" ht="17.25" customHeight="1" x14ac:dyDescent="0.25">
      <c r="A150" s="4"/>
      <c r="B150" s="67"/>
      <c r="C150" s="5"/>
      <c r="D150" s="5"/>
      <c r="E150" s="68"/>
      <c r="F150" s="292"/>
      <c r="G150" s="292"/>
      <c r="H150" s="292"/>
      <c r="I150" s="292"/>
      <c r="J150" s="292"/>
      <c r="K150" s="292"/>
      <c r="L150" s="292"/>
      <c r="M150" s="292"/>
      <c r="N150" s="292"/>
      <c r="O150" s="293"/>
      <c r="P150" s="293"/>
      <c r="Q150" s="293"/>
      <c r="R150" s="293"/>
      <c r="S150" s="293"/>
      <c r="T150" s="293"/>
      <c r="U150" s="293"/>
      <c r="V150" s="293"/>
      <c r="W150" s="293"/>
      <c r="X150" s="293"/>
      <c r="Y150" s="293"/>
      <c r="Z150" s="293"/>
      <c r="AA150" s="293"/>
      <c r="AB150" s="293"/>
      <c r="AC150" s="293"/>
      <c r="AD150" s="293"/>
      <c r="AE150" s="293"/>
      <c r="AF150" s="293"/>
      <c r="AG150" s="293"/>
      <c r="AH150" s="293"/>
      <c r="AI150" s="293"/>
      <c r="AJ150" s="510">
        <f t="shared" si="2"/>
        <v>0</v>
      </c>
      <c r="AK150" s="40"/>
      <c r="AL150" s="40"/>
    </row>
    <row r="151" spans="1:38" ht="17.25" customHeight="1" x14ac:dyDescent="0.25">
      <c r="A151" s="4"/>
      <c r="B151" s="67"/>
      <c r="C151" s="5"/>
      <c r="D151" s="5"/>
      <c r="E151" s="68"/>
      <c r="F151" s="292"/>
      <c r="G151" s="292"/>
      <c r="H151" s="292"/>
      <c r="I151" s="292"/>
      <c r="J151" s="292"/>
      <c r="K151" s="292"/>
      <c r="L151" s="292"/>
      <c r="M151" s="292"/>
      <c r="N151" s="292"/>
      <c r="O151" s="293"/>
      <c r="P151" s="293"/>
      <c r="Q151" s="293"/>
      <c r="R151" s="293"/>
      <c r="S151" s="293"/>
      <c r="T151" s="293"/>
      <c r="U151" s="293"/>
      <c r="V151" s="293"/>
      <c r="W151" s="293"/>
      <c r="X151" s="293"/>
      <c r="Y151" s="293"/>
      <c r="Z151" s="293"/>
      <c r="AA151" s="293"/>
      <c r="AB151" s="293"/>
      <c r="AC151" s="293"/>
      <c r="AD151" s="293"/>
      <c r="AE151" s="293"/>
      <c r="AF151" s="293"/>
      <c r="AG151" s="293"/>
      <c r="AH151" s="293"/>
      <c r="AI151" s="293"/>
      <c r="AJ151" s="510">
        <f t="shared" si="2"/>
        <v>0</v>
      </c>
      <c r="AK151" s="40"/>
      <c r="AL151" s="40"/>
    </row>
    <row r="152" spans="1:38" ht="17.25" customHeight="1" x14ac:dyDescent="0.25">
      <c r="A152" s="4"/>
      <c r="B152" s="67"/>
      <c r="C152" s="5"/>
      <c r="D152" s="5"/>
      <c r="E152" s="68"/>
      <c r="F152" s="292"/>
      <c r="G152" s="292"/>
      <c r="H152" s="292"/>
      <c r="I152" s="292"/>
      <c r="J152" s="292"/>
      <c r="K152" s="292"/>
      <c r="L152" s="292"/>
      <c r="M152" s="292"/>
      <c r="N152" s="292"/>
      <c r="O152" s="293"/>
      <c r="P152" s="293"/>
      <c r="Q152" s="293"/>
      <c r="R152" s="293"/>
      <c r="S152" s="293"/>
      <c r="T152" s="293"/>
      <c r="U152" s="293"/>
      <c r="V152" s="293"/>
      <c r="W152" s="293"/>
      <c r="X152" s="293"/>
      <c r="Y152" s="293"/>
      <c r="Z152" s="293"/>
      <c r="AA152" s="293"/>
      <c r="AB152" s="293"/>
      <c r="AC152" s="293"/>
      <c r="AD152" s="293"/>
      <c r="AE152" s="293"/>
      <c r="AF152" s="293"/>
      <c r="AG152" s="293"/>
      <c r="AH152" s="293"/>
      <c r="AI152" s="293"/>
      <c r="AJ152" s="510">
        <f t="shared" si="2"/>
        <v>0</v>
      </c>
      <c r="AK152" s="40"/>
      <c r="AL152" s="40"/>
    </row>
    <row r="153" spans="1:38" ht="17.25" customHeight="1" x14ac:dyDescent="0.25">
      <c r="A153" s="4"/>
      <c r="B153" s="67"/>
      <c r="C153" s="5"/>
      <c r="D153" s="5"/>
      <c r="E153" s="68"/>
      <c r="F153" s="292"/>
      <c r="G153" s="292"/>
      <c r="H153" s="292"/>
      <c r="I153" s="292"/>
      <c r="J153" s="292"/>
      <c r="K153" s="292"/>
      <c r="L153" s="292"/>
      <c r="M153" s="292"/>
      <c r="N153" s="292"/>
      <c r="O153" s="293"/>
      <c r="P153" s="293"/>
      <c r="Q153" s="293"/>
      <c r="R153" s="293"/>
      <c r="S153" s="293"/>
      <c r="T153" s="293"/>
      <c r="U153" s="293"/>
      <c r="V153" s="293"/>
      <c r="W153" s="293"/>
      <c r="X153" s="293"/>
      <c r="Y153" s="293"/>
      <c r="Z153" s="293"/>
      <c r="AA153" s="293"/>
      <c r="AB153" s="293"/>
      <c r="AC153" s="293"/>
      <c r="AD153" s="293"/>
      <c r="AE153" s="293"/>
      <c r="AF153" s="293"/>
      <c r="AG153" s="293"/>
      <c r="AH153" s="293"/>
      <c r="AI153" s="293"/>
      <c r="AJ153" s="510">
        <f t="shared" si="2"/>
        <v>0</v>
      </c>
      <c r="AK153" s="40"/>
      <c r="AL153" s="40"/>
    </row>
    <row r="154" spans="1:38" ht="17.25" customHeight="1" x14ac:dyDescent="0.25">
      <c r="A154" s="4"/>
      <c r="B154" s="67"/>
      <c r="C154" s="5"/>
      <c r="D154" s="5"/>
      <c r="E154" s="68"/>
      <c r="F154" s="292"/>
      <c r="G154" s="292"/>
      <c r="H154" s="292"/>
      <c r="I154" s="292"/>
      <c r="J154" s="292"/>
      <c r="K154" s="292"/>
      <c r="L154" s="292"/>
      <c r="M154" s="292"/>
      <c r="N154" s="292"/>
      <c r="O154" s="293"/>
      <c r="P154" s="293"/>
      <c r="Q154" s="293"/>
      <c r="R154" s="293"/>
      <c r="S154" s="293"/>
      <c r="T154" s="293"/>
      <c r="U154" s="293"/>
      <c r="V154" s="293"/>
      <c r="W154" s="293"/>
      <c r="X154" s="293"/>
      <c r="Y154" s="293"/>
      <c r="Z154" s="293"/>
      <c r="AA154" s="293"/>
      <c r="AB154" s="293"/>
      <c r="AC154" s="293"/>
      <c r="AD154" s="293"/>
      <c r="AE154" s="293"/>
      <c r="AF154" s="293"/>
      <c r="AG154" s="293"/>
      <c r="AH154" s="293"/>
      <c r="AI154" s="293"/>
      <c r="AJ154" s="510">
        <f t="shared" si="2"/>
        <v>0</v>
      </c>
      <c r="AK154" s="40"/>
      <c r="AL154" s="40"/>
    </row>
    <row r="155" spans="1:38" ht="17.25" customHeight="1" x14ac:dyDescent="0.25">
      <c r="A155" s="4"/>
      <c r="B155" s="67"/>
      <c r="C155" s="5"/>
      <c r="D155" s="5"/>
      <c r="E155" s="68"/>
      <c r="F155" s="292"/>
      <c r="G155" s="292"/>
      <c r="H155" s="292"/>
      <c r="I155" s="292"/>
      <c r="J155" s="292"/>
      <c r="K155" s="292"/>
      <c r="L155" s="292"/>
      <c r="M155" s="292"/>
      <c r="N155" s="292"/>
      <c r="O155" s="293"/>
      <c r="P155" s="293"/>
      <c r="Q155" s="293"/>
      <c r="R155" s="293"/>
      <c r="S155" s="293"/>
      <c r="T155" s="293"/>
      <c r="U155" s="293"/>
      <c r="V155" s="293"/>
      <c r="W155" s="293"/>
      <c r="X155" s="293"/>
      <c r="Y155" s="293"/>
      <c r="Z155" s="293"/>
      <c r="AA155" s="293"/>
      <c r="AB155" s="293"/>
      <c r="AC155" s="293"/>
      <c r="AD155" s="293"/>
      <c r="AE155" s="293"/>
      <c r="AF155" s="293"/>
      <c r="AG155" s="293"/>
      <c r="AH155" s="293"/>
      <c r="AI155" s="293"/>
      <c r="AJ155" s="510">
        <f t="shared" si="2"/>
        <v>0</v>
      </c>
      <c r="AK155" s="40"/>
      <c r="AL155" s="40"/>
    </row>
    <row r="156" spans="1:38" ht="17.25" customHeight="1" x14ac:dyDescent="0.25">
      <c r="A156" s="4"/>
      <c r="B156" s="67"/>
      <c r="C156" s="5"/>
      <c r="D156" s="5"/>
      <c r="E156" s="68"/>
      <c r="F156" s="292"/>
      <c r="G156" s="292"/>
      <c r="H156" s="292"/>
      <c r="I156" s="292"/>
      <c r="J156" s="292"/>
      <c r="K156" s="292"/>
      <c r="L156" s="292"/>
      <c r="M156" s="292"/>
      <c r="N156" s="292"/>
      <c r="O156" s="293"/>
      <c r="P156" s="293"/>
      <c r="Q156" s="293"/>
      <c r="R156" s="293"/>
      <c r="S156" s="293"/>
      <c r="T156" s="293"/>
      <c r="U156" s="293"/>
      <c r="V156" s="293"/>
      <c r="W156" s="293"/>
      <c r="X156" s="293"/>
      <c r="Y156" s="293"/>
      <c r="Z156" s="293"/>
      <c r="AA156" s="293"/>
      <c r="AB156" s="293"/>
      <c r="AC156" s="293"/>
      <c r="AD156" s="293"/>
      <c r="AE156" s="293"/>
      <c r="AF156" s="293"/>
      <c r="AG156" s="293"/>
      <c r="AH156" s="293"/>
      <c r="AI156" s="293"/>
      <c r="AJ156" s="510">
        <f t="shared" si="2"/>
        <v>0</v>
      </c>
      <c r="AK156" s="40"/>
      <c r="AL156" s="40"/>
    </row>
    <row r="157" spans="1:38" ht="17.25" customHeight="1" x14ac:dyDescent="0.25">
      <c r="A157" s="4"/>
      <c r="B157" s="67"/>
      <c r="C157" s="5"/>
      <c r="D157" s="5"/>
      <c r="E157" s="68"/>
      <c r="F157" s="292"/>
      <c r="G157" s="292"/>
      <c r="H157" s="292"/>
      <c r="I157" s="292"/>
      <c r="J157" s="292"/>
      <c r="K157" s="292"/>
      <c r="L157" s="292"/>
      <c r="M157" s="292"/>
      <c r="N157" s="292"/>
      <c r="O157" s="293"/>
      <c r="P157" s="293"/>
      <c r="Q157" s="293"/>
      <c r="R157" s="293"/>
      <c r="S157" s="293"/>
      <c r="T157" s="293"/>
      <c r="U157" s="293"/>
      <c r="V157" s="293"/>
      <c r="W157" s="293"/>
      <c r="X157" s="293"/>
      <c r="Y157" s="293"/>
      <c r="Z157" s="293"/>
      <c r="AA157" s="293"/>
      <c r="AB157" s="293"/>
      <c r="AC157" s="293"/>
      <c r="AD157" s="293"/>
      <c r="AE157" s="293"/>
      <c r="AF157" s="293"/>
      <c r="AG157" s="293"/>
      <c r="AH157" s="293"/>
      <c r="AI157" s="293"/>
      <c r="AJ157" s="510">
        <f t="shared" si="2"/>
        <v>0</v>
      </c>
      <c r="AK157" s="40"/>
      <c r="AL157" s="40"/>
    </row>
    <row r="158" spans="1:38" ht="17.25" customHeight="1" x14ac:dyDescent="0.25">
      <c r="A158" s="4"/>
      <c r="B158" s="67"/>
      <c r="C158" s="5"/>
      <c r="D158" s="5"/>
      <c r="E158" s="68"/>
      <c r="F158" s="292"/>
      <c r="G158" s="292"/>
      <c r="H158" s="292"/>
      <c r="I158" s="292"/>
      <c r="J158" s="292"/>
      <c r="K158" s="292"/>
      <c r="L158" s="292"/>
      <c r="M158" s="292"/>
      <c r="N158" s="292"/>
      <c r="O158" s="293"/>
      <c r="P158" s="293"/>
      <c r="Q158" s="293"/>
      <c r="R158" s="293"/>
      <c r="S158" s="293"/>
      <c r="T158" s="293"/>
      <c r="U158" s="293"/>
      <c r="V158" s="293"/>
      <c r="W158" s="293"/>
      <c r="X158" s="293"/>
      <c r="Y158" s="293"/>
      <c r="Z158" s="293"/>
      <c r="AA158" s="293"/>
      <c r="AB158" s="293"/>
      <c r="AC158" s="293"/>
      <c r="AD158" s="293"/>
      <c r="AE158" s="293"/>
      <c r="AF158" s="293"/>
      <c r="AG158" s="293"/>
      <c r="AH158" s="293"/>
      <c r="AI158" s="293"/>
      <c r="AJ158" s="510">
        <f t="shared" si="2"/>
        <v>0</v>
      </c>
      <c r="AK158" s="40"/>
      <c r="AL158" s="40"/>
    </row>
    <row r="159" spans="1:38" ht="17.25" customHeight="1" x14ac:dyDescent="0.25">
      <c r="A159" s="4"/>
      <c r="B159" s="67"/>
      <c r="C159" s="5"/>
      <c r="D159" s="5"/>
      <c r="E159" s="68"/>
      <c r="F159" s="292"/>
      <c r="G159" s="292"/>
      <c r="H159" s="292"/>
      <c r="I159" s="292"/>
      <c r="J159" s="292"/>
      <c r="K159" s="292"/>
      <c r="L159" s="292"/>
      <c r="M159" s="292"/>
      <c r="N159" s="292"/>
      <c r="O159" s="293"/>
      <c r="P159" s="293"/>
      <c r="Q159" s="293"/>
      <c r="R159" s="293"/>
      <c r="S159" s="293"/>
      <c r="T159" s="293"/>
      <c r="U159" s="293"/>
      <c r="V159" s="293"/>
      <c r="W159" s="293"/>
      <c r="X159" s="293"/>
      <c r="Y159" s="293"/>
      <c r="Z159" s="293"/>
      <c r="AA159" s="293"/>
      <c r="AB159" s="293"/>
      <c r="AC159" s="293"/>
      <c r="AD159" s="293"/>
      <c r="AE159" s="293"/>
      <c r="AF159" s="293"/>
      <c r="AG159" s="293"/>
      <c r="AH159" s="293"/>
      <c r="AI159" s="293"/>
      <c r="AJ159" s="510">
        <f t="shared" si="2"/>
        <v>0</v>
      </c>
      <c r="AK159" s="40"/>
      <c r="AL159" s="40"/>
    </row>
    <row r="160" spans="1:38" ht="17.25" customHeight="1" x14ac:dyDescent="0.25">
      <c r="A160" s="4"/>
      <c r="B160" s="67"/>
      <c r="C160" s="5"/>
      <c r="D160" s="5"/>
      <c r="E160" s="68"/>
      <c r="F160" s="292"/>
      <c r="G160" s="292"/>
      <c r="H160" s="292"/>
      <c r="I160" s="292"/>
      <c r="J160" s="292"/>
      <c r="K160" s="292"/>
      <c r="L160" s="292"/>
      <c r="M160" s="292"/>
      <c r="N160" s="292"/>
      <c r="O160" s="293"/>
      <c r="P160" s="293"/>
      <c r="Q160" s="293"/>
      <c r="R160" s="293"/>
      <c r="S160" s="293"/>
      <c r="T160" s="293"/>
      <c r="U160" s="293"/>
      <c r="V160" s="293"/>
      <c r="W160" s="293"/>
      <c r="X160" s="293"/>
      <c r="Y160" s="293"/>
      <c r="Z160" s="293"/>
      <c r="AA160" s="293"/>
      <c r="AB160" s="293"/>
      <c r="AC160" s="293"/>
      <c r="AD160" s="293"/>
      <c r="AE160" s="293"/>
      <c r="AF160" s="293"/>
      <c r="AG160" s="293"/>
      <c r="AH160" s="293"/>
      <c r="AI160" s="293"/>
      <c r="AJ160" s="510">
        <f t="shared" si="2"/>
        <v>0</v>
      </c>
      <c r="AK160" s="40"/>
      <c r="AL160" s="40"/>
    </row>
    <row r="161" spans="1:38" ht="17.25" customHeight="1" x14ac:dyDescent="0.25">
      <c r="A161" s="4"/>
      <c r="B161" s="67"/>
      <c r="C161" s="5"/>
      <c r="D161" s="5"/>
      <c r="E161" s="68"/>
      <c r="F161" s="292"/>
      <c r="G161" s="292"/>
      <c r="H161" s="292"/>
      <c r="I161" s="292"/>
      <c r="J161" s="292"/>
      <c r="K161" s="292"/>
      <c r="L161" s="292"/>
      <c r="M161" s="292"/>
      <c r="N161" s="292"/>
      <c r="O161" s="293"/>
      <c r="P161" s="293"/>
      <c r="Q161" s="293"/>
      <c r="R161" s="293"/>
      <c r="S161" s="293"/>
      <c r="T161" s="293"/>
      <c r="U161" s="293"/>
      <c r="V161" s="293"/>
      <c r="W161" s="293"/>
      <c r="X161" s="293"/>
      <c r="Y161" s="293"/>
      <c r="Z161" s="293"/>
      <c r="AA161" s="293"/>
      <c r="AB161" s="293"/>
      <c r="AC161" s="293"/>
      <c r="AD161" s="293"/>
      <c r="AE161" s="293"/>
      <c r="AF161" s="293"/>
      <c r="AG161" s="293"/>
      <c r="AH161" s="293"/>
      <c r="AI161" s="293"/>
      <c r="AJ161" s="510">
        <f t="shared" si="2"/>
        <v>0</v>
      </c>
      <c r="AK161" s="40"/>
      <c r="AL161" s="40"/>
    </row>
    <row r="162" spans="1:38" ht="17.25" customHeight="1" x14ac:dyDescent="0.25">
      <c r="A162" s="4"/>
      <c r="B162" s="67"/>
      <c r="C162" s="5"/>
      <c r="D162" s="5"/>
      <c r="E162" s="68"/>
      <c r="F162" s="292"/>
      <c r="G162" s="292"/>
      <c r="H162" s="292"/>
      <c r="I162" s="292"/>
      <c r="J162" s="292"/>
      <c r="K162" s="292"/>
      <c r="L162" s="292"/>
      <c r="M162" s="292"/>
      <c r="N162" s="292"/>
      <c r="O162" s="293"/>
      <c r="P162" s="293"/>
      <c r="Q162" s="293"/>
      <c r="R162" s="293"/>
      <c r="S162" s="293"/>
      <c r="T162" s="293"/>
      <c r="U162" s="293"/>
      <c r="V162" s="293"/>
      <c r="W162" s="293"/>
      <c r="X162" s="293"/>
      <c r="Y162" s="293"/>
      <c r="Z162" s="293"/>
      <c r="AA162" s="293"/>
      <c r="AB162" s="293"/>
      <c r="AC162" s="293"/>
      <c r="AD162" s="293"/>
      <c r="AE162" s="293"/>
      <c r="AF162" s="293"/>
      <c r="AG162" s="293"/>
      <c r="AH162" s="293"/>
      <c r="AI162" s="293"/>
      <c r="AJ162" s="510">
        <f t="shared" si="2"/>
        <v>0</v>
      </c>
      <c r="AK162" s="40"/>
      <c r="AL162" s="40"/>
    </row>
    <row r="163" spans="1:38" ht="17.25" customHeight="1" x14ac:dyDescent="0.25">
      <c r="A163" s="4"/>
      <c r="B163" s="67"/>
      <c r="C163" s="5"/>
      <c r="D163" s="5"/>
      <c r="E163" s="68"/>
      <c r="F163" s="292"/>
      <c r="G163" s="292"/>
      <c r="H163" s="292"/>
      <c r="I163" s="292"/>
      <c r="J163" s="292"/>
      <c r="K163" s="292"/>
      <c r="L163" s="292"/>
      <c r="M163" s="292"/>
      <c r="N163" s="292"/>
      <c r="O163" s="293"/>
      <c r="P163" s="293"/>
      <c r="Q163" s="293"/>
      <c r="R163" s="293"/>
      <c r="S163" s="293"/>
      <c r="T163" s="293"/>
      <c r="U163" s="293"/>
      <c r="V163" s="293"/>
      <c r="W163" s="293"/>
      <c r="X163" s="293"/>
      <c r="Y163" s="293"/>
      <c r="Z163" s="293"/>
      <c r="AA163" s="293"/>
      <c r="AB163" s="293"/>
      <c r="AC163" s="293"/>
      <c r="AD163" s="293"/>
      <c r="AE163" s="293"/>
      <c r="AF163" s="293"/>
      <c r="AG163" s="293"/>
      <c r="AH163" s="293"/>
      <c r="AI163" s="293"/>
      <c r="AJ163" s="510">
        <f t="shared" si="2"/>
        <v>0</v>
      </c>
      <c r="AK163" s="40"/>
      <c r="AL163" s="40"/>
    </row>
    <row r="164" spans="1:38" ht="17.25" customHeight="1" x14ac:dyDescent="0.25">
      <c r="A164" s="4"/>
      <c r="B164" s="67"/>
      <c r="C164" s="5"/>
      <c r="D164" s="5"/>
      <c r="E164" s="68"/>
      <c r="F164" s="292"/>
      <c r="G164" s="292"/>
      <c r="H164" s="292"/>
      <c r="I164" s="292"/>
      <c r="J164" s="292"/>
      <c r="K164" s="292"/>
      <c r="L164" s="292"/>
      <c r="M164" s="292"/>
      <c r="N164" s="292"/>
      <c r="O164" s="293"/>
      <c r="P164" s="293"/>
      <c r="Q164" s="293"/>
      <c r="R164" s="293"/>
      <c r="S164" s="293"/>
      <c r="T164" s="293"/>
      <c r="U164" s="293"/>
      <c r="V164" s="293"/>
      <c r="W164" s="293"/>
      <c r="X164" s="293"/>
      <c r="Y164" s="293"/>
      <c r="Z164" s="293"/>
      <c r="AA164" s="293"/>
      <c r="AB164" s="293"/>
      <c r="AC164" s="293"/>
      <c r="AD164" s="293"/>
      <c r="AE164" s="293"/>
      <c r="AF164" s="293"/>
      <c r="AG164" s="293"/>
      <c r="AH164" s="293"/>
      <c r="AI164" s="293"/>
      <c r="AJ164" s="510">
        <f t="shared" si="2"/>
        <v>0</v>
      </c>
      <c r="AK164" s="40"/>
      <c r="AL164" s="40"/>
    </row>
    <row r="165" spans="1:38" ht="17.25" customHeight="1" x14ac:dyDescent="0.25">
      <c r="A165" s="4"/>
      <c r="B165" s="67"/>
      <c r="C165" s="5"/>
      <c r="D165" s="5"/>
      <c r="E165" s="68"/>
      <c r="F165" s="292"/>
      <c r="G165" s="292"/>
      <c r="H165" s="292"/>
      <c r="I165" s="292"/>
      <c r="J165" s="292"/>
      <c r="K165" s="292"/>
      <c r="L165" s="292"/>
      <c r="M165" s="292"/>
      <c r="N165" s="292"/>
      <c r="O165" s="293"/>
      <c r="P165" s="293"/>
      <c r="Q165" s="293"/>
      <c r="R165" s="293"/>
      <c r="S165" s="293"/>
      <c r="T165" s="293"/>
      <c r="U165" s="293"/>
      <c r="V165" s="293"/>
      <c r="W165" s="293"/>
      <c r="X165" s="293"/>
      <c r="Y165" s="293"/>
      <c r="Z165" s="293"/>
      <c r="AA165" s="293"/>
      <c r="AB165" s="293"/>
      <c r="AC165" s="293"/>
      <c r="AD165" s="293"/>
      <c r="AE165" s="293"/>
      <c r="AF165" s="293"/>
      <c r="AG165" s="293"/>
      <c r="AH165" s="293"/>
      <c r="AI165" s="293"/>
      <c r="AJ165" s="510">
        <f t="shared" si="2"/>
        <v>0</v>
      </c>
      <c r="AK165" s="40"/>
      <c r="AL165" s="40"/>
    </row>
    <row r="166" spans="1:38" ht="17.25" customHeight="1" x14ac:dyDescent="0.25">
      <c r="A166" s="4"/>
      <c r="B166" s="67"/>
      <c r="C166" s="5"/>
      <c r="D166" s="5"/>
      <c r="E166" s="68"/>
      <c r="F166" s="292"/>
      <c r="G166" s="292"/>
      <c r="H166" s="292"/>
      <c r="I166" s="292"/>
      <c r="J166" s="292"/>
      <c r="K166" s="292"/>
      <c r="L166" s="292"/>
      <c r="M166" s="292"/>
      <c r="N166" s="292"/>
      <c r="O166" s="293"/>
      <c r="P166" s="293"/>
      <c r="Q166" s="293"/>
      <c r="R166" s="293"/>
      <c r="S166" s="293"/>
      <c r="T166" s="293"/>
      <c r="U166" s="293"/>
      <c r="V166" s="293"/>
      <c r="W166" s="293"/>
      <c r="X166" s="293"/>
      <c r="Y166" s="293"/>
      <c r="Z166" s="293"/>
      <c r="AA166" s="293"/>
      <c r="AB166" s="293"/>
      <c r="AC166" s="293"/>
      <c r="AD166" s="293"/>
      <c r="AE166" s="293"/>
      <c r="AF166" s="293"/>
      <c r="AG166" s="293"/>
      <c r="AH166" s="293"/>
      <c r="AI166" s="293"/>
      <c r="AJ166" s="510">
        <f t="shared" si="2"/>
        <v>0</v>
      </c>
      <c r="AK166" s="40"/>
      <c r="AL166" s="40"/>
    </row>
    <row r="167" spans="1:38" ht="17.25" customHeight="1" x14ac:dyDescent="0.25">
      <c r="A167" s="4"/>
      <c r="B167" s="67"/>
      <c r="C167" s="5"/>
      <c r="D167" s="5"/>
      <c r="E167" s="68"/>
      <c r="F167" s="292"/>
      <c r="G167" s="292"/>
      <c r="H167" s="292"/>
      <c r="I167" s="292"/>
      <c r="J167" s="292"/>
      <c r="K167" s="292"/>
      <c r="L167" s="292"/>
      <c r="M167" s="292"/>
      <c r="N167" s="292"/>
      <c r="O167" s="293"/>
      <c r="P167" s="293"/>
      <c r="Q167" s="293"/>
      <c r="R167" s="293"/>
      <c r="S167" s="293"/>
      <c r="T167" s="293"/>
      <c r="U167" s="293"/>
      <c r="V167" s="293"/>
      <c r="W167" s="293"/>
      <c r="X167" s="293"/>
      <c r="Y167" s="293"/>
      <c r="Z167" s="293"/>
      <c r="AA167" s="293"/>
      <c r="AB167" s="293"/>
      <c r="AC167" s="293"/>
      <c r="AD167" s="293"/>
      <c r="AE167" s="293"/>
      <c r="AF167" s="293"/>
      <c r="AG167" s="293"/>
      <c r="AH167" s="293"/>
      <c r="AI167" s="293"/>
      <c r="AJ167" s="510">
        <f t="shared" si="2"/>
        <v>0</v>
      </c>
      <c r="AK167" s="40"/>
      <c r="AL167" s="40"/>
    </row>
    <row r="168" spans="1:38" ht="17.25" customHeight="1" x14ac:dyDescent="0.25">
      <c r="A168" s="4"/>
      <c r="B168" s="67"/>
      <c r="C168" s="5"/>
      <c r="D168" s="5"/>
      <c r="E168" s="68"/>
      <c r="F168" s="292"/>
      <c r="G168" s="292"/>
      <c r="H168" s="292"/>
      <c r="I168" s="292"/>
      <c r="J168" s="292"/>
      <c r="K168" s="292"/>
      <c r="L168" s="292"/>
      <c r="M168" s="292"/>
      <c r="N168" s="292"/>
      <c r="O168" s="293"/>
      <c r="P168" s="293"/>
      <c r="Q168" s="293"/>
      <c r="R168" s="293"/>
      <c r="S168" s="293"/>
      <c r="T168" s="293"/>
      <c r="U168" s="293"/>
      <c r="V168" s="293"/>
      <c r="W168" s="293"/>
      <c r="X168" s="293"/>
      <c r="Y168" s="293"/>
      <c r="Z168" s="293"/>
      <c r="AA168" s="293"/>
      <c r="AB168" s="293"/>
      <c r="AC168" s="293"/>
      <c r="AD168" s="293"/>
      <c r="AE168" s="293"/>
      <c r="AF168" s="293"/>
      <c r="AG168" s="293"/>
      <c r="AH168" s="293"/>
      <c r="AI168" s="293"/>
      <c r="AJ168" s="510">
        <f t="shared" si="2"/>
        <v>0</v>
      </c>
      <c r="AK168" s="40"/>
      <c r="AL168" s="40"/>
    </row>
    <row r="169" spans="1:38" ht="17.25" customHeight="1" x14ac:dyDescent="0.25">
      <c r="A169" s="4"/>
      <c r="B169" s="67"/>
      <c r="C169" s="5"/>
      <c r="D169" s="5"/>
      <c r="E169" s="68"/>
      <c r="F169" s="292"/>
      <c r="G169" s="292"/>
      <c r="H169" s="292"/>
      <c r="I169" s="292"/>
      <c r="J169" s="292"/>
      <c r="K169" s="292"/>
      <c r="L169" s="292"/>
      <c r="M169" s="292"/>
      <c r="N169" s="292"/>
      <c r="O169" s="293"/>
      <c r="P169" s="293"/>
      <c r="Q169" s="293"/>
      <c r="R169" s="293"/>
      <c r="S169" s="293"/>
      <c r="T169" s="293"/>
      <c r="U169" s="293"/>
      <c r="V169" s="293"/>
      <c r="W169" s="293"/>
      <c r="X169" s="293"/>
      <c r="Y169" s="293"/>
      <c r="Z169" s="293"/>
      <c r="AA169" s="293"/>
      <c r="AB169" s="293"/>
      <c r="AC169" s="293"/>
      <c r="AD169" s="293"/>
      <c r="AE169" s="293"/>
      <c r="AF169" s="293"/>
      <c r="AG169" s="293"/>
      <c r="AH169" s="293"/>
      <c r="AI169" s="293"/>
      <c r="AJ169" s="510">
        <f t="shared" si="2"/>
        <v>0</v>
      </c>
      <c r="AK169" s="40"/>
      <c r="AL169" s="40"/>
    </row>
    <row r="170" spans="1:38" ht="17.25" customHeight="1" x14ac:dyDescent="0.25">
      <c r="A170" s="4"/>
      <c r="B170" s="67"/>
      <c r="C170" s="5"/>
      <c r="D170" s="5"/>
      <c r="E170" s="68"/>
      <c r="F170" s="292"/>
      <c r="G170" s="292"/>
      <c r="H170" s="292"/>
      <c r="I170" s="292"/>
      <c r="J170" s="292"/>
      <c r="K170" s="292"/>
      <c r="L170" s="292"/>
      <c r="M170" s="292"/>
      <c r="N170" s="292"/>
      <c r="O170" s="293"/>
      <c r="P170" s="293"/>
      <c r="Q170" s="293"/>
      <c r="R170" s="293"/>
      <c r="S170" s="293"/>
      <c r="T170" s="293"/>
      <c r="U170" s="293"/>
      <c r="V170" s="293"/>
      <c r="W170" s="293"/>
      <c r="X170" s="293"/>
      <c r="Y170" s="293"/>
      <c r="Z170" s="293"/>
      <c r="AA170" s="293"/>
      <c r="AB170" s="293"/>
      <c r="AC170" s="293"/>
      <c r="AD170" s="293"/>
      <c r="AE170" s="293"/>
      <c r="AF170" s="293"/>
      <c r="AG170" s="293"/>
      <c r="AH170" s="293"/>
      <c r="AI170" s="293"/>
      <c r="AJ170" s="510">
        <f t="shared" si="2"/>
        <v>0</v>
      </c>
      <c r="AK170" s="40"/>
      <c r="AL170" s="40"/>
    </row>
    <row r="171" spans="1:38" ht="17.25" customHeight="1" x14ac:dyDescent="0.25">
      <c r="A171" s="4"/>
      <c r="B171" s="67"/>
      <c r="C171" s="5"/>
      <c r="D171" s="5"/>
      <c r="E171" s="68"/>
      <c r="F171" s="292"/>
      <c r="G171" s="292"/>
      <c r="H171" s="292"/>
      <c r="I171" s="292"/>
      <c r="J171" s="292"/>
      <c r="K171" s="292"/>
      <c r="L171" s="292"/>
      <c r="M171" s="292"/>
      <c r="N171" s="292"/>
      <c r="O171" s="293"/>
      <c r="P171" s="293"/>
      <c r="Q171" s="293"/>
      <c r="R171" s="293"/>
      <c r="S171" s="293"/>
      <c r="T171" s="293"/>
      <c r="U171" s="293"/>
      <c r="V171" s="293"/>
      <c r="W171" s="293"/>
      <c r="X171" s="293"/>
      <c r="Y171" s="293"/>
      <c r="Z171" s="293"/>
      <c r="AA171" s="293"/>
      <c r="AB171" s="293"/>
      <c r="AC171" s="293"/>
      <c r="AD171" s="293"/>
      <c r="AE171" s="293"/>
      <c r="AF171" s="293"/>
      <c r="AG171" s="293"/>
      <c r="AH171" s="293"/>
      <c r="AI171" s="293"/>
      <c r="AJ171" s="510">
        <f t="shared" si="2"/>
        <v>0</v>
      </c>
      <c r="AK171" s="40"/>
      <c r="AL171" s="40"/>
    </row>
    <row r="172" spans="1:38" ht="17.25" customHeight="1" x14ac:dyDescent="0.25">
      <c r="A172" s="4"/>
      <c r="B172" s="67"/>
      <c r="C172" s="5"/>
      <c r="D172" s="5"/>
      <c r="E172" s="68"/>
      <c r="F172" s="292"/>
      <c r="G172" s="292"/>
      <c r="H172" s="292"/>
      <c r="I172" s="292"/>
      <c r="J172" s="292"/>
      <c r="K172" s="292"/>
      <c r="L172" s="292"/>
      <c r="M172" s="292"/>
      <c r="N172" s="292"/>
      <c r="O172" s="293"/>
      <c r="P172" s="293"/>
      <c r="Q172" s="293"/>
      <c r="R172" s="293"/>
      <c r="S172" s="293"/>
      <c r="T172" s="293"/>
      <c r="U172" s="293"/>
      <c r="V172" s="293"/>
      <c r="W172" s="293"/>
      <c r="X172" s="293"/>
      <c r="Y172" s="293"/>
      <c r="Z172" s="293"/>
      <c r="AA172" s="293"/>
      <c r="AB172" s="293"/>
      <c r="AC172" s="293"/>
      <c r="AD172" s="293"/>
      <c r="AE172" s="293"/>
      <c r="AF172" s="293"/>
      <c r="AG172" s="293"/>
      <c r="AH172" s="293"/>
      <c r="AI172" s="293"/>
      <c r="AJ172" s="510">
        <f t="shared" si="2"/>
        <v>0</v>
      </c>
      <c r="AK172" s="40"/>
      <c r="AL172" s="40"/>
    </row>
    <row r="173" spans="1:38" ht="17.25" customHeight="1" x14ac:dyDescent="0.25">
      <c r="A173" s="4"/>
      <c r="B173" s="67"/>
      <c r="C173" s="5"/>
      <c r="D173" s="5"/>
      <c r="E173" s="68"/>
      <c r="F173" s="292"/>
      <c r="G173" s="292"/>
      <c r="H173" s="292"/>
      <c r="I173" s="292"/>
      <c r="J173" s="292"/>
      <c r="K173" s="292"/>
      <c r="L173" s="292"/>
      <c r="M173" s="292"/>
      <c r="N173" s="292"/>
      <c r="O173" s="293"/>
      <c r="P173" s="293"/>
      <c r="Q173" s="293"/>
      <c r="R173" s="293"/>
      <c r="S173" s="293"/>
      <c r="T173" s="293"/>
      <c r="U173" s="293"/>
      <c r="V173" s="293"/>
      <c r="W173" s="293"/>
      <c r="X173" s="293"/>
      <c r="Y173" s="293"/>
      <c r="Z173" s="293"/>
      <c r="AA173" s="293"/>
      <c r="AB173" s="293"/>
      <c r="AC173" s="293"/>
      <c r="AD173" s="293"/>
      <c r="AE173" s="293"/>
      <c r="AF173" s="293"/>
      <c r="AG173" s="293"/>
      <c r="AH173" s="293"/>
      <c r="AI173" s="293"/>
      <c r="AJ173" s="510">
        <f t="shared" si="2"/>
        <v>0</v>
      </c>
      <c r="AK173" s="40"/>
      <c r="AL173" s="40"/>
    </row>
    <row r="174" spans="1:38" ht="17.25" customHeight="1" x14ac:dyDescent="0.25">
      <c r="A174" s="4"/>
      <c r="B174" s="67"/>
      <c r="C174" s="5"/>
      <c r="D174" s="5"/>
      <c r="E174" s="68"/>
      <c r="F174" s="292"/>
      <c r="G174" s="292"/>
      <c r="H174" s="292"/>
      <c r="I174" s="292"/>
      <c r="J174" s="292"/>
      <c r="K174" s="292"/>
      <c r="L174" s="292"/>
      <c r="M174" s="292"/>
      <c r="N174" s="292"/>
      <c r="O174" s="293"/>
      <c r="P174" s="293"/>
      <c r="Q174" s="293"/>
      <c r="R174" s="293"/>
      <c r="S174" s="293"/>
      <c r="T174" s="293"/>
      <c r="U174" s="293"/>
      <c r="V174" s="293"/>
      <c r="W174" s="293"/>
      <c r="X174" s="293"/>
      <c r="Y174" s="293"/>
      <c r="Z174" s="293"/>
      <c r="AA174" s="293"/>
      <c r="AB174" s="293"/>
      <c r="AC174" s="293"/>
      <c r="AD174" s="293"/>
      <c r="AE174" s="293"/>
      <c r="AF174" s="293"/>
      <c r="AG174" s="293"/>
      <c r="AH174" s="293"/>
      <c r="AI174" s="293"/>
      <c r="AJ174" s="510">
        <f t="shared" si="2"/>
        <v>0</v>
      </c>
      <c r="AK174" s="40"/>
      <c r="AL174" s="40"/>
    </row>
    <row r="175" spans="1:38" ht="17.25" customHeight="1" x14ac:dyDescent="0.25">
      <c r="A175" s="4"/>
      <c r="B175" s="67"/>
      <c r="C175" s="5"/>
      <c r="D175" s="5"/>
      <c r="E175" s="68"/>
      <c r="F175" s="292"/>
      <c r="G175" s="292"/>
      <c r="H175" s="292"/>
      <c r="I175" s="292"/>
      <c r="J175" s="292"/>
      <c r="K175" s="292"/>
      <c r="L175" s="292"/>
      <c r="M175" s="292"/>
      <c r="N175" s="292"/>
      <c r="O175" s="293"/>
      <c r="P175" s="293"/>
      <c r="Q175" s="293"/>
      <c r="R175" s="293"/>
      <c r="S175" s="293"/>
      <c r="T175" s="293"/>
      <c r="U175" s="293"/>
      <c r="V175" s="293"/>
      <c r="W175" s="293"/>
      <c r="X175" s="293"/>
      <c r="Y175" s="293"/>
      <c r="Z175" s="293"/>
      <c r="AA175" s="293"/>
      <c r="AB175" s="293"/>
      <c r="AC175" s="293"/>
      <c r="AD175" s="293"/>
      <c r="AE175" s="293"/>
      <c r="AF175" s="293"/>
      <c r="AG175" s="293"/>
      <c r="AH175" s="293"/>
      <c r="AI175" s="293"/>
      <c r="AJ175" s="510">
        <f t="shared" si="2"/>
        <v>0</v>
      </c>
      <c r="AK175" s="40"/>
      <c r="AL175" s="40"/>
    </row>
    <row r="176" spans="1:38" ht="17.25" customHeight="1" x14ac:dyDescent="0.25">
      <c r="A176" s="4"/>
      <c r="B176" s="67"/>
      <c r="C176" s="5"/>
      <c r="D176" s="5"/>
      <c r="E176" s="68"/>
      <c r="F176" s="292"/>
      <c r="G176" s="292"/>
      <c r="H176" s="292"/>
      <c r="I176" s="292"/>
      <c r="J176" s="292"/>
      <c r="K176" s="292"/>
      <c r="L176" s="292"/>
      <c r="M176" s="292"/>
      <c r="N176" s="292"/>
      <c r="O176" s="293"/>
      <c r="P176" s="293"/>
      <c r="Q176" s="293"/>
      <c r="R176" s="293"/>
      <c r="S176" s="293"/>
      <c r="T176" s="293"/>
      <c r="U176" s="293"/>
      <c r="V176" s="293"/>
      <c r="W176" s="293"/>
      <c r="X176" s="293"/>
      <c r="Y176" s="293"/>
      <c r="Z176" s="293"/>
      <c r="AA176" s="293"/>
      <c r="AB176" s="293"/>
      <c r="AC176" s="293"/>
      <c r="AD176" s="293"/>
      <c r="AE176" s="293"/>
      <c r="AF176" s="293"/>
      <c r="AG176" s="293"/>
      <c r="AH176" s="293"/>
      <c r="AI176" s="293"/>
      <c r="AJ176" s="510">
        <f t="shared" si="2"/>
        <v>0</v>
      </c>
      <c r="AK176" s="40"/>
      <c r="AL176" s="40"/>
    </row>
    <row r="177" spans="1:38" ht="17.25" customHeight="1" x14ac:dyDescent="0.25">
      <c r="A177" s="4"/>
      <c r="B177" s="67"/>
      <c r="C177" s="5"/>
      <c r="D177" s="5"/>
      <c r="E177" s="68"/>
      <c r="F177" s="292"/>
      <c r="G177" s="292"/>
      <c r="H177" s="292"/>
      <c r="I177" s="292"/>
      <c r="J177" s="292"/>
      <c r="K177" s="292"/>
      <c r="L177" s="292"/>
      <c r="M177" s="292"/>
      <c r="N177" s="292"/>
      <c r="O177" s="293"/>
      <c r="P177" s="293"/>
      <c r="Q177" s="293"/>
      <c r="R177" s="293"/>
      <c r="S177" s="293"/>
      <c r="T177" s="293"/>
      <c r="U177" s="293"/>
      <c r="V177" s="293"/>
      <c r="W177" s="293"/>
      <c r="X177" s="293"/>
      <c r="Y177" s="293"/>
      <c r="Z177" s="293"/>
      <c r="AA177" s="293"/>
      <c r="AB177" s="293"/>
      <c r="AC177" s="293"/>
      <c r="AD177" s="293"/>
      <c r="AE177" s="293"/>
      <c r="AF177" s="293"/>
      <c r="AG177" s="293"/>
      <c r="AH177" s="293"/>
      <c r="AI177" s="293"/>
      <c r="AJ177" s="510">
        <f t="shared" si="2"/>
        <v>0</v>
      </c>
      <c r="AK177" s="40"/>
      <c r="AL177" s="40"/>
    </row>
    <row r="178" spans="1:38" ht="17.25" customHeight="1" x14ac:dyDescent="0.25">
      <c r="A178" s="4"/>
      <c r="B178" s="67"/>
      <c r="C178" s="5"/>
      <c r="D178" s="5"/>
      <c r="E178" s="68"/>
      <c r="F178" s="292"/>
      <c r="G178" s="292"/>
      <c r="H178" s="292"/>
      <c r="I178" s="292"/>
      <c r="J178" s="292"/>
      <c r="K178" s="292"/>
      <c r="L178" s="292"/>
      <c r="M178" s="292"/>
      <c r="N178" s="292"/>
      <c r="O178" s="293"/>
      <c r="P178" s="293"/>
      <c r="Q178" s="293"/>
      <c r="R178" s="293"/>
      <c r="S178" s="293"/>
      <c r="T178" s="293"/>
      <c r="U178" s="293"/>
      <c r="V178" s="293"/>
      <c r="W178" s="293"/>
      <c r="X178" s="293"/>
      <c r="Y178" s="293"/>
      <c r="Z178" s="293"/>
      <c r="AA178" s="293"/>
      <c r="AB178" s="293"/>
      <c r="AC178" s="293"/>
      <c r="AD178" s="293"/>
      <c r="AE178" s="293"/>
      <c r="AF178" s="293"/>
      <c r="AG178" s="293"/>
      <c r="AH178" s="293"/>
      <c r="AI178" s="293"/>
      <c r="AJ178" s="510">
        <f t="shared" si="2"/>
        <v>0</v>
      </c>
      <c r="AK178" s="40"/>
      <c r="AL178" s="40"/>
    </row>
    <row r="179" spans="1:38" ht="17.25" customHeight="1" x14ac:dyDescent="0.25">
      <c r="A179" s="4"/>
      <c r="B179" s="67"/>
      <c r="C179" s="5"/>
      <c r="D179" s="5"/>
      <c r="E179" s="68"/>
      <c r="F179" s="292"/>
      <c r="G179" s="292"/>
      <c r="H179" s="292"/>
      <c r="I179" s="292"/>
      <c r="J179" s="292"/>
      <c r="K179" s="292"/>
      <c r="L179" s="292"/>
      <c r="M179" s="292"/>
      <c r="N179" s="292"/>
      <c r="O179" s="293"/>
      <c r="P179" s="293"/>
      <c r="Q179" s="293"/>
      <c r="R179" s="293"/>
      <c r="S179" s="293"/>
      <c r="T179" s="293"/>
      <c r="U179" s="293"/>
      <c r="V179" s="293"/>
      <c r="W179" s="293"/>
      <c r="X179" s="293"/>
      <c r="Y179" s="293"/>
      <c r="Z179" s="293"/>
      <c r="AA179" s="293"/>
      <c r="AB179" s="293"/>
      <c r="AC179" s="293"/>
      <c r="AD179" s="293"/>
      <c r="AE179" s="293"/>
      <c r="AF179" s="293"/>
      <c r="AG179" s="293"/>
      <c r="AH179" s="293"/>
      <c r="AI179" s="293"/>
      <c r="AJ179" s="510">
        <f t="shared" si="2"/>
        <v>0</v>
      </c>
      <c r="AK179" s="40"/>
      <c r="AL179" s="40"/>
    </row>
    <row r="180" spans="1:38" ht="17.25" customHeight="1" x14ac:dyDescent="0.25">
      <c r="A180" s="4"/>
      <c r="B180" s="67"/>
      <c r="C180" s="5"/>
      <c r="D180" s="5"/>
      <c r="E180" s="68"/>
      <c r="F180" s="292"/>
      <c r="G180" s="292"/>
      <c r="H180" s="292"/>
      <c r="I180" s="292"/>
      <c r="J180" s="292"/>
      <c r="K180" s="292"/>
      <c r="L180" s="292"/>
      <c r="M180" s="292"/>
      <c r="N180" s="292"/>
      <c r="O180" s="293"/>
      <c r="P180" s="293"/>
      <c r="Q180" s="293"/>
      <c r="R180" s="293"/>
      <c r="S180" s="293"/>
      <c r="T180" s="293"/>
      <c r="U180" s="293"/>
      <c r="V180" s="293"/>
      <c r="W180" s="293"/>
      <c r="X180" s="293"/>
      <c r="Y180" s="293"/>
      <c r="Z180" s="293"/>
      <c r="AA180" s="293"/>
      <c r="AB180" s="293"/>
      <c r="AC180" s="293"/>
      <c r="AD180" s="293"/>
      <c r="AE180" s="293"/>
      <c r="AF180" s="293"/>
      <c r="AG180" s="293"/>
      <c r="AH180" s="293"/>
      <c r="AI180" s="293"/>
      <c r="AJ180" s="510">
        <f t="shared" si="2"/>
        <v>0</v>
      </c>
      <c r="AK180" s="40"/>
      <c r="AL180" s="40"/>
    </row>
    <row r="181" spans="1:38" ht="17.25" customHeight="1" x14ac:dyDescent="0.25">
      <c r="A181" s="4"/>
      <c r="B181" s="67"/>
      <c r="C181" s="5"/>
      <c r="D181" s="5"/>
      <c r="E181" s="68"/>
      <c r="F181" s="292"/>
      <c r="G181" s="292"/>
      <c r="H181" s="292"/>
      <c r="I181" s="292"/>
      <c r="J181" s="292"/>
      <c r="K181" s="292"/>
      <c r="L181" s="292"/>
      <c r="M181" s="292"/>
      <c r="N181" s="292"/>
      <c r="O181" s="293"/>
      <c r="P181" s="293"/>
      <c r="Q181" s="293"/>
      <c r="R181" s="293"/>
      <c r="S181" s="293"/>
      <c r="T181" s="293"/>
      <c r="U181" s="293"/>
      <c r="V181" s="293"/>
      <c r="W181" s="293"/>
      <c r="X181" s="293"/>
      <c r="Y181" s="293"/>
      <c r="Z181" s="293"/>
      <c r="AA181" s="293"/>
      <c r="AB181" s="293"/>
      <c r="AC181" s="293"/>
      <c r="AD181" s="293"/>
      <c r="AE181" s="293"/>
      <c r="AF181" s="293"/>
      <c r="AG181" s="293"/>
      <c r="AH181" s="293"/>
      <c r="AI181" s="293"/>
      <c r="AJ181" s="510">
        <f t="shared" si="2"/>
        <v>0</v>
      </c>
      <c r="AK181" s="40"/>
      <c r="AL181" s="40"/>
    </row>
    <row r="182" spans="1:38" ht="17.25" customHeight="1" x14ac:dyDescent="0.25">
      <c r="A182" s="4"/>
      <c r="B182" s="67"/>
      <c r="C182" s="5"/>
      <c r="D182" s="5"/>
      <c r="E182" s="68"/>
      <c r="F182" s="292"/>
      <c r="G182" s="292"/>
      <c r="H182" s="292"/>
      <c r="I182" s="292"/>
      <c r="J182" s="292"/>
      <c r="K182" s="292"/>
      <c r="L182" s="292"/>
      <c r="M182" s="292"/>
      <c r="N182" s="292"/>
      <c r="O182" s="293"/>
      <c r="P182" s="293"/>
      <c r="Q182" s="293"/>
      <c r="R182" s="293"/>
      <c r="S182" s="293"/>
      <c r="T182" s="293"/>
      <c r="U182" s="293"/>
      <c r="V182" s="293"/>
      <c r="W182" s="293"/>
      <c r="X182" s="293"/>
      <c r="Y182" s="293"/>
      <c r="Z182" s="293"/>
      <c r="AA182" s="293"/>
      <c r="AB182" s="293"/>
      <c r="AC182" s="293"/>
      <c r="AD182" s="293"/>
      <c r="AE182" s="293"/>
      <c r="AF182" s="293"/>
      <c r="AG182" s="293"/>
      <c r="AH182" s="293"/>
      <c r="AI182" s="293"/>
      <c r="AJ182" s="510">
        <f t="shared" si="2"/>
        <v>0</v>
      </c>
      <c r="AK182" s="40"/>
      <c r="AL182" s="40"/>
    </row>
    <row r="183" spans="1:38" ht="17.25" customHeight="1" x14ac:dyDescent="0.25">
      <c r="A183" s="4"/>
      <c r="B183" s="67"/>
      <c r="C183" s="5"/>
      <c r="D183" s="5"/>
      <c r="E183" s="68"/>
      <c r="F183" s="292"/>
      <c r="G183" s="292"/>
      <c r="H183" s="292"/>
      <c r="I183" s="292"/>
      <c r="J183" s="292"/>
      <c r="K183" s="292"/>
      <c r="L183" s="292"/>
      <c r="M183" s="292"/>
      <c r="N183" s="292"/>
      <c r="O183" s="293"/>
      <c r="P183" s="293"/>
      <c r="Q183" s="293"/>
      <c r="R183" s="293"/>
      <c r="S183" s="293"/>
      <c r="T183" s="293"/>
      <c r="U183" s="293"/>
      <c r="V183" s="293"/>
      <c r="W183" s="293"/>
      <c r="X183" s="293"/>
      <c r="Y183" s="293"/>
      <c r="Z183" s="293"/>
      <c r="AA183" s="293"/>
      <c r="AB183" s="293"/>
      <c r="AC183" s="293"/>
      <c r="AD183" s="293"/>
      <c r="AE183" s="293"/>
      <c r="AF183" s="293"/>
      <c r="AG183" s="293"/>
      <c r="AH183" s="293"/>
      <c r="AI183" s="293"/>
      <c r="AJ183" s="510">
        <f t="shared" si="2"/>
        <v>0</v>
      </c>
      <c r="AK183" s="40"/>
      <c r="AL183" s="40"/>
    </row>
    <row r="184" spans="1:38" ht="17.25" customHeight="1" x14ac:dyDescent="0.25">
      <c r="A184" s="4"/>
      <c r="B184" s="67"/>
      <c r="C184" s="5"/>
      <c r="D184" s="5"/>
      <c r="E184" s="68"/>
      <c r="F184" s="292"/>
      <c r="G184" s="292"/>
      <c r="H184" s="292"/>
      <c r="I184" s="292"/>
      <c r="J184" s="292"/>
      <c r="K184" s="292"/>
      <c r="L184" s="292"/>
      <c r="M184" s="292"/>
      <c r="N184" s="292"/>
      <c r="O184" s="293"/>
      <c r="P184" s="293"/>
      <c r="Q184" s="293"/>
      <c r="R184" s="293"/>
      <c r="S184" s="293"/>
      <c r="T184" s="293"/>
      <c r="U184" s="293"/>
      <c r="V184" s="293"/>
      <c r="W184" s="293"/>
      <c r="X184" s="293"/>
      <c r="Y184" s="293"/>
      <c r="Z184" s="293"/>
      <c r="AA184" s="293"/>
      <c r="AB184" s="293"/>
      <c r="AC184" s="293"/>
      <c r="AD184" s="293"/>
      <c r="AE184" s="293"/>
      <c r="AF184" s="293"/>
      <c r="AG184" s="293"/>
      <c r="AH184" s="293"/>
      <c r="AI184" s="293"/>
      <c r="AJ184" s="510">
        <f t="shared" si="2"/>
        <v>0</v>
      </c>
      <c r="AK184" s="40"/>
      <c r="AL184" s="40"/>
    </row>
    <row r="185" spans="1:38" ht="17.25" customHeight="1" x14ac:dyDescent="0.25">
      <c r="A185" s="4"/>
      <c r="B185" s="67"/>
      <c r="C185" s="5"/>
      <c r="D185" s="5"/>
      <c r="E185" s="68"/>
      <c r="F185" s="292"/>
      <c r="G185" s="292"/>
      <c r="H185" s="292"/>
      <c r="I185" s="292"/>
      <c r="J185" s="292"/>
      <c r="K185" s="292"/>
      <c r="L185" s="292"/>
      <c r="M185" s="292"/>
      <c r="N185" s="292"/>
      <c r="O185" s="293"/>
      <c r="P185" s="293"/>
      <c r="Q185" s="293"/>
      <c r="R185" s="293"/>
      <c r="S185" s="293"/>
      <c r="T185" s="293"/>
      <c r="U185" s="293"/>
      <c r="V185" s="293"/>
      <c r="W185" s="293"/>
      <c r="X185" s="293"/>
      <c r="Y185" s="293"/>
      <c r="Z185" s="293"/>
      <c r="AA185" s="293"/>
      <c r="AB185" s="293"/>
      <c r="AC185" s="293"/>
      <c r="AD185" s="293"/>
      <c r="AE185" s="293"/>
      <c r="AF185" s="293"/>
      <c r="AG185" s="293"/>
      <c r="AH185" s="293"/>
      <c r="AI185" s="293"/>
      <c r="AJ185" s="510">
        <f t="shared" si="2"/>
        <v>0</v>
      </c>
      <c r="AK185" s="40"/>
      <c r="AL185" s="40"/>
    </row>
    <row r="186" spans="1:38" ht="17.25" customHeight="1" x14ac:dyDescent="0.25">
      <c r="A186" s="4"/>
      <c r="B186" s="67"/>
      <c r="C186" s="5"/>
      <c r="D186" s="5"/>
      <c r="E186" s="68"/>
      <c r="F186" s="292"/>
      <c r="G186" s="292"/>
      <c r="H186" s="292"/>
      <c r="I186" s="292"/>
      <c r="J186" s="292"/>
      <c r="K186" s="292"/>
      <c r="L186" s="292"/>
      <c r="M186" s="292"/>
      <c r="N186" s="292"/>
      <c r="O186" s="293"/>
      <c r="P186" s="293"/>
      <c r="Q186" s="293"/>
      <c r="R186" s="293"/>
      <c r="S186" s="293"/>
      <c r="T186" s="293"/>
      <c r="U186" s="293"/>
      <c r="V186" s="293"/>
      <c r="W186" s="293"/>
      <c r="X186" s="293"/>
      <c r="Y186" s="293"/>
      <c r="Z186" s="293"/>
      <c r="AA186" s="293"/>
      <c r="AB186" s="293"/>
      <c r="AC186" s="293"/>
      <c r="AD186" s="293"/>
      <c r="AE186" s="293"/>
      <c r="AF186" s="293"/>
      <c r="AG186" s="293"/>
      <c r="AH186" s="293"/>
      <c r="AI186" s="293"/>
      <c r="AJ186" s="510">
        <f t="shared" si="2"/>
        <v>0</v>
      </c>
      <c r="AK186" s="40"/>
      <c r="AL186" s="40"/>
    </row>
    <row r="187" spans="1:38" ht="17.25" customHeight="1" x14ac:dyDescent="0.25">
      <c r="A187" s="4"/>
      <c r="B187" s="67"/>
      <c r="C187" s="5"/>
      <c r="D187" s="5"/>
      <c r="E187" s="68"/>
      <c r="F187" s="292"/>
      <c r="G187" s="292"/>
      <c r="H187" s="292"/>
      <c r="I187" s="292"/>
      <c r="J187" s="292"/>
      <c r="K187" s="292"/>
      <c r="L187" s="292"/>
      <c r="M187" s="292"/>
      <c r="N187" s="292"/>
      <c r="O187" s="293"/>
      <c r="P187" s="293"/>
      <c r="Q187" s="293"/>
      <c r="R187" s="293"/>
      <c r="S187" s="293"/>
      <c r="T187" s="293"/>
      <c r="U187" s="293"/>
      <c r="V187" s="293"/>
      <c r="W187" s="293"/>
      <c r="X187" s="293"/>
      <c r="Y187" s="293"/>
      <c r="Z187" s="293"/>
      <c r="AA187" s="293"/>
      <c r="AB187" s="293"/>
      <c r="AC187" s="293"/>
      <c r="AD187" s="293"/>
      <c r="AE187" s="293"/>
      <c r="AF187" s="293"/>
      <c r="AG187" s="293"/>
      <c r="AH187" s="293"/>
      <c r="AI187" s="293"/>
      <c r="AJ187" s="510">
        <f t="shared" si="2"/>
        <v>0</v>
      </c>
      <c r="AK187" s="40"/>
      <c r="AL187" s="40"/>
    </row>
    <row r="188" spans="1:38" ht="17.25" customHeight="1" x14ac:dyDescent="0.25">
      <c r="A188" s="4"/>
      <c r="B188" s="67"/>
      <c r="C188" s="5"/>
      <c r="D188" s="5"/>
      <c r="E188" s="68"/>
      <c r="F188" s="292"/>
      <c r="G188" s="292"/>
      <c r="H188" s="292"/>
      <c r="I188" s="292"/>
      <c r="J188" s="292"/>
      <c r="K188" s="292"/>
      <c r="L188" s="292"/>
      <c r="M188" s="292"/>
      <c r="N188" s="292"/>
      <c r="O188" s="293"/>
      <c r="P188" s="293"/>
      <c r="Q188" s="293"/>
      <c r="R188" s="293"/>
      <c r="S188" s="293"/>
      <c r="T188" s="293"/>
      <c r="U188" s="293"/>
      <c r="V188" s="293"/>
      <c r="W188" s="293"/>
      <c r="X188" s="293"/>
      <c r="Y188" s="293"/>
      <c r="Z188" s="293"/>
      <c r="AA188" s="293"/>
      <c r="AB188" s="293"/>
      <c r="AC188" s="293"/>
      <c r="AD188" s="293"/>
      <c r="AE188" s="293"/>
      <c r="AF188" s="293"/>
      <c r="AG188" s="293"/>
      <c r="AH188" s="293"/>
      <c r="AI188" s="293"/>
      <c r="AJ188" s="510">
        <f t="shared" si="2"/>
        <v>0</v>
      </c>
      <c r="AK188" s="40"/>
      <c r="AL188" s="40"/>
    </row>
    <row r="189" spans="1:38" ht="17.25" customHeight="1" x14ac:dyDescent="0.25">
      <c r="A189" s="4"/>
      <c r="B189" s="67"/>
      <c r="C189" s="5"/>
      <c r="D189" s="5"/>
      <c r="E189" s="68"/>
      <c r="F189" s="292"/>
      <c r="G189" s="292"/>
      <c r="H189" s="292"/>
      <c r="I189" s="292"/>
      <c r="J189" s="292"/>
      <c r="K189" s="292"/>
      <c r="L189" s="292"/>
      <c r="M189" s="292"/>
      <c r="N189" s="292"/>
      <c r="O189" s="293"/>
      <c r="P189" s="293"/>
      <c r="Q189" s="293"/>
      <c r="R189" s="293"/>
      <c r="S189" s="293"/>
      <c r="T189" s="293"/>
      <c r="U189" s="293"/>
      <c r="V189" s="293"/>
      <c r="W189" s="293"/>
      <c r="X189" s="293"/>
      <c r="Y189" s="293"/>
      <c r="Z189" s="293"/>
      <c r="AA189" s="293"/>
      <c r="AB189" s="293"/>
      <c r="AC189" s="293"/>
      <c r="AD189" s="293"/>
      <c r="AE189" s="293"/>
      <c r="AF189" s="293"/>
      <c r="AG189" s="293"/>
      <c r="AH189" s="293"/>
      <c r="AI189" s="293"/>
      <c r="AJ189" s="510">
        <f t="shared" si="2"/>
        <v>0</v>
      </c>
      <c r="AK189" s="40"/>
      <c r="AL189" s="40"/>
    </row>
    <row r="190" spans="1:38" ht="17.25" customHeight="1" x14ac:dyDescent="0.25">
      <c r="A190" s="4"/>
      <c r="B190" s="67"/>
      <c r="C190" s="5"/>
      <c r="D190" s="5"/>
      <c r="E190" s="68"/>
      <c r="F190" s="292"/>
      <c r="G190" s="292"/>
      <c r="H190" s="292"/>
      <c r="I190" s="292"/>
      <c r="J190" s="292"/>
      <c r="K190" s="292"/>
      <c r="L190" s="292"/>
      <c r="M190" s="292"/>
      <c r="N190" s="292"/>
      <c r="O190" s="293"/>
      <c r="P190" s="293"/>
      <c r="Q190" s="293"/>
      <c r="R190" s="293"/>
      <c r="S190" s="293"/>
      <c r="T190" s="293"/>
      <c r="U190" s="293"/>
      <c r="V190" s="293"/>
      <c r="W190" s="293"/>
      <c r="X190" s="293"/>
      <c r="Y190" s="293"/>
      <c r="Z190" s="293"/>
      <c r="AA190" s="293"/>
      <c r="AB190" s="293"/>
      <c r="AC190" s="293"/>
      <c r="AD190" s="293"/>
      <c r="AE190" s="293"/>
      <c r="AF190" s="293"/>
      <c r="AG190" s="293"/>
      <c r="AH190" s="293"/>
      <c r="AI190" s="293"/>
      <c r="AJ190" s="510">
        <f t="shared" si="2"/>
        <v>0</v>
      </c>
      <c r="AK190" s="40"/>
      <c r="AL190" s="40"/>
    </row>
    <row r="191" spans="1:38" ht="17.25" customHeight="1" x14ac:dyDescent="0.25">
      <c r="A191" s="4"/>
      <c r="B191" s="67"/>
      <c r="C191" s="5"/>
      <c r="D191" s="5"/>
      <c r="E191" s="68"/>
      <c r="F191" s="292"/>
      <c r="G191" s="292"/>
      <c r="H191" s="292"/>
      <c r="I191" s="292"/>
      <c r="J191" s="292"/>
      <c r="K191" s="292"/>
      <c r="L191" s="292"/>
      <c r="M191" s="292"/>
      <c r="N191" s="292"/>
      <c r="O191" s="293"/>
      <c r="P191" s="293"/>
      <c r="Q191" s="293"/>
      <c r="R191" s="293"/>
      <c r="S191" s="293"/>
      <c r="T191" s="293"/>
      <c r="U191" s="293"/>
      <c r="V191" s="293"/>
      <c r="W191" s="293"/>
      <c r="X191" s="293"/>
      <c r="Y191" s="293"/>
      <c r="Z191" s="293"/>
      <c r="AA191" s="293"/>
      <c r="AB191" s="293"/>
      <c r="AC191" s="293"/>
      <c r="AD191" s="293"/>
      <c r="AE191" s="293"/>
      <c r="AF191" s="293"/>
      <c r="AG191" s="293"/>
      <c r="AH191" s="293"/>
      <c r="AI191" s="293"/>
      <c r="AJ191" s="510">
        <f t="shared" si="2"/>
        <v>0</v>
      </c>
      <c r="AK191" s="40"/>
      <c r="AL191" s="40"/>
    </row>
    <row r="192" spans="1:38" ht="17.25" customHeight="1" x14ac:dyDescent="0.25">
      <c r="A192" s="4"/>
      <c r="B192" s="67"/>
      <c r="C192" s="5"/>
      <c r="D192" s="5"/>
      <c r="E192" s="68"/>
      <c r="F192" s="292"/>
      <c r="G192" s="292"/>
      <c r="H192" s="292"/>
      <c r="I192" s="292"/>
      <c r="J192" s="292"/>
      <c r="K192" s="292"/>
      <c r="L192" s="292"/>
      <c r="M192" s="292"/>
      <c r="N192" s="292"/>
      <c r="O192" s="293"/>
      <c r="P192" s="293"/>
      <c r="Q192" s="293"/>
      <c r="R192" s="293"/>
      <c r="S192" s="293"/>
      <c r="T192" s="293"/>
      <c r="U192" s="293"/>
      <c r="V192" s="293"/>
      <c r="W192" s="293"/>
      <c r="X192" s="293"/>
      <c r="Y192" s="293"/>
      <c r="Z192" s="293"/>
      <c r="AA192" s="293"/>
      <c r="AB192" s="293"/>
      <c r="AC192" s="293"/>
      <c r="AD192" s="293"/>
      <c r="AE192" s="293"/>
      <c r="AF192" s="293"/>
      <c r="AG192" s="293"/>
      <c r="AH192" s="293"/>
      <c r="AI192" s="293"/>
      <c r="AJ192" s="510">
        <f t="shared" si="2"/>
        <v>0</v>
      </c>
      <c r="AK192" s="40"/>
      <c r="AL192" s="40"/>
    </row>
    <row r="193" spans="1:38" ht="17.25" customHeight="1" x14ac:dyDescent="0.25">
      <c r="A193" s="4"/>
      <c r="B193" s="67"/>
      <c r="C193" s="5"/>
      <c r="D193" s="5"/>
      <c r="E193" s="68"/>
      <c r="F193" s="292"/>
      <c r="G193" s="292"/>
      <c r="H193" s="292"/>
      <c r="I193" s="292"/>
      <c r="J193" s="292"/>
      <c r="K193" s="292"/>
      <c r="L193" s="292"/>
      <c r="M193" s="292"/>
      <c r="N193" s="292"/>
      <c r="O193" s="293"/>
      <c r="P193" s="293"/>
      <c r="Q193" s="293"/>
      <c r="R193" s="293"/>
      <c r="S193" s="293"/>
      <c r="T193" s="293"/>
      <c r="U193" s="293"/>
      <c r="V193" s="293"/>
      <c r="W193" s="293"/>
      <c r="X193" s="293"/>
      <c r="Y193" s="293"/>
      <c r="Z193" s="293"/>
      <c r="AA193" s="293"/>
      <c r="AB193" s="293"/>
      <c r="AC193" s="293"/>
      <c r="AD193" s="293"/>
      <c r="AE193" s="293"/>
      <c r="AF193" s="293"/>
      <c r="AG193" s="293"/>
      <c r="AH193" s="293"/>
      <c r="AI193" s="293"/>
      <c r="AJ193" s="510">
        <f t="shared" si="2"/>
        <v>0</v>
      </c>
      <c r="AK193" s="40"/>
      <c r="AL193" s="40"/>
    </row>
    <row r="194" spans="1:38" ht="17.25" customHeight="1" x14ac:dyDescent="0.25">
      <c r="A194" s="4"/>
      <c r="B194" s="67"/>
      <c r="C194" s="5"/>
      <c r="D194" s="5"/>
      <c r="E194" s="68"/>
      <c r="F194" s="292"/>
      <c r="G194" s="292"/>
      <c r="H194" s="292"/>
      <c r="I194" s="292"/>
      <c r="J194" s="292"/>
      <c r="K194" s="292"/>
      <c r="L194" s="292"/>
      <c r="M194" s="292"/>
      <c r="N194" s="292"/>
      <c r="O194" s="293"/>
      <c r="P194" s="293"/>
      <c r="Q194" s="293"/>
      <c r="R194" s="293"/>
      <c r="S194" s="293"/>
      <c r="T194" s="293"/>
      <c r="U194" s="293"/>
      <c r="V194" s="293"/>
      <c r="W194" s="293"/>
      <c r="X194" s="293"/>
      <c r="Y194" s="293"/>
      <c r="Z194" s="293"/>
      <c r="AA194" s="293"/>
      <c r="AB194" s="293"/>
      <c r="AC194" s="293"/>
      <c r="AD194" s="293"/>
      <c r="AE194" s="293"/>
      <c r="AF194" s="293"/>
      <c r="AG194" s="293"/>
      <c r="AH194" s="293"/>
      <c r="AI194" s="293"/>
      <c r="AJ194" s="510">
        <f t="shared" si="2"/>
        <v>0</v>
      </c>
      <c r="AK194" s="40"/>
      <c r="AL194" s="40"/>
    </row>
    <row r="195" spans="1:38" ht="17.25" customHeight="1" x14ac:dyDescent="0.25">
      <c r="A195" s="4"/>
      <c r="B195" s="67"/>
      <c r="C195" s="5"/>
      <c r="D195" s="5"/>
      <c r="E195" s="68"/>
      <c r="F195" s="292"/>
      <c r="G195" s="292"/>
      <c r="H195" s="292"/>
      <c r="I195" s="292"/>
      <c r="J195" s="292"/>
      <c r="K195" s="292"/>
      <c r="L195" s="292"/>
      <c r="M195" s="292"/>
      <c r="N195" s="292"/>
      <c r="O195" s="293"/>
      <c r="P195" s="293"/>
      <c r="Q195" s="293"/>
      <c r="R195" s="293"/>
      <c r="S195" s="293"/>
      <c r="T195" s="293"/>
      <c r="U195" s="293"/>
      <c r="V195" s="293"/>
      <c r="W195" s="293"/>
      <c r="X195" s="293"/>
      <c r="Y195" s="293"/>
      <c r="Z195" s="293"/>
      <c r="AA195" s="293"/>
      <c r="AB195" s="293"/>
      <c r="AC195" s="293"/>
      <c r="AD195" s="293"/>
      <c r="AE195" s="293"/>
      <c r="AF195" s="293"/>
      <c r="AG195" s="293"/>
      <c r="AH195" s="293"/>
      <c r="AI195" s="293"/>
      <c r="AJ195" s="510">
        <f t="shared" si="2"/>
        <v>0</v>
      </c>
      <c r="AK195" s="40"/>
      <c r="AL195" s="40"/>
    </row>
    <row r="196" spans="1:38" ht="17.25" customHeight="1" x14ac:dyDescent="0.25">
      <c r="A196" s="4"/>
      <c r="B196" s="67"/>
      <c r="C196" s="5"/>
      <c r="D196" s="5"/>
      <c r="E196" s="68"/>
      <c r="F196" s="292"/>
      <c r="G196" s="292"/>
      <c r="H196" s="292"/>
      <c r="I196" s="292"/>
      <c r="J196" s="292"/>
      <c r="K196" s="292"/>
      <c r="L196" s="292"/>
      <c r="M196" s="292"/>
      <c r="N196" s="292"/>
      <c r="O196" s="293"/>
      <c r="P196" s="293"/>
      <c r="Q196" s="293"/>
      <c r="R196" s="293"/>
      <c r="S196" s="293"/>
      <c r="T196" s="293"/>
      <c r="U196" s="293"/>
      <c r="V196" s="293"/>
      <c r="W196" s="293"/>
      <c r="X196" s="293"/>
      <c r="Y196" s="293"/>
      <c r="Z196" s="293"/>
      <c r="AA196" s="293"/>
      <c r="AB196" s="293"/>
      <c r="AC196" s="293"/>
      <c r="AD196" s="293"/>
      <c r="AE196" s="293"/>
      <c r="AF196" s="293"/>
      <c r="AG196" s="293"/>
      <c r="AH196" s="293"/>
      <c r="AI196" s="293"/>
      <c r="AJ196" s="510">
        <f t="shared" si="2"/>
        <v>0</v>
      </c>
      <c r="AK196" s="40"/>
      <c r="AL196" s="40"/>
    </row>
    <row r="197" spans="1:38" ht="17.25" customHeight="1" x14ac:dyDescent="0.25">
      <c r="A197" s="4"/>
      <c r="B197" s="67"/>
      <c r="C197" s="5"/>
      <c r="D197" s="5"/>
      <c r="E197" s="68"/>
      <c r="F197" s="292"/>
      <c r="G197" s="292"/>
      <c r="H197" s="292"/>
      <c r="I197" s="292"/>
      <c r="J197" s="292"/>
      <c r="K197" s="292"/>
      <c r="L197" s="292"/>
      <c r="M197" s="292"/>
      <c r="N197" s="292"/>
      <c r="O197" s="293"/>
      <c r="P197" s="293"/>
      <c r="Q197" s="293"/>
      <c r="R197" s="293"/>
      <c r="S197" s="293"/>
      <c r="T197" s="293"/>
      <c r="U197" s="293"/>
      <c r="V197" s="293"/>
      <c r="W197" s="293"/>
      <c r="X197" s="293"/>
      <c r="Y197" s="293"/>
      <c r="Z197" s="293"/>
      <c r="AA197" s="293"/>
      <c r="AB197" s="293"/>
      <c r="AC197" s="293"/>
      <c r="AD197" s="293"/>
      <c r="AE197" s="293"/>
      <c r="AF197" s="293"/>
      <c r="AG197" s="293"/>
      <c r="AH197" s="293"/>
      <c r="AI197" s="293"/>
      <c r="AJ197" s="510">
        <f t="shared" si="2"/>
        <v>0</v>
      </c>
      <c r="AK197" s="40"/>
      <c r="AL197" s="40"/>
    </row>
    <row r="198" spans="1:38" ht="17.25" customHeight="1" x14ac:dyDescent="0.25">
      <c r="A198" s="4"/>
      <c r="B198" s="67"/>
      <c r="C198" s="5"/>
      <c r="D198" s="5"/>
      <c r="E198" s="68"/>
      <c r="F198" s="292"/>
      <c r="G198" s="292"/>
      <c r="H198" s="292"/>
      <c r="I198" s="292"/>
      <c r="J198" s="292"/>
      <c r="K198" s="292"/>
      <c r="L198" s="292"/>
      <c r="M198" s="292"/>
      <c r="N198" s="292"/>
      <c r="O198" s="293"/>
      <c r="P198" s="293"/>
      <c r="Q198" s="293"/>
      <c r="R198" s="293"/>
      <c r="S198" s="293"/>
      <c r="T198" s="293"/>
      <c r="U198" s="293"/>
      <c r="V198" s="293"/>
      <c r="W198" s="293"/>
      <c r="X198" s="293"/>
      <c r="Y198" s="293"/>
      <c r="Z198" s="293"/>
      <c r="AA198" s="293"/>
      <c r="AB198" s="293"/>
      <c r="AC198" s="293"/>
      <c r="AD198" s="293"/>
      <c r="AE198" s="293"/>
      <c r="AF198" s="293"/>
      <c r="AG198" s="293"/>
      <c r="AH198" s="293"/>
      <c r="AI198" s="293"/>
      <c r="AJ198" s="510">
        <f t="shared" si="2"/>
        <v>0</v>
      </c>
      <c r="AK198" s="40"/>
      <c r="AL198" s="40"/>
    </row>
    <row r="199" spans="1:38" ht="17.25" customHeight="1" x14ac:dyDescent="0.25">
      <c r="A199" s="4"/>
      <c r="B199" s="67"/>
      <c r="C199" s="5"/>
      <c r="D199" s="5"/>
      <c r="E199" s="68"/>
      <c r="F199" s="292"/>
      <c r="G199" s="292"/>
      <c r="H199" s="292"/>
      <c r="I199" s="292"/>
      <c r="J199" s="292"/>
      <c r="K199" s="292"/>
      <c r="L199" s="292"/>
      <c r="M199" s="292"/>
      <c r="N199" s="292"/>
      <c r="O199" s="293"/>
      <c r="P199" s="293"/>
      <c r="Q199" s="293"/>
      <c r="R199" s="293"/>
      <c r="S199" s="293"/>
      <c r="T199" s="293"/>
      <c r="U199" s="293"/>
      <c r="V199" s="293"/>
      <c r="W199" s="293"/>
      <c r="X199" s="293"/>
      <c r="Y199" s="293"/>
      <c r="Z199" s="293"/>
      <c r="AA199" s="293"/>
      <c r="AB199" s="293"/>
      <c r="AC199" s="293"/>
      <c r="AD199" s="293"/>
      <c r="AE199" s="293"/>
      <c r="AF199" s="293"/>
      <c r="AG199" s="293"/>
      <c r="AH199" s="293"/>
      <c r="AI199" s="293"/>
      <c r="AJ199" s="510">
        <f t="shared" si="2"/>
        <v>0</v>
      </c>
      <c r="AK199" s="40"/>
      <c r="AL199" s="40"/>
    </row>
    <row r="200" spans="1:38" ht="17.25" customHeight="1" x14ac:dyDescent="0.25">
      <c r="A200" s="4"/>
      <c r="B200" s="67"/>
      <c r="C200" s="5"/>
      <c r="D200" s="5"/>
      <c r="E200" s="68"/>
      <c r="F200" s="292"/>
      <c r="G200" s="292"/>
      <c r="H200" s="292"/>
      <c r="I200" s="292"/>
      <c r="J200" s="292"/>
      <c r="K200" s="292"/>
      <c r="L200" s="292"/>
      <c r="M200" s="292"/>
      <c r="N200" s="292"/>
      <c r="O200" s="293"/>
      <c r="P200" s="293"/>
      <c r="Q200" s="293"/>
      <c r="R200" s="293"/>
      <c r="S200" s="293"/>
      <c r="T200" s="293"/>
      <c r="U200" s="293"/>
      <c r="V200" s="293"/>
      <c r="W200" s="293"/>
      <c r="X200" s="293"/>
      <c r="Y200" s="293"/>
      <c r="Z200" s="293"/>
      <c r="AA200" s="293"/>
      <c r="AB200" s="293"/>
      <c r="AC200" s="293"/>
      <c r="AD200" s="293"/>
      <c r="AE200" s="293"/>
      <c r="AF200" s="293"/>
      <c r="AG200" s="293"/>
      <c r="AH200" s="293"/>
      <c r="AI200" s="293"/>
      <c r="AJ200" s="510">
        <f t="shared" si="2"/>
        <v>0</v>
      </c>
      <c r="AK200" s="40"/>
      <c r="AL200" s="40"/>
    </row>
    <row r="201" spans="1:38" ht="17.25" customHeight="1" x14ac:dyDescent="0.25">
      <c r="A201" s="4"/>
      <c r="B201" s="67"/>
      <c r="C201" s="5"/>
      <c r="D201" s="5"/>
      <c r="E201" s="68"/>
      <c r="F201" s="292"/>
      <c r="G201" s="292"/>
      <c r="H201" s="292"/>
      <c r="I201" s="292"/>
      <c r="J201" s="292"/>
      <c r="K201" s="292"/>
      <c r="L201" s="292"/>
      <c r="M201" s="292"/>
      <c r="N201" s="292"/>
      <c r="O201" s="293"/>
      <c r="P201" s="293"/>
      <c r="Q201" s="293"/>
      <c r="R201" s="293"/>
      <c r="S201" s="293"/>
      <c r="T201" s="293"/>
      <c r="U201" s="293"/>
      <c r="V201" s="293"/>
      <c r="W201" s="293"/>
      <c r="X201" s="293"/>
      <c r="Y201" s="293"/>
      <c r="Z201" s="293"/>
      <c r="AA201" s="293"/>
      <c r="AB201" s="293"/>
      <c r="AC201" s="293"/>
      <c r="AD201" s="293"/>
      <c r="AE201" s="293"/>
      <c r="AF201" s="293"/>
      <c r="AG201" s="293"/>
      <c r="AH201" s="293"/>
      <c r="AI201" s="293"/>
      <c r="AJ201" s="510">
        <f t="shared" si="2"/>
        <v>0</v>
      </c>
      <c r="AK201" s="40"/>
      <c r="AL201" s="40"/>
    </row>
    <row r="202" spans="1:38" ht="17.25" customHeight="1" x14ac:dyDescent="0.25">
      <c r="A202" s="4"/>
      <c r="B202" s="67"/>
      <c r="C202" s="5"/>
      <c r="D202" s="5"/>
      <c r="E202" s="68"/>
      <c r="F202" s="292"/>
      <c r="G202" s="292"/>
      <c r="H202" s="292"/>
      <c r="I202" s="292"/>
      <c r="J202" s="292"/>
      <c r="K202" s="292"/>
      <c r="L202" s="292"/>
      <c r="M202" s="292"/>
      <c r="N202" s="292"/>
      <c r="O202" s="293"/>
      <c r="P202" s="293"/>
      <c r="Q202" s="293"/>
      <c r="R202" s="293"/>
      <c r="S202" s="293"/>
      <c r="T202" s="293"/>
      <c r="U202" s="293"/>
      <c r="V202" s="293"/>
      <c r="W202" s="293"/>
      <c r="X202" s="293"/>
      <c r="Y202" s="293"/>
      <c r="Z202" s="293"/>
      <c r="AA202" s="293"/>
      <c r="AB202" s="293"/>
      <c r="AC202" s="293"/>
      <c r="AD202" s="293"/>
      <c r="AE202" s="293"/>
      <c r="AF202" s="293"/>
      <c r="AG202" s="293"/>
      <c r="AH202" s="293"/>
      <c r="AI202" s="293"/>
      <c r="AJ202" s="510">
        <f t="shared" si="2"/>
        <v>0</v>
      </c>
      <c r="AK202" s="40"/>
      <c r="AL202" s="40"/>
    </row>
    <row r="203" spans="1:38" ht="17.25" customHeight="1" x14ac:dyDescent="0.25">
      <c r="A203" s="4"/>
      <c r="B203" s="67"/>
      <c r="C203" s="5"/>
      <c r="D203" s="5"/>
      <c r="E203" s="68"/>
      <c r="F203" s="292"/>
      <c r="G203" s="292"/>
      <c r="H203" s="292"/>
      <c r="I203" s="292"/>
      <c r="J203" s="292"/>
      <c r="K203" s="292"/>
      <c r="L203" s="292"/>
      <c r="M203" s="292"/>
      <c r="N203" s="292"/>
      <c r="O203" s="293"/>
      <c r="P203" s="293"/>
      <c r="Q203" s="293"/>
      <c r="R203" s="293"/>
      <c r="S203" s="293"/>
      <c r="T203" s="293"/>
      <c r="U203" s="293"/>
      <c r="V203" s="293"/>
      <c r="W203" s="293"/>
      <c r="X203" s="293"/>
      <c r="Y203" s="293"/>
      <c r="Z203" s="293"/>
      <c r="AA203" s="293"/>
      <c r="AB203" s="293"/>
      <c r="AC203" s="293"/>
      <c r="AD203" s="293"/>
      <c r="AE203" s="293"/>
      <c r="AF203" s="293"/>
      <c r="AG203" s="293"/>
      <c r="AH203" s="293"/>
      <c r="AI203" s="293"/>
      <c r="AJ203" s="510">
        <f t="shared" si="2"/>
        <v>0</v>
      </c>
      <c r="AK203" s="40"/>
      <c r="AL203" s="40"/>
    </row>
    <row r="204" spans="1:38" ht="17.25" customHeight="1" x14ac:dyDescent="0.25">
      <c r="A204" s="4"/>
      <c r="B204" s="67"/>
      <c r="C204" s="5"/>
      <c r="D204" s="5"/>
      <c r="E204" s="68"/>
      <c r="F204" s="292"/>
      <c r="G204" s="292"/>
      <c r="H204" s="292"/>
      <c r="I204" s="292"/>
      <c r="J204" s="292"/>
      <c r="K204" s="292"/>
      <c r="L204" s="292"/>
      <c r="M204" s="292"/>
      <c r="N204" s="292"/>
      <c r="O204" s="293"/>
      <c r="P204" s="293"/>
      <c r="Q204" s="293"/>
      <c r="R204" s="293"/>
      <c r="S204" s="293"/>
      <c r="T204" s="293"/>
      <c r="U204" s="293"/>
      <c r="V204" s="293"/>
      <c r="W204" s="293"/>
      <c r="X204" s="293"/>
      <c r="Y204" s="293"/>
      <c r="Z204" s="293"/>
      <c r="AA204" s="293"/>
      <c r="AB204" s="293"/>
      <c r="AC204" s="293"/>
      <c r="AD204" s="293"/>
      <c r="AE204" s="293"/>
      <c r="AF204" s="293"/>
      <c r="AG204" s="293"/>
      <c r="AH204" s="293"/>
      <c r="AI204" s="293"/>
      <c r="AJ204" s="510">
        <f t="shared" si="2"/>
        <v>0</v>
      </c>
      <c r="AK204" s="40"/>
      <c r="AL204" s="40"/>
    </row>
    <row r="205" spans="1:38" ht="17.25" customHeight="1" x14ac:dyDescent="0.25">
      <c r="A205" s="4"/>
      <c r="B205" s="67"/>
      <c r="C205" s="5"/>
      <c r="D205" s="5"/>
      <c r="E205" s="68"/>
      <c r="F205" s="292"/>
      <c r="G205" s="292"/>
      <c r="H205" s="292"/>
      <c r="I205" s="292"/>
      <c r="J205" s="292"/>
      <c r="K205" s="292"/>
      <c r="L205" s="292"/>
      <c r="M205" s="292"/>
      <c r="N205" s="292"/>
      <c r="O205" s="293"/>
      <c r="P205" s="293"/>
      <c r="Q205" s="293"/>
      <c r="R205" s="293"/>
      <c r="S205" s="293"/>
      <c r="T205" s="293"/>
      <c r="U205" s="293"/>
      <c r="V205" s="293"/>
      <c r="W205" s="293"/>
      <c r="X205" s="293"/>
      <c r="Y205" s="293"/>
      <c r="Z205" s="293"/>
      <c r="AA205" s="293"/>
      <c r="AB205" s="293"/>
      <c r="AC205" s="293"/>
      <c r="AD205" s="293"/>
      <c r="AE205" s="293"/>
      <c r="AF205" s="293"/>
      <c r="AG205" s="293"/>
      <c r="AH205" s="293"/>
      <c r="AI205" s="293"/>
      <c r="AJ205" s="510">
        <f t="shared" si="2"/>
        <v>0</v>
      </c>
      <c r="AK205" s="40"/>
      <c r="AL205" s="40"/>
    </row>
    <row r="206" spans="1:38" ht="17.25" customHeight="1" x14ac:dyDescent="0.25">
      <c r="A206" s="4"/>
      <c r="B206" s="67"/>
      <c r="C206" s="5"/>
      <c r="D206" s="5"/>
      <c r="E206" s="68"/>
      <c r="F206" s="292"/>
      <c r="G206" s="292"/>
      <c r="H206" s="292"/>
      <c r="I206" s="292"/>
      <c r="J206" s="292"/>
      <c r="K206" s="292"/>
      <c r="L206" s="292"/>
      <c r="M206" s="292"/>
      <c r="N206" s="292"/>
      <c r="O206" s="293"/>
      <c r="P206" s="293"/>
      <c r="Q206" s="293"/>
      <c r="R206" s="293"/>
      <c r="S206" s="293"/>
      <c r="T206" s="293"/>
      <c r="U206" s="293"/>
      <c r="V206" s="293"/>
      <c r="W206" s="293"/>
      <c r="X206" s="293"/>
      <c r="Y206" s="293"/>
      <c r="Z206" s="293"/>
      <c r="AA206" s="293"/>
      <c r="AB206" s="293"/>
      <c r="AC206" s="293"/>
      <c r="AD206" s="293"/>
      <c r="AE206" s="293"/>
      <c r="AF206" s="293"/>
      <c r="AG206" s="293"/>
      <c r="AH206" s="293"/>
      <c r="AI206" s="293"/>
      <c r="AJ206" s="510">
        <f t="shared" si="2"/>
        <v>0</v>
      </c>
      <c r="AK206" s="40"/>
      <c r="AL206" s="40"/>
    </row>
    <row r="207" spans="1:38" ht="17.25" customHeight="1" x14ac:dyDescent="0.25">
      <c r="A207" s="4"/>
      <c r="B207" s="67"/>
      <c r="C207" s="5"/>
      <c r="D207" s="5"/>
      <c r="E207" s="68"/>
      <c r="F207" s="292"/>
      <c r="G207" s="292"/>
      <c r="H207" s="292"/>
      <c r="I207" s="292"/>
      <c r="J207" s="292"/>
      <c r="K207" s="292"/>
      <c r="L207" s="292"/>
      <c r="M207" s="292"/>
      <c r="N207" s="292"/>
      <c r="O207" s="293"/>
      <c r="P207" s="293"/>
      <c r="Q207" s="293"/>
      <c r="R207" s="293"/>
      <c r="S207" s="293"/>
      <c r="T207" s="293"/>
      <c r="U207" s="293"/>
      <c r="V207" s="293"/>
      <c r="W207" s="293"/>
      <c r="X207" s="293"/>
      <c r="Y207" s="293"/>
      <c r="Z207" s="293"/>
      <c r="AA207" s="293"/>
      <c r="AB207" s="293"/>
      <c r="AC207" s="293"/>
      <c r="AD207" s="293"/>
      <c r="AE207" s="293"/>
      <c r="AF207" s="293"/>
      <c r="AG207" s="293"/>
      <c r="AH207" s="293"/>
      <c r="AI207" s="293"/>
      <c r="AJ207" s="510">
        <f t="shared" si="2"/>
        <v>0</v>
      </c>
      <c r="AK207" s="40"/>
      <c r="AL207" s="40"/>
    </row>
    <row r="208" spans="1:38" ht="17.25" customHeight="1" x14ac:dyDescent="0.25">
      <c r="A208" s="4"/>
      <c r="B208" s="67"/>
      <c r="C208" s="5"/>
      <c r="D208" s="5"/>
      <c r="E208" s="68"/>
      <c r="F208" s="292"/>
      <c r="G208" s="292"/>
      <c r="H208" s="292"/>
      <c r="I208" s="292"/>
      <c r="J208" s="292"/>
      <c r="K208" s="292"/>
      <c r="L208" s="292"/>
      <c r="M208" s="292"/>
      <c r="N208" s="292"/>
      <c r="O208" s="293"/>
      <c r="P208" s="293"/>
      <c r="Q208" s="293"/>
      <c r="R208" s="293"/>
      <c r="S208" s="293"/>
      <c r="T208" s="293"/>
      <c r="U208" s="293"/>
      <c r="V208" s="293"/>
      <c r="W208" s="293"/>
      <c r="X208" s="293"/>
      <c r="Y208" s="293"/>
      <c r="Z208" s="293"/>
      <c r="AA208" s="293"/>
      <c r="AB208" s="293"/>
      <c r="AC208" s="293"/>
      <c r="AD208" s="293"/>
      <c r="AE208" s="293"/>
      <c r="AF208" s="293"/>
      <c r="AG208" s="293"/>
      <c r="AH208" s="293"/>
      <c r="AI208" s="293"/>
      <c r="AJ208" s="510">
        <f t="shared" si="2"/>
        <v>0</v>
      </c>
      <c r="AK208" s="40"/>
      <c r="AL208" s="40"/>
    </row>
    <row r="209" spans="1:38" ht="17.25" customHeight="1" x14ac:dyDescent="0.25">
      <c r="A209" s="4"/>
      <c r="B209" s="67"/>
      <c r="C209" s="5"/>
      <c r="D209" s="5"/>
      <c r="E209" s="68"/>
      <c r="F209" s="292"/>
      <c r="G209" s="292"/>
      <c r="H209" s="292"/>
      <c r="I209" s="292"/>
      <c r="J209" s="292"/>
      <c r="K209" s="292"/>
      <c r="L209" s="292"/>
      <c r="M209" s="292"/>
      <c r="N209" s="292"/>
      <c r="O209" s="293"/>
      <c r="P209" s="293"/>
      <c r="Q209" s="293"/>
      <c r="R209" s="293"/>
      <c r="S209" s="293"/>
      <c r="T209" s="293"/>
      <c r="U209" s="293"/>
      <c r="V209" s="293"/>
      <c r="W209" s="293"/>
      <c r="X209" s="293"/>
      <c r="Y209" s="293"/>
      <c r="Z209" s="293"/>
      <c r="AA209" s="293"/>
      <c r="AB209" s="293"/>
      <c r="AC209" s="293"/>
      <c r="AD209" s="293"/>
      <c r="AE209" s="293"/>
      <c r="AF209" s="293"/>
      <c r="AG209" s="293"/>
      <c r="AH209" s="293"/>
      <c r="AI209" s="293"/>
      <c r="AJ209" s="510">
        <f t="shared" si="2"/>
        <v>0</v>
      </c>
      <c r="AK209" s="40"/>
      <c r="AL209" s="40"/>
    </row>
    <row r="210" spans="1:38" ht="17.25" customHeight="1" x14ac:dyDescent="0.25">
      <c r="A210" s="4"/>
      <c r="B210" s="67"/>
      <c r="C210" s="5"/>
      <c r="D210" s="5"/>
      <c r="E210" s="68"/>
      <c r="F210" s="292"/>
      <c r="G210" s="292"/>
      <c r="H210" s="292"/>
      <c r="I210" s="292"/>
      <c r="J210" s="292"/>
      <c r="K210" s="292"/>
      <c r="L210" s="292"/>
      <c r="M210" s="292"/>
      <c r="N210" s="292"/>
      <c r="O210" s="293"/>
      <c r="P210" s="293"/>
      <c r="Q210" s="293"/>
      <c r="R210" s="293"/>
      <c r="S210" s="293"/>
      <c r="T210" s="293"/>
      <c r="U210" s="293"/>
      <c r="V210" s="293"/>
      <c r="W210" s="293"/>
      <c r="X210" s="293"/>
      <c r="Y210" s="293"/>
      <c r="Z210" s="293"/>
      <c r="AA210" s="293"/>
      <c r="AB210" s="293"/>
      <c r="AC210" s="293"/>
      <c r="AD210" s="293"/>
      <c r="AE210" s="293"/>
      <c r="AF210" s="293"/>
      <c r="AG210" s="293"/>
      <c r="AH210" s="293"/>
      <c r="AI210" s="293"/>
      <c r="AJ210" s="510">
        <f t="shared" ref="AJ210:AJ273" si="3">SUM(F210:AI210)</f>
        <v>0</v>
      </c>
      <c r="AK210" s="40"/>
      <c r="AL210" s="40"/>
    </row>
    <row r="211" spans="1:38" ht="17.25" customHeight="1" x14ac:dyDescent="0.25">
      <c r="A211" s="4"/>
      <c r="B211" s="67"/>
      <c r="C211" s="5"/>
      <c r="D211" s="5"/>
      <c r="E211" s="68"/>
      <c r="F211" s="292"/>
      <c r="G211" s="292"/>
      <c r="H211" s="292"/>
      <c r="I211" s="292"/>
      <c r="J211" s="292"/>
      <c r="K211" s="292"/>
      <c r="L211" s="292"/>
      <c r="M211" s="292"/>
      <c r="N211" s="292"/>
      <c r="O211" s="293"/>
      <c r="P211" s="293"/>
      <c r="Q211" s="293"/>
      <c r="R211" s="293"/>
      <c r="S211" s="293"/>
      <c r="T211" s="293"/>
      <c r="U211" s="293"/>
      <c r="V211" s="293"/>
      <c r="W211" s="293"/>
      <c r="X211" s="293"/>
      <c r="Y211" s="293"/>
      <c r="Z211" s="293"/>
      <c r="AA211" s="293"/>
      <c r="AB211" s="293"/>
      <c r="AC211" s="293"/>
      <c r="AD211" s="293"/>
      <c r="AE211" s="293"/>
      <c r="AF211" s="293"/>
      <c r="AG211" s="293"/>
      <c r="AH211" s="293"/>
      <c r="AI211" s="293"/>
      <c r="AJ211" s="510">
        <f t="shared" si="3"/>
        <v>0</v>
      </c>
      <c r="AK211" s="40"/>
      <c r="AL211" s="40"/>
    </row>
    <row r="212" spans="1:38" ht="17.25" customHeight="1" x14ac:dyDescent="0.25">
      <c r="A212" s="4"/>
      <c r="B212" s="67"/>
      <c r="C212" s="5"/>
      <c r="D212" s="5"/>
      <c r="E212" s="68"/>
      <c r="F212" s="292"/>
      <c r="G212" s="292"/>
      <c r="H212" s="292"/>
      <c r="I212" s="292"/>
      <c r="J212" s="292"/>
      <c r="K212" s="292"/>
      <c r="L212" s="292"/>
      <c r="M212" s="292"/>
      <c r="N212" s="292"/>
      <c r="O212" s="293"/>
      <c r="P212" s="293"/>
      <c r="Q212" s="293"/>
      <c r="R212" s="293"/>
      <c r="S212" s="293"/>
      <c r="T212" s="293"/>
      <c r="U212" s="293"/>
      <c r="V212" s="293"/>
      <c r="W212" s="293"/>
      <c r="X212" s="293"/>
      <c r="Y212" s="293"/>
      <c r="Z212" s="293"/>
      <c r="AA212" s="293"/>
      <c r="AB212" s="293"/>
      <c r="AC212" s="293"/>
      <c r="AD212" s="293"/>
      <c r="AE212" s="293"/>
      <c r="AF212" s="293"/>
      <c r="AG212" s="293"/>
      <c r="AH212" s="293"/>
      <c r="AI212" s="293"/>
      <c r="AJ212" s="510">
        <f t="shared" si="3"/>
        <v>0</v>
      </c>
      <c r="AK212" s="40"/>
      <c r="AL212" s="40"/>
    </row>
    <row r="213" spans="1:38" ht="17.25" customHeight="1" x14ac:dyDescent="0.25">
      <c r="A213" s="4"/>
      <c r="B213" s="67"/>
      <c r="C213" s="5"/>
      <c r="D213" s="5"/>
      <c r="E213" s="68"/>
      <c r="F213" s="292"/>
      <c r="G213" s="292"/>
      <c r="H213" s="292"/>
      <c r="I213" s="292"/>
      <c r="J213" s="292"/>
      <c r="K213" s="292"/>
      <c r="L213" s="292"/>
      <c r="M213" s="292"/>
      <c r="N213" s="292"/>
      <c r="O213" s="293"/>
      <c r="P213" s="293"/>
      <c r="Q213" s="293"/>
      <c r="R213" s="293"/>
      <c r="S213" s="293"/>
      <c r="T213" s="293"/>
      <c r="U213" s="293"/>
      <c r="V213" s="293"/>
      <c r="W213" s="293"/>
      <c r="X213" s="293"/>
      <c r="Y213" s="293"/>
      <c r="Z213" s="293"/>
      <c r="AA213" s="293"/>
      <c r="AB213" s="293"/>
      <c r="AC213" s="293"/>
      <c r="AD213" s="293"/>
      <c r="AE213" s="293"/>
      <c r="AF213" s="293"/>
      <c r="AG213" s="293"/>
      <c r="AH213" s="293"/>
      <c r="AI213" s="293"/>
      <c r="AJ213" s="510">
        <f t="shared" si="3"/>
        <v>0</v>
      </c>
      <c r="AK213" s="40"/>
      <c r="AL213" s="40"/>
    </row>
    <row r="214" spans="1:38" ht="17.25" customHeight="1" x14ac:dyDescent="0.25">
      <c r="A214" s="4"/>
      <c r="B214" s="67"/>
      <c r="C214" s="5"/>
      <c r="D214" s="5"/>
      <c r="E214" s="68"/>
      <c r="F214" s="292"/>
      <c r="G214" s="292"/>
      <c r="H214" s="292"/>
      <c r="I214" s="292"/>
      <c r="J214" s="292"/>
      <c r="K214" s="292"/>
      <c r="L214" s="292"/>
      <c r="M214" s="292"/>
      <c r="N214" s="292"/>
      <c r="O214" s="293"/>
      <c r="P214" s="293"/>
      <c r="Q214" s="293"/>
      <c r="R214" s="293"/>
      <c r="S214" s="293"/>
      <c r="T214" s="293"/>
      <c r="U214" s="293"/>
      <c r="V214" s="293"/>
      <c r="W214" s="293"/>
      <c r="X214" s="293"/>
      <c r="Y214" s="293"/>
      <c r="Z214" s="293"/>
      <c r="AA214" s="293"/>
      <c r="AB214" s="293"/>
      <c r="AC214" s="293"/>
      <c r="AD214" s="293"/>
      <c r="AE214" s="293"/>
      <c r="AF214" s="293"/>
      <c r="AG214" s="293"/>
      <c r="AH214" s="293"/>
      <c r="AI214" s="293"/>
      <c r="AJ214" s="510">
        <f t="shared" si="3"/>
        <v>0</v>
      </c>
      <c r="AK214" s="40"/>
      <c r="AL214" s="40"/>
    </row>
    <row r="215" spans="1:38" ht="17.25" customHeight="1" x14ac:dyDescent="0.25">
      <c r="A215" s="4"/>
      <c r="B215" s="67"/>
      <c r="C215" s="5"/>
      <c r="D215" s="5"/>
      <c r="E215" s="68"/>
      <c r="F215" s="292"/>
      <c r="G215" s="292"/>
      <c r="H215" s="292"/>
      <c r="I215" s="292"/>
      <c r="J215" s="292"/>
      <c r="K215" s="292"/>
      <c r="L215" s="292"/>
      <c r="M215" s="292"/>
      <c r="N215" s="292"/>
      <c r="O215" s="293"/>
      <c r="P215" s="293"/>
      <c r="Q215" s="293"/>
      <c r="R215" s="293"/>
      <c r="S215" s="293"/>
      <c r="T215" s="293"/>
      <c r="U215" s="293"/>
      <c r="V215" s="293"/>
      <c r="W215" s="293"/>
      <c r="X215" s="293"/>
      <c r="Y215" s="293"/>
      <c r="Z215" s="293"/>
      <c r="AA215" s="293"/>
      <c r="AB215" s="293"/>
      <c r="AC215" s="293"/>
      <c r="AD215" s="293"/>
      <c r="AE215" s="293"/>
      <c r="AF215" s="293"/>
      <c r="AG215" s="293"/>
      <c r="AH215" s="293"/>
      <c r="AI215" s="293"/>
      <c r="AJ215" s="510">
        <f t="shared" si="3"/>
        <v>0</v>
      </c>
      <c r="AK215" s="40"/>
      <c r="AL215" s="40"/>
    </row>
    <row r="216" spans="1:38" ht="17.25" customHeight="1" x14ac:dyDescent="0.25">
      <c r="A216" s="4"/>
      <c r="B216" s="67"/>
      <c r="C216" s="5"/>
      <c r="D216" s="5"/>
      <c r="E216" s="68"/>
      <c r="F216" s="292"/>
      <c r="G216" s="292"/>
      <c r="H216" s="292"/>
      <c r="I216" s="292"/>
      <c r="J216" s="292"/>
      <c r="K216" s="292"/>
      <c r="L216" s="292"/>
      <c r="M216" s="292"/>
      <c r="N216" s="292"/>
      <c r="O216" s="293"/>
      <c r="P216" s="293"/>
      <c r="Q216" s="293"/>
      <c r="R216" s="293"/>
      <c r="S216" s="293"/>
      <c r="T216" s="293"/>
      <c r="U216" s="293"/>
      <c r="V216" s="293"/>
      <c r="W216" s="293"/>
      <c r="X216" s="293"/>
      <c r="Y216" s="293"/>
      <c r="Z216" s="293"/>
      <c r="AA216" s="293"/>
      <c r="AB216" s="293"/>
      <c r="AC216" s="293"/>
      <c r="AD216" s="293"/>
      <c r="AE216" s="293"/>
      <c r="AF216" s="293"/>
      <c r="AG216" s="293"/>
      <c r="AH216" s="293"/>
      <c r="AI216" s="293"/>
      <c r="AJ216" s="510">
        <f t="shared" si="3"/>
        <v>0</v>
      </c>
      <c r="AK216" s="40"/>
      <c r="AL216" s="40"/>
    </row>
    <row r="217" spans="1:38" ht="17.25" customHeight="1" x14ac:dyDescent="0.25">
      <c r="A217" s="4"/>
      <c r="B217" s="67"/>
      <c r="C217" s="5"/>
      <c r="D217" s="5"/>
      <c r="E217" s="68"/>
      <c r="F217" s="292"/>
      <c r="G217" s="292"/>
      <c r="H217" s="292"/>
      <c r="I217" s="292"/>
      <c r="J217" s="292"/>
      <c r="K217" s="292"/>
      <c r="L217" s="292"/>
      <c r="M217" s="292"/>
      <c r="N217" s="292"/>
      <c r="O217" s="293"/>
      <c r="P217" s="293"/>
      <c r="Q217" s="293"/>
      <c r="R217" s="293"/>
      <c r="S217" s="293"/>
      <c r="T217" s="293"/>
      <c r="U217" s="293"/>
      <c r="V217" s="293"/>
      <c r="W217" s="293"/>
      <c r="X217" s="293"/>
      <c r="Y217" s="293"/>
      <c r="Z217" s="293"/>
      <c r="AA217" s="293"/>
      <c r="AB217" s="293"/>
      <c r="AC217" s="293"/>
      <c r="AD217" s="293"/>
      <c r="AE217" s="293"/>
      <c r="AF217" s="293"/>
      <c r="AG217" s="293"/>
      <c r="AH217" s="293"/>
      <c r="AI217" s="293"/>
      <c r="AJ217" s="510">
        <f t="shared" si="3"/>
        <v>0</v>
      </c>
      <c r="AK217" s="40"/>
      <c r="AL217" s="40"/>
    </row>
    <row r="218" spans="1:38" ht="17.25" customHeight="1" x14ac:dyDescent="0.25">
      <c r="A218" s="4"/>
      <c r="B218" s="67"/>
      <c r="C218" s="5"/>
      <c r="D218" s="5"/>
      <c r="E218" s="68"/>
      <c r="F218" s="292"/>
      <c r="G218" s="292"/>
      <c r="H218" s="292"/>
      <c r="I218" s="292"/>
      <c r="J218" s="292"/>
      <c r="K218" s="292"/>
      <c r="L218" s="292"/>
      <c r="M218" s="292"/>
      <c r="N218" s="292"/>
      <c r="O218" s="293"/>
      <c r="P218" s="293"/>
      <c r="Q218" s="293"/>
      <c r="R218" s="293"/>
      <c r="S218" s="293"/>
      <c r="T218" s="293"/>
      <c r="U218" s="293"/>
      <c r="V218" s="293"/>
      <c r="W218" s="293"/>
      <c r="X218" s="293"/>
      <c r="Y218" s="293"/>
      <c r="Z218" s="293"/>
      <c r="AA218" s="293"/>
      <c r="AB218" s="293"/>
      <c r="AC218" s="293"/>
      <c r="AD218" s="293"/>
      <c r="AE218" s="293"/>
      <c r="AF218" s="293"/>
      <c r="AG218" s="293"/>
      <c r="AH218" s="293"/>
      <c r="AI218" s="293"/>
      <c r="AJ218" s="510">
        <f t="shared" si="3"/>
        <v>0</v>
      </c>
      <c r="AK218" s="40"/>
      <c r="AL218" s="40"/>
    </row>
    <row r="219" spans="1:38" ht="17.25" customHeight="1" x14ac:dyDescent="0.25">
      <c r="A219" s="4"/>
      <c r="B219" s="67"/>
      <c r="C219" s="5"/>
      <c r="D219" s="5"/>
      <c r="E219" s="68"/>
      <c r="F219" s="292"/>
      <c r="G219" s="292"/>
      <c r="H219" s="292"/>
      <c r="I219" s="292"/>
      <c r="J219" s="292"/>
      <c r="K219" s="292"/>
      <c r="L219" s="292"/>
      <c r="M219" s="292"/>
      <c r="N219" s="292"/>
      <c r="O219" s="293"/>
      <c r="P219" s="293"/>
      <c r="Q219" s="293"/>
      <c r="R219" s="293"/>
      <c r="S219" s="293"/>
      <c r="T219" s="293"/>
      <c r="U219" s="293"/>
      <c r="V219" s="293"/>
      <c r="W219" s="293"/>
      <c r="X219" s="293"/>
      <c r="Y219" s="293"/>
      <c r="Z219" s="293"/>
      <c r="AA219" s="293"/>
      <c r="AB219" s="293"/>
      <c r="AC219" s="293"/>
      <c r="AD219" s="293"/>
      <c r="AE219" s="293"/>
      <c r="AF219" s="293"/>
      <c r="AG219" s="293"/>
      <c r="AH219" s="293"/>
      <c r="AI219" s="293"/>
      <c r="AJ219" s="510">
        <f t="shared" si="3"/>
        <v>0</v>
      </c>
      <c r="AK219" s="40"/>
      <c r="AL219" s="40"/>
    </row>
    <row r="220" spans="1:38" ht="17.25" customHeight="1" x14ac:dyDescent="0.25">
      <c r="A220" s="4"/>
      <c r="B220" s="67"/>
      <c r="C220" s="5"/>
      <c r="D220" s="5"/>
      <c r="E220" s="68"/>
      <c r="F220" s="292"/>
      <c r="G220" s="292"/>
      <c r="H220" s="292"/>
      <c r="I220" s="292"/>
      <c r="J220" s="292"/>
      <c r="K220" s="292"/>
      <c r="L220" s="292"/>
      <c r="M220" s="292"/>
      <c r="N220" s="292"/>
      <c r="O220" s="293"/>
      <c r="P220" s="293"/>
      <c r="Q220" s="293"/>
      <c r="R220" s="293"/>
      <c r="S220" s="293"/>
      <c r="T220" s="293"/>
      <c r="U220" s="293"/>
      <c r="V220" s="293"/>
      <c r="W220" s="293"/>
      <c r="X220" s="293"/>
      <c r="Y220" s="293"/>
      <c r="Z220" s="293"/>
      <c r="AA220" s="293"/>
      <c r="AB220" s="293"/>
      <c r="AC220" s="293"/>
      <c r="AD220" s="293"/>
      <c r="AE220" s="293"/>
      <c r="AF220" s="293"/>
      <c r="AG220" s="293"/>
      <c r="AH220" s="293"/>
      <c r="AI220" s="293"/>
      <c r="AJ220" s="510">
        <f t="shared" si="3"/>
        <v>0</v>
      </c>
      <c r="AK220" s="40"/>
      <c r="AL220" s="40"/>
    </row>
    <row r="221" spans="1:38" ht="17.25" customHeight="1" x14ac:dyDescent="0.25">
      <c r="A221" s="4"/>
      <c r="B221" s="67"/>
      <c r="C221" s="5"/>
      <c r="D221" s="5"/>
      <c r="E221" s="68"/>
      <c r="F221" s="292"/>
      <c r="G221" s="292"/>
      <c r="H221" s="292"/>
      <c r="I221" s="292"/>
      <c r="J221" s="292"/>
      <c r="K221" s="292"/>
      <c r="L221" s="292"/>
      <c r="M221" s="292"/>
      <c r="N221" s="292"/>
      <c r="O221" s="293"/>
      <c r="P221" s="293"/>
      <c r="Q221" s="293"/>
      <c r="R221" s="293"/>
      <c r="S221" s="293"/>
      <c r="T221" s="293"/>
      <c r="U221" s="293"/>
      <c r="V221" s="293"/>
      <c r="W221" s="293"/>
      <c r="X221" s="293"/>
      <c r="Y221" s="293"/>
      <c r="Z221" s="293"/>
      <c r="AA221" s="293"/>
      <c r="AB221" s="293"/>
      <c r="AC221" s="293"/>
      <c r="AD221" s="293"/>
      <c r="AE221" s="293"/>
      <c r="AF221" s="293"/>
      <c r="AG221" s="293"/>
      <c r="AH221" s="293"/>
      <c r="AI221" s="293"/>
      <c r="AJ221" s="510">
        <f t="shared" si="3"/>
        <v>0</v>
      </c>
      <c r="AK221" s="40"/>
      <c r="AL221" s="40"/>
    </row>
    <row r="222" spans="1:38" ht="17.25" customHeight="1" x14ac:dyDescent="0.25">
      <c r="A222" s="4"/>
      <c r="B222" s="67"/>
      <c r="C222" s="5"/>
      <c r="D222" s="5"/>
      <c r="E222" s="68"/>
      <c r="F222" s="292"/>
      <c r="G222" s="292"/>
      <c r="H222" s="292"/>
      <c r="I222" s="292"/>
      <c r="J222" s="292"/>
      <c r="K222" s="292"/>
      <c r="L222" s="292"/>
      <c r="M222" s="292"/>
      <c r="N222" s="292"/>
      <c r="O222" s="293"/>
      <c r="P222" s="293"/>
      <c r="Q222" s="293"/>
      <c r="R222" s="293"/>
      <c r="S222" s="293"/>
      <c r="T222" s="293"/>
      <c r="U222" s="293"/>
      <c r="V222" s="293"/>
      <c r="W222" s="293"/>
      <c r="X222" s="293"/>
      <c r="Y222" s="293"/>
      <c r="Z222" s="293"/>
      <c r="AA222" s="293"/>
      <c r="AB222" s="293"/>
      <c r="AC222" s="293"/>
      <c r="AD222" s="293"/>
      <c r="AE222" s="293"/>
      <c r="AF222" s="293"/>
      <c r="AG222" s="293"/>
      <c r="AH222" s="293"/>
      <c r="AI222" s="293"/>
      <c r="AJ222" s="510">
        <f t="shared" si="3"/>
        <v>0</v>
      </c>
      <c r="AK222" s="40"/>
      <c r="AL222" s="40"/>
    </row>
    <row r="223" spans="1:38" ht="17.25" customHeight="1" x14ac:dyDescent="0.25">
      <c r="A223" s="4"/>
      <c r="B223" s="67"/>
      <c r="C223" s="5"/>
      <c r="D223" s="5"/>
      <c r="E223" s="68"/>
      <c r="F223" s="292"/>
      <c r="G223" s="292"/>
      <c r="H223" s="292"/>
      <c r="I223" s="292"/>
      <c r="J223" s="292"/>
      <c r="K223" s="292"/>
      <c r="L223" s="292"/>
      <c r="M223" s="292"/>
      <c r="N223" s="292"/>
      <c r="O223" s="293"/>
      <c r="P223" s="293"/>
      <c r="Q223" s="293"/>
      <c r="R223" s="293"/>
      <c r="S223" s="293"/>
      <c r="T223" s="293"/>
      <c r="U223" s="293"/>
      <c r="V223" s="293"/>
      <c r="W223" s="293"/>
      <c r="X223" s="293"/>
      <c r="Y223" s="293"/>
      <c r="Z223" s="293"/>
      <c r="AA223" s="293"/>
      <c r="AB223" s="293"/>
      <c r="AC223" s="293"/>
      <c r="AD223" s="293"/>
      <c r="AE223" s="293"/>
      <c r="AF223" s="293"/>
      <c r="AG223" s="293"/>
      <c r="AH223" s="293"/>
      <c r="AI223" s="293"/>
      <c r="AJ223" s="510">
        <f t="shared" si="3"/>
        <v>0</v>
      </c>
      <c r="AK223" s="40"/>
      <c r="AL223" s="40"/>
    </row>
    <row r="224" spans="1:38" ht="17.25" customHeight="1" x14ac:dyDescent="0.25">
      <c r="A224" s="4"/>
      <c r="B224" s="67"/>
      <c r="C224" s="5"/>
      <c r="D224" s="5"/>
      <c r="E224" s="68"/>
      <c r="F224" s="292"/>
      <c r="G224" s="292"/>
      <c r="H224" s="292"/>
      <c r="I224" s="292"/>
      <c r="J224" s="292"/>
      <c r="K224" s="292"/>
      <c r="L224" s="292"/>
      <c r="M224" s="292"/>
      <c r="N224" s="292"/>
      <c r="O224" s="293"/>
      <c r="P224" s="293"/>
      <c r="Q224" s="293"/>
      <c r="R224" s="293"/>
      <c r="S224" s="293"/>
      <c r="T224" s="293"/>
      <c r="U224" s="293"/>
      <c r="V224" s="293"/>
      <c r="W224" s="293"/>
      <c r="X224" s="293"/>
      <c r="Y224" s="293"/>
      <c r="Z224" s="293"/>
      <c r="AA224" s="293"/>
      <c r="AB224" s="293"/>
      <c r="AC224" s="293"/>
      <c r="AD224" s="293"/>
      <c r="AE224" s="293"/>
      <c r="AF224" s="293"/>
      <c r="AG224" s="293"/>
      <c r="AH224" s="293"/>
      <c r="AI224" s="293"/>
      <c r="AJ224" s="510">
        <f t="shared" si="3"/>
        <v>0</v>
      </c>
      <c r="AK224" s="40"/>
      <c r="AL224" s="40"/>
    </row>
    <row r="225" spans="1:38" ht="17.25" customHeight="1" x14ac:dyDescent="0.25">
      <c r="A225" s="4"/>
      <c r="B225" s="67"/>
      <c r="C225" s="5"/>
      <c r="D225" s="5"/>
      <c r="E225" s="68"/>
      <c r="F225" s="292"/>
      <c r="G225" s="292"/>
      <c r="H225" s="292"/>
      <c r="I225" s="292"/>
      <c r="J225" s="292"/>
      <c r="K225" s="292"/>
      <c r="L225" s="292"/>
      <c r="M225" s="292"/>
      <c r="N225" s="292"/>
      <c r="O225" s="293"/>
      <c r="P225" s="293"/>
      <c r="Q225" s="293"/>
      <c r="R225" s="293"/>
      <c r="S225" s="293"/>
      <c r="T225" s="293"/>
      <c r="U225" s="293"/>
      <c r="V225" s="293"/>
      <c r="W225" s="293"/>
      <c r="X225" s="293"/>
      <c r="Y225" s="293"/>
      <c r="Z225" s="293"/>
      <c r="AA225" s="293"/>
      <c r="AB225" s="293"/>
      <c r="AC225" s="293"/>
      <c r="AD225" s="293"/>
      <c r="AE225" s="293"/>
      <c r="AF225" s="293"/>
      <c r="AG225" s="293"/>
      <c r="AH225" s="293"/>
      <c r="AI225" s="293"/>
      <c r="AJ225" s="510">
        <f t="shared" si="3"/>
        <v>0</v>
      </c>
      <c r="AK225" s="40"/>
      <c r="AL225" s="40"/>
    </row>
    <row r="226" spans="1:38" ht="17.25" customHeight="1" x14ac:dyDescent="0.25">
      <c r="A226" s="4"/>
      <c r="B226" s="67"/>
      <c r="C226" s="5"/>
      <c r="D226" s="5"/>
      <c r="E226" s="68"/>
      <c r="F226" s="292"/>
      <c r="G226" s="292"/>
      <c r="H226" s="292"/>
      <c r="I226" s="292"/>
      <c r="J226" s="292"/>
      <c r="K226" s="292"/>
      <c r="L226" s="292"/>
      <c r="M226" s="292"/>
      <c r="N226" s="292"/>
      <c r="O226" s="293"/>
      <c r="P226" s="293"/>
      <c r="Q226" s="293"/>
      <c r="R226" s="293"/>
      <c r="S226" s="293"/>
      <c r="T226" s="293"/>
      <c r="U226" s="293"/>
      <c r="V226" s="293"/>
      <c r="W226" s="293"/>
      <c r="X226" s="293"/>
      <c r="Y226" s="293"/>
      <c r="Z226" s="293"/>
      <c r="AA226" s="293"/>
      <c r="AB226" s="293"/>
      <c r="AC226" s="293"/>
      <c r="AD226" s="293"/>
      <c r="AE226" s="293"/>
      <c r="AF226" s="293"/>
      <c r="AG226" s="293"/>
      <c r="AH226" s="293"/>
      <c r="AI226" s="293"/>
      <c r="AJ226" s="510">
        <f t="shared" si="3"/>
        <v>0</v>
      </c>
      <c r="AK226" s="40"/>
      <c r="AL226" s="40"/>
    </row>
    <row r="227" spans="1:38" ht="17.25" customHeight="1" x14ac:dyDescent="0.25">
      <c r="A227" s="4"/>
      <c r="B227" s="67"/>
      <c r="C227" s="5"/>
      <c r="D227" s="5"/>
      <c r="E227" s="68"/>
      <c r="F227" s="292"/>
      <c r="G227" s="292"/>
      <c r="H227" s="292"/>
      <c r="I227" s="292"/>
      <c r="J227" s="292"/>
      <c r="K227" s="292"/>
      <c r="L227" s="292"/>
      <c r="M227" s="292"/>
      <c r="N227" s="292"/>
      <c r="O227" s="293"/>
      <c r="P227" s="293"/>
      <c r="Q227" s="293"/>
      <c r="R227" s="293"/>
      <c r="S227" s="293"/>
      <c r="T227" s="293"/>
      <c r="U227" s="293"/>
      <c r="V227" s="293"/>
      <c r="W227" s="293"/>
      <c r="X227" s="293"/>
      <c r="Y227" s="293"/>
      <c r="Z227" s="293"/>
      <c r="AA227" s="293"/>
      <c r="AB227" s="293"/>
      <c r="AC227" s="293"/>
      <c r="AD227" s="293"/>
      <c r="AE227" s="293"/>
      <c r="AF227" s="293"/>
      <c r="AG227" s="293"/>
      <c r="AH227" s="293"/>
      <c r="AI227" s="293"/>
      <c r="AJ227" s="510">
        <f t="shared" si="3"/>
        <v>0</v>
      </c>
      <c r="AK227" s="40"/>
      <c r="AL227" s="40"/>
    </row>
    <row r="228" spans="1:38" ht="17.25" customHeight="1" x14ac:dyDescent="0.25">
      <c r="A228" s="4"/>
      <c r="B228" s="67"/>
      <c r="C228" s="5"/>
      <c r="D228" s="5"/>
      <c r="E228" s="68"/>
      <c r="F228" s="292"/>
      <c r="G228" s="292"/>
      <c r="H228" s="292"/>
      <c r="I228" s="292"/>
      <c r="J228" s="292"/>
      <c r="K228" s="292"/>
      <c r="L228" s="292"/>
      <c r="M228" s="292"/>
      <c r="N228" s="292"/>
      <c r="O228" s="293"/>
      <c r="P228" s="293"/>
      <c r="Q228" s="293"/>
      <c r="R228" s="293"/>
      <c r="S228" s="293"/>
      <c r="T228" s="293"/>
      <c r="U228" s="293"/>
      <c r="V228" s="293"/>
      <c r="W228" s="293"/>
      <c r="X228" s="293"/>
      <c r="Y228" s="293"/>
      <c r="Z228" s="293"/>
      <c r="AA228" s="293"/>
      <c r="AB228" s="293"/>
      <c r="AC228" s="293"/>
      <c r="AD228" s="293"/>
      <c r="AE228" s="293"/>
      <c r="AF228" s="293"/>
      <c r="AG228" s="293"/>
      <c r="AH228" s="293"/>
      <c r="AI228" s="293"/>
      <c r="AJ228" s="510">
        <f t="shared" si="3"/>
        <v>0</v>
      </c>
      <c r="AK228" s="40"/>
      <c r="AL228" s="40"/>
    </row>
    <row r="229" spans="1:38" ht="17.25" customHeight="1" x14ac:dyDescent="0.25">
      <c r="A229" s="4"/>
      <c r="B229" s="67"/>
      <c r="C229" s="5"/>
      <c r="D229" s="5"/>
      <c r="E229" s="68"/>
      <c r="F229" s="292"/>
      <c r="G229" s="292"/>
      <c r="H229" s="292"/>
      <c r="I229" s="292"/>
      <c r="J229" s="292"/>
      <c r="K229" s="292"/>
      <c r="L229" s="292"/>
      <c r="M229" s="292"/>
      <c r="N229" s="292"/>
      <c r="O229" s="293"/>
      <c r="P229" s="293"/>
      <c r="Q229" s="293"/>
      <c r="R229" s="293"/>
      <c r="S229" s="293"/>
      <c r="T229" s="293"/>
      <c r="U229" s="293"/>
      <c r="V229" s="293"/>
      <c r="W229" s="293"/>
      <c r="X229" s="293"/>
      <c r="Y229" s="293"/>
      <c r="Z229" s="293"/>
      <c r="AA229" s="293"/>
      <c r="AB229" s="293"/>
      <c r="AC229" s="293"/>
      <c r="AD229" s="293"/>
      <c r="AE229" s="293"/>
      <c r="AF229" s="293"/>
      <c r="AG229" s="293"/>
      <c r="AH229" s="293"/>
      <c r="AI229" s="293"/>
      <c r="AJ229" s="510">
        <f t="shared" si="3"/>
        <v>0</v>
      </c>
      <c r="AK229" s="40"/>
      <c r="AL229" s="40"/>
    </row>
    <row r="230" spans="1:38" ht="17.25" customHeight="1" x14ac:dyDescent="0.25">
      <c r="A230" s="4"/>
      <c r="B230" s="67"/>
      <c r="C230" s="5"/>
      <c r="D230" s="5"/>
      <c r="E230" s="68"/>
      <c r="F230" s="292"/>
      <c r="G230" s="292"/>
      <c r="H230" s="292"/>
      <c r="I230" s="292"/>
      <c r="J230" s="292"/>
      <c r="K230" s="292"/>
      <c r="L230" s="292"/>
      <c r="M230" s="292"/>
      <c r="N230" s="292"/>
      <c r="O230" s="293"/>
      <c r="P230" s="293"/>
      <c r="Q230" s="293"/>
      <c r="R230" s="293"/>
      <c r="S230" s="293"/>
      <c r="T230" s="293"/>
      <c r="U230" s="293"/>
      <c r="V230" s="293"/>
      <c r="W230" s="293"/>
      <c r="X230" s="293"/>
      <c r="Y230" s="293"/>
      <c r="Z230" s="293"/>
      <c r="AA230" s="293"/>
      <c r="AB230" s="293"/>
      <c r="AC230" s="293"/>
      <c r="AD230" s="293"/>
      <c r="AE230" s="293"/>
      <c r="AF230" s="293"/>
      <c r="AG230" s="293"/>
      <c r="AH230" s="293"/>
      <c r="AI230" s="293"/>
      <c r="AJ230" s="510">
        <f t="shared" si="3"/>
        <v>0</v>
      </c>
      <c r="AK230" s="40"/>
      <c r="AL230" s="40"/>
    </row>
    <row r="231" spans="1:38" ht="17.25" customHeight="1" x14ac:dyDescent="0.25">
      <c r="A231" s="4"/>
      <c r="B231" s="67"/>
      <c r="C231" s="5"/>
      <c r="D231" s="5"/>
      <c r="E231" s="68"/>
      <c r="F231" s="292"/>
      <c r="G231" s="292"/>
      <c r="H231" s="292"/>
      <c r="I231" s="292"/>
      <c r="J231" s="292"/>
      <c r="K231" s="292"/>
      <c r="L231" s="292"/>
      <c r="M231" s="292"/>
      <c r="N231" s="292"/>
      <c r="O231" s="293"/>
      <c r="P231" s="293"/>
      <c r="Q231" s="293"/>
      <c r="R231" s="293"/>
      <c r="S231" s="293"/>
      <c r="T231" s="293"/>
      <c r="U231" s="293"/>
      <c r="V231" s="293"/>
      <c r="W231" s="293"/>
      <c r="X231" s="293"/>
      <c r="Y231" s="293"/>
      <c r="Z231" s="293"/>
      <c r="AA231" s="293"/>
      <c r="AB231" s="293"/>
      <c r="AC231" s="293"/>
      <c r="AD231" s="293"/>
      <c r="AE231" s="293"/>
      <c r="AF231" s="293"/>
      <c r="AG231" s="293"/>
      <c r="AH231" s="293"/>
      <c r="AI231" s="293"/>
      <c r="AJ231" s="510">
        <f t="shared" si="3"/>
        <v>0</v>
      </c>
      <c r="AK231" s="40"/>
      <c r="AL231" s="40"/>
    </row>
    <row r="232" spans="1:38" ht="17.25" customHeight="1" x14ac:dyDescent="0.25">
      <c r="A232" s="4"/>
      <c r="B232" s="67"/>
      <c r="C232" s="5"/>
      <c r="D232" s="5"/>
      <c r="E232" s="68"/>
      <c r="F232" s="292"/>
      <c r="G232" s="292"/>
      <c r="H232" s="292"/>
      <c r="I232" s="292"/>
      <c r="J232" s="292"/>
      <c r="K232" s="292"/>
      <c r="L232" s="292"/>
      <c r="M232" s="292"/>
      <c r="N232" s="292"/>
      <c r="O232" s="293"/>
      <c r="P232" s="293"/>
      <c r="Q232" s="293"/>
      <c r="R232" s="293"/>
      <c r="S232" s="293"/>
      <c r="T232" s="293"/>
      <c r="U232" s="293"/>
      <c r="V232" s="293"/>
      <c r="W232" s="293"/>
      <c r="X232" s="293"/>
      <c r="Y232" s="293"/>
      <c r="Z232" s="293"/>
      <c r="AA232" s="293"/>
      <c r="AB232" s="293"/>
      <c r="AC232" s="293"/>
      <c r="AD232" s="293"/>
      <c r="AE232" s="293"/>
      <c r="AF232" s="293"/>
      <c r="AG232" s="293"/>
      <c r="AH232" s="293"/>
      <c r="AI232" s="293"/>
      <c r="AJ232" s="510">
        <f t="shared" si="3"/>
        <v>0</v>
      </c>
      <c r="AK232" s="40"/>
      <c r="AL232" s="40"/>
    </row>
    <row r="233" spans="1:38" ht="17.25" customHeight="1" x14ac:dyDescent="0.25">
      <c r="A233" s="4"/>
      <c r="B233" s="67"/>
      <c r="C233" s="5"/>
      <c r="D233" s="5"/>
      <c r="E233" s="68"/>
      <c r="F233" s="292"/>
      <c r="G233" s="292"/>
      <c r="H233" s="292"/>
      <c r="I233" s="292"/>
      <c r="J233" s="292"/>
      <c r="K233" s="292"/>
      <c r="L233" s="292"/>
      <c r="M233" s="292"/>
      <c r="N233" s="292"/>
      <c r="O233" s="293"/>
      <c r="P233" s="293"/>
      <c r="Q233" s="293"/>
      <c r="R233" s="293"/>
      <c r="S233" s="293"/>
      <c r="T233" s="293"/>
      <c r="U233" s="293"/>
      <c r="V233" s="293"/>
      <c r="W233" s="293"/>
      <c r="X233" s="293"/>
      <c r="Y233" s="293"/>
      <c r="Z233" s="293"/>
      <c r="AA233" s="293"/>
      <c r="AB233" s="293"/>
      <c r="AC233" s="293"/>
      <c r="AD233" s="293"/>
      <c r="AE233" s="293"/>
      <c r="AF233" s="293"/>
      <c r="AG233" s="293"/>
      <c r="AH233" s="293"/>
      <c r="AI233" s="293"/>
      <c r="AJ233" s="510">
        <f t="shared" si="3"/>
        <v>0</v>
      </c>
      <c r="AK233" s="40"/>
      <c r="AL233" s="40"/>
    </row>
    <row r="234" spans="1:38" ht="17.25" customHeight="1" x14ac:dyDescent="0.25">
      <c r="A234" s="4"/>
      <c r="B234" s="67"/>
      <c r="C234" s="5"/>
      <c r="D234" s="5"/>
      <c r="E234" s="68"/>
      <c r="F234" s="292"/>
      <c r="G234" s="292"/>
      <c r="H234" s="292"/>
      <c r="I234" s="292"/>
      <c r="J234" s="292"/>
      <c r="K234" s="292"/>
      <c r="L234" s="292"/>
      <c r="M234" s="292"/>
      <c r="N234" s="292"/>
      <c r="O234" s="293"/>
      <c r="P234" s="293"/>
      <c r="Q234" s="293"/>
      <c r="R234" s="293"/>
      <c r="S234" s="293"/>
      <c r="T234" s="293"/>
      <c r="U234" s="293"/>
      <c r="V234" s="293"/>
      <c r="W234" s="293"/>
      <c r="X234" s="293"/>
      <c r="Y234" s="293"/>
      <c r="Z234" s="293"/>
      <c r="AA234" s="293"/>
      <c r="AB234" s="293"/>
      <c r="AC234" s="293"/>
      <c r="AD234" s="293"/>
      <c r="AE234" s="293"/>
      <c r="AF234" s="293"/>
      <c r="AG234" s="293"/>
      <c r="AH234" s="293"/>
      <c r="AI234" s="293"/>
      <c r="AJ234" s="510">
        <f t="shared" si="3"/>
        <v>0</v>
      </c>
      <c r="AK234" s="40"/>
      <c r="AL234" s="40"/>
    </row>
    <row r="235" spans="1:38" ht="17.25" customHeight="1" x14ac:dyDescent="0.25">
      <c r="A235" s="4"/>
      <c r="B235" s="67"/>
      <c r="C235" s="5"/>
      <c r="D235" s="5"/>
      <c r="E235" s="68"/>
      <c r="F235" s="292"/>
      <c r="G235" s="292"/>
      <c r="H235" s="292"/>
      <c r="I235" s="292"/>
      <c r="J235" s="292"/>
      <c r="K235" s="292"/>
      <c r="L235" s="292"/>
      <c r="M235" s="292"/>
      <c r="N235" s="292"/>
      <c r="O235" s="293"/>
      <c r="P235" s="293"/>
      <c r="Q235" s="293"/>
      <c r="R235" s="293"/>
      <c r="S235" s="293"/>
      <c r="T235" s="293"/>
      <c r="U235" s="293"/>
      <c r="V235" s="293"/>
      <c r="W235" s="293"/>
      <c r="X235" s="293"/>
      <c r="Y235" s="293"/>
      <c r="Z235" s="293"/>
      <c r="AA235" s="293"/>
      <c r="AB235" s="293"/>
      <c r="AC235" s="293"/>
      <c r="AD235" s="293"/>
      <c r="AE235" s="293"/>
      <c r="AF235" s="293"/>
      <c r="AG235" s="293"/>
      <c r="AH235" s="293"/>
      <c r="AI235" s="293"/>
      <c r="AJ235" s="510">
        <f t="shared" si="3"/>
        <v>0</v>
      </c>
      <c r="AK235" s="40"/>
      <c r="AL235" s="40"/>
    </row>
    <row r="236" spans="1:38" ht="17.25" customHeight="1" x14ac:dyDescent="0.25">
      <c r="A236" s="4"/>
      <c r="B236" s="67"/>
      <c r="C236" s="5"/>
      <c r="D236" s="5"/>
      <c r="E236" s="68"/>
      <c r="F236" s="292"/>
      <c r="G236" s="292"/>
      <c r="H236" s="292"/>
      <c r="I236" s="292"/>
      <c r="J236" s="292"/>
      <c r="K236" s="292"/>
      <c r="L236" s="292"/>
      <c r="M236" s="292"/>
      <c r="N236" s="292"/>
      <c r="O236" s="293"/>
      <c r="P236" s="293"/>
      <c r="Q236" s="293"/>
      <c r="R236" s="293"/>
      <c r="S236" s="293"/>
      <c r="T236" s="293"/>
      <c r="U236" s="293"/>
      <c r="V236" s="293"/>
      <c r="W236" s="293"/>
      <c r="X236" s="293"/>
      <c r="Y236" s="293"/>
      <c r="Z236" s="293"/>
      <c r="AA236" s="293"/>
      <c r="AB236" s="293"/>
      <c r="AC236" s="293"/>
      <c r="AD236" s="293"/>
      <c r="AE236" s="293"/>
      <c r="AF236" s="293"/>
      <c r="AG236" s="293"/>
      <c r="AH236" s="293"/>
      <c r="AI236" s="293"/>
      <c r="AJ236" s="510">
        <f t="shared" si="3"/>
        <v>0</v>
      </c>
      <c r="AK236" s="40"/>
      <c r="AL236" s="40"/>
    </row>
    <row r="237" spans="1:38" ht="17.25" customHeight="1" x14ac:dyDescent="0.25">
      <c r="A237" s="4"/>
      <c r="B237" s="67"/>
      <c r="C237" s="5"/>
      <c r="D237" s="5"/>
      <c r="E237" s="68"/>
      <c r="F237" s="292"/>
      <c r="G237" s="292"/>
      <c r="H237" s="292"/>
      <c r="I237" s="292"/>
      <c r="J237" s="292"/>
      <c r="K237" s="292"/>
      <c r="L237" s="292"/>
      <c r="M237" s="292"/>
      <c r="N237" s="292"/>
      <c r="O237" s="293"/>
      <c r="P237" s="293"/>
      <c r="Q237" s="293"/>
      <c r="R237" s="293"/>
      <c r="S237" s="293"/>
      <c r="T237" s="293"/>
      <c r="U237" s="293"/>
      <c r="V237" s="293"/>
      <c r="W237" s="293"/>
      <c r="X237" s="293"/>
      <c r="Y237" s="293"/>
      <c r="Z237" s="293"/>
      <c r="AA237" s="293"/>
      <c r="AB237" s="293"/>
      <c r="AC237" s="293"/>
      <c r="AD237" s="293"/>
      <c r="AE237" s="293"/>
      <c r="AF237" s="293"/>
      <c r="AG237" s="293"/>
      <c r="AH237" s="293"/>
      <c r="AI237" s="293"/>
      <c r="AJ237" s="510">
        <f t="shared" si="3"/>
        <v>0</v>
      </c>
      <c r="AK237" s="40"/>
      <c r="AL237" s="40"/>
    </row>
    <row r="238" spans="1:38" ht="17.25" customHeight="1" x14ac:dyDescent="0.25">
      <c r="A238" s="4"/>
      <c r="B238" s="67"/>
      <c r="C238" s="5"/>
      <c r="D238" s="5"/>
      <c r="E238" s="68"/>
      <c r="F238" s="292"/>
      <c r="G238" s="292"/>
      <c r="H238" s="292"/>
      <c r="I238" s="292"/>
      <c r="J238" s="292"/>
      <c r="K238" s="292"/>
      <c r="L238" s="292"/>
      <c r="M238" s="292"/>
      <c r="N238" s="292"/>
      <c r="O238" s="293"/>
      <c r="P238" s="293"/>
      <c r="Q238" s="293"/>
      <c r="R238" s="293"/>
      <c r="S238" s="293"/>
      <c r="T238" s="293"/>
      <c r="U238" s="293"/>
      <c r="V238" s="293"/>
      <c r="W238" s="293"/>
      <c r="X238" s="293"/>
      <c r="Y238" s="293"/>
      <c r="Z238" s="293"/>
      <c r="AA238" s="293"/>
      <c r="AB238" s="293"/>
      <c r="AC238" s="293"/>
      <c r="AD238" s="293"/>
      <c r="AE238" s="293"/>
      <c r="AF238" s="293"/>
      <c r="AG238" s="293"/>
      <c r="AH238" s="293"/>
      <c r="AI238" s="293"/>
      <c r="AJ238" s="510">
        <f t="shared" si="3"/>
        <v>0</v>
      </c>
      <c r="AK238" s="40"/>
      <c r="AL238" s="40"/>
    </row>
    <row r="239" spans="1:38" ht="17.25" customHeight="1" x14ac:dyDescent="0.25">
      <c r="A239" s="4"/>
      <c r="B239" s="67"/>
      <c r="C239" s="5"/>
      <c r="D239" s="5"/>
      <c r="E239" s="68"/>
      <c r="F239" s="292"/>
      <c r="G239" s="292"/>
      <c r="H239" s="292"/>
      <c r="I239" s="292"/>
      <c r="J239" s="292"/>
      <c r="K239" s="292"/>
      <c r="L239" s="292"/>
      <c r="M239" s="292"/>
      <c r="N239" s="292"/>
      <c r="O239" s="293"/>
      <c r="P239" s="293"/>
      <c r="Q239" s="293"/>
      <c r="R239" s="293"/>
      <c r="S239" s="293"/>
      <c r="T239" s="293"/>
      <c r="U239" s="293"/>
      <c r="V239" s="293"/>
      <c r="W239" s="293"/>
      <c r="X239" s="293"/>
      <c r="Y239" s="293"/>
      <c r="Z239" s="293"/>
      <c r="AA239" s="293"/>
      <c r="AB239" s="293"/>
      <c r="AC239" s="293"/>
      <c r="AD239" s="293"/>
      <c r="AE239" s="293"/>
      <c r="AF239" s="293"/>
      <c r="AG239" s="293"/>
      <c r="AH239" s="293"/>
      <c r="AI239" s="293"/>
      <c r="AJ239" s="510">
        <f t="shared" si="3"/>
        <v>0</v>
      </c>
      <c r="AK239" s="40"/>
      <c r="AL239" s="40"/>
    </row>
    <row r="240" spans="1:38" ht="17.25" customHeight="1" x14ac:dyDescent="0.25">
      <c r="A240" s="4"/>
      <c r="B240" s="67"/>
      <c r="C240" s="5"/>
      <c r="D240" s="5"/>
      <c r="E240" s="68"/>
      <c r="F240" s="292"/>
      <c r="G240" s="292"/>
      <c r="H240" s="292"/>
      <c r="I240" s="292"/>
      <c r="J240" s="292"/>
      <c r="K240" s="292"/>
      <c r="L240" s="292"/>
      <c r="M240" s="292"/>
      <c r="N240" s="292"/>
      <c r="O240" s="293"/>
      <c r="P240" s="293"/>
      <c r="Q240" s="293"/>
      <c r="R240" s="293"/>
      <c r="S240" s="293"/>
      <c r="T240" s="293"/>
      <c r="U240" s="293"/>
      <c r="V240" s="293"/>
      <c r="W240" s="293"/>
      <c r="X240" s="293"/>
      <c r="Y240" s="293"/>
      <c r="Z240" s="293"/>
      <c r="AA240" s="293"/>
      <c r="AB240" s="293"/>
      <c r="AC240" s="293"/>
      <c r="AD240" s="293"/>
      <c r="AE240" s="293"/>
      <c r="AF240" s="293"/>
      <c r="AG240" s="293"/>
      <c r="AH240" s="293"/>
      <c r="AI240" s="293"/>
      <c r="AJ240" s="510">
        <f t="shared" si="3"/>
        <v>0</v>
      </c>
      <c r="AK240" s="40"/>
      <c r="AL240" s="40"/>
    </row>
    <row r="241" spans="1:38" ht="17.25" customHeight="1" x14ac:dyDescent="0.25">
      <c r="A241" s="4"/>
      <c r="B241" s="67"/>
      <c r="C241" s="5"/>
      <c r="D241" s="5"/>
      <c r="E241" s="68"/>
      <c r="F241" s="292"/>
      <c r="G241" s="292"/>
      <c r="H241" s="292"/>
      <c r="I241" s="292"/>
      <c r="J241" s="292"/>
      <c r="K241" s="292"/>
      <c r="L241" s="292"/>
      <c r="M241" s="292"/>
      <c r="N241" s="292"/>
      <c r="O241" s="293"/>
      <c r="P241" s="293"/>
      <c r="Q241" s="293"/>
      <c r="R241" s="293"/>
      <c r="S241" s="293"/>
      <c r="T241" s="293"/>
      <c r="U241" s="293"/>
      <c r="V241" s="293"/>
      <c r="W241" s="293"/>
      <c r="X241" s="293"/>
      <c r="Y241" s="293"/>
      <c r="Z241" s="293"/>
      <c r="AA241" s="293"/>
      <c r="AB241" s="293"/>
      <c r="AC241" s="293"/>
      <c r="AD241" s="293"/>
      <c r="AE241" s="293"/>
      <c r="AF241" s="293"/>
      <c r="AG241" s="293"/>
      <c r="AH241" s="293"/>
      <c r="AI241" s="293"/>
      <c r="AJ241" s="510">
        <f t="shared" si="3"/>
        <v>0</v>
      </c>
      <c r="AK241" s="40"/>
      <c r="AL241" s="40"/>
    </row>
    <row r="242" spans="1:38" ht="17.25" customHeight="1" x14ac:dyDescent="0.25">
      <c r="A242" s="4"/>
      <c r="B242" s="67"/>
      <c r="C242" s="5"/>
      <c r="D242" s="5"/>
      <c r="E242" s="68"/>
      <c r="F242" s="292"/>
      <c r="G242" s="292"/>
      <c r="H242" s="292"/>
      <c r="I242" s="292"/>
      <c r="J242" s="292"/>
      <c r="K242" s="292"/>
      <c r="L242" s="292"/>
      <c r="M242" s="292"/>
      <c r="N242" s="292"/>
      <c r="O242" s="293"/>
      <c r="P242" s="293"/>
      <c r="Q242" s="293"/>
      <c r="R242" s="293"/>
      <c r="S242" s="293"/>
      <c r="T242" s="293"/>
      <c r="U242" s="293"/>
      <c r="V242" s="293"/>
      <c r="W242" s="293"/>
      <c r="X242" s="293"/>
      <c r="Y242" s="293"/>
      <c r="Z242" s="293"/>
      <c r="AA242" s="293"/>
      <c r="AB242" s="293"/>
      <c r="AC242" s="293"/>
      <c r="AD242" s="293"/>
      <c r="AE242" s="293"/>
      <c r="AF242" s="293"/>
      <c r="AG242" s="293"/>
      <c r="AH242" s="293"/>
      <c r="AI242" s="293"/>
      <c r="AJ242" s="510">
        <f t="shared" si="3"/>
        <v>0</v>
      </c>
      <c r="AK242" s="40"/>
      <c r="AL242" s="40"/>
    </row>
    <row r="243" spans="1:38" ht="17.25" customHeight="1" x14ac:dyDescent="0.25">
      <c r="A243" s="4"/>
      <c r="B243" s="67"/>
      <c r="C243" s="5"/>
      <c r="D243" s="5"/>
      <c r="E243" s="68"/>
      <c r="F243" s="292"/>
      <c r="G243" s="292"/>
      <c r="H243" s="292"/>
      <c r="I243" s="292"/>
      <c r="J243" s="292"/>
      <c r="K243" s="292"/>
      <c r="L243" s="292"/>
      <c r="M243" s="292"/>
      <c r="N243" s="292"/>
      <c r="O243" s="293"/>
      <c r="P243" s="293"/>
      <c r="Q243" s="293"/>
      <c r="R243" s="293"/>
      <c r="S243" s="293"/>
      <c r="T243" s="293"/>
      <c r="U243" s="293"/>
      <c r="V243" s="293"/>
      <c r="W243" s="293"/>
      <c r="X243" s="293"/>
      <c r="Y243" s="293"/>
      <c r="Z243" s="293"/>
      <c r="AA243" s="293"/>
      <c r="AB243" s="293"/>
      <c r="AC243" s="293"/>
      <c r="AD243" s="293"/>
      <c r="AE243" s="293"/>
      <c r="AF243" s="293"/>
      <c r="AG243" s="293"/>
      <c r="AH243" s="293"/>
      <c r="AI243" s="293"/>
      <c r="AJ243" s="510">
        <f t="shared" si="3"/>
        <v>0</v>
      </c>
      <c r="AK243" s="40"/>
      <c r="AL243" s="40"/>
    </row>
    <row r="244" spans="1:38" ht="17.25" customHeight="1" x14ac:dyDescent="0.25">
      <c r="A244" s="4"/>
      <c r="B244" s="67"/>
      <c r="C244" s="5"/>
      <c r="D244" s="5"/>
      <c r="E244" s="68"/>
      <c r="F244" s="292"/>
      <c r="G244" s="292"/>
      <c r="H244" s="292"/>
      <c r="I244" s="292"/>
      <c r="J244" s="292"/>
      <c r="K244" s="292"/>
      <c r="L244" s="292"/>
      <c r="M244" s="292"/>
      <c r="N244" s="292"/>
      <c r="O244" s="293"/>
      <c r="P244" s="293"/>
      <c r="Q244" s="293"/>
      <c r="R244" s="293"/>
      <c r="S244" s="293"/>
      <c r="T244" s="293"/>
      <c r="U244" s="293"/>
      <c r="V244" s="293"/>
      <c r="W244" s="293"/>
      <c r="X244" s="293"/>
      <c r="Y244" s="293"/>
      <c r="Z244" s="293"/>
      <c r="AA244" s="293"/>
      <c r="AB244" s="293"/>
      <c r="AC244" s="293"/>
      <c r="AD244" s="293"/>
      <c r="AE244" s="293"/>
      <c r="AF244" s="293"/>
      <c r="AG244" s="293"/>
      <c r="AH244" s="293"/>
      <c r="AI244" s="293"/>
      <c r="AJ244" s="510">
        <f t="shared" si="3"/>
        <v>0</v>
      </c>
      <c r="AK244" s="40"/>
      <c r="AL244" s="40"/>
    </row>
    <row r="245" spans="1:38" ht="17.25" customHeight="1" x14ac:dyDescent="0.25">
      <c r="A245" s="4"/>
      <c r="B245" s="67"/>
      <c r="C245" s="5"/>
      <c r="D245" s="5"/>
      <c r="E245" s="68"/>
      <c r="F245" s="292"/>
      <c r="G245" s="292"/>
      <c r="H245" s="292"/>
      <c r="I245" s="292"/>
      <c r="J245" s="292"/>
      <c r="K245" s="292"/>
      <c r="L245" s="292"/>
      <c r="M245" s="292"/>
      <c r="N245" s="292"/>
      <c r="O245" s="293"/>
      <c r="P245" s="293"/>
      <c r="Q245" s="293"/>
      <c r="R245" s="293"/>
      <c r="S245" s="293"/>
      <c r="T245" s="293"/>
      <c r="U245" s="293"/>
      <c r="V245" s="293"/>
      <c r="W245" s="293"/>
      <c r="X245" s="293"/>
      <c r="Y245" s="293"/>
      <c r="Z245" s="293"/>
      <c r="AA245" s="293"/>
      <c r="AB245" s="293"/>
      <c r="AC245" s="293"/>
      <c r="AD245" s="293"/>
      <c r="AE245" s="293"/>
      <c r="AF245" s="293"/>
      <c r="AG245" s="293"/>
      <c r="AH245" s="293"/>
      <c r="AI245" s="293"/>
      <c r="AJ245" s="510">
        <f t="shared" si="3"/>
        <v>0</v>
      </c>
      <c r="AK245" s="40"/>
      <c r="AL245" s="40"/>
    </row>
    <row r="246" spans="1:38" ht="17.25" customHeight="1" x14ac:dyDescent="0.25">
      <c r="A246" s="4"/>
      <c r="B246" s="67"/>
      <c r="C246" s="5"/>
      <c r="D246" s="5"/>
      <c r="E246" s="68"/>
      <c r="F246" s="292"/>
      <c r="G246" s="292"/>
      <c r="H246" s="292"/>
      <c r="I246" s="292"/>
      <c r="J246" s="292"/>
      <c r="K246" s="292"/>
      <c r="L246" s="292"/>
      <c r="M246" s="292"/>
      <c r="N246" s="292"/>
      <c r="O246" s="293"/>
      <c r="P246" s="293"/>
      <c r="Q246" s="293"/>
      <c r="R246" s="293"/>
      <c r="S246" s="293"/>
      <c r="T246" s="293"/>
      <c r="U246" s="293"/>
      <c r="V246" s="293"/>
      <c r="W246" s="293"/>
      <c r="X246" s="293"/>
      <c r="Y246" s="293"/>
      <c r="Z246" s="293"/>
      <c r="AA246" s="293"/>
      <c r="AB246" s="293"/>
      <c r="AC246" s="293"/>
      <c r="AD246" s="293"/>
      <c r="AE246" s="293"/>
      <c r="AF246" s="293"/>
      <c r="AG246" s="293"/>
      <c r="AH246" s="293"/>
      <c r="AI246" s="293"/>
      <c r="AJ246" s="510">
        <f t="shared" si="3"/>
        <v>0</v>
      </c>
      <c r="AK246" s="40"/>
      <c r="AL246" s="40"/>
    </row>
    <row r="247" spans="1:38" ht="17.25" customHeight="1" x14ac:dyDescent="0.25">
      <c r="A247" s="4"/>
      <c r="B247" s="67"/>
      <c r="C247" s="5"/>
      <c r="D247" s="5"/>
      <c r="E247" s="68"/>
      <c r="F247" s="292"/>
      <c r="G247" s="292"/>
      <c r="H247" s="292"/>
      <c r="I247" s="292"/>
      <c r="J247" s="292"/>
      <c r="K247" s="292"/>
      <c r="L247" s="292"/>
      <c r="M247" s="292"/>
      <c r="N247" s="292"/>
      <c r="O247" s="293"/>
      <c r="P247" s="293"/>
      <c r="Q247" s="293"/>
      <c r="R247" s="293"/>
      <c r="S247" s="293"/>
      <c r="T247" s="293"/>
      <c r="U247" s="293"/>
      <c r="V247" s="293"/>
      <c r="W247" s="293"/>
      <c r="X247" s="293"/>
      <c r="Y247" s="293"/>
      <c r="Z247" s="293"/>
      <c r="AA247" s="293"/>
      <c r="AB247" s="293"/>
      <c r="AC247" s="293"/>
      <c r="AD247" s="293"/>
      <c r="AE247" s="293"/>
      <c r="AF247" s="293"/>
      <c r="AG247" s="293"/>
      <c r="AH247" s="293"/>
      <c r="AI247" s="293"/>
      <c r="AJ247" s="510">
        <f t="shared" si="3"/>
        <v>0</v>
      </c>
      <c r="AK247" s="40"/>
      <c r="AL247" s="40"/>
    </row>
    <row r="248" spans="1:38" ht="17.25" customHeight="1" x14ac:dyDescent="0.25">
      <c r="A248" s="4"/>
      <c r="B248" s="67"/>
      <c r="C248" s="5"/>
      <c r="D248" s="5"/>
      <c r="E248" s="68"/>
      <c r="F248" s="292"/>
      <c r="G248" s="292"/>
      <c r="H248" s="292"/>
      <c r="I248" s="292"/>
      <c r="J248" s="292"/>
      <c r="K248" s="292"/>
      <c r="L248" s="292"/>
      <c r="M248" s="292"/>
      <c r="N248" s="292"/>
      <c r="O248" s="293"/>
      <c r="P248" s="293"/>
      <c r="Q248" s="293"/>
      <c r="R248" s="293"/>
      <c r="S248" s="293"/>
      <c r="T248" s="293"/>
      <c r="U248" s="293"/>
      <c r="V248" s="293"/>
      <c r="W248" s="293"/>
      <c r="X248" s="293"/>
      <c r="Y248" s="293"/>
      <c r="Z248" s="293"/>
      <c r="AA248" s="293"/>
      <c r="AB248" s="293"/>
      <c r="AC248" s="293"/>
      <c r="AD248" s="293"/>
      <c r="AE248" s="293"/>
      <c r="AF248" s="293"/>
      <c r="AG248" s="293"/>
      <c r="AH248" s="293"/>
      <c r="AI248" s="293"/>
      <c r="AJ248" s="510">
        <f t="shared" si="3"/>
        <v>0</v>
      </c>
      <c r="AK248" s="40"/>
      <c r="AL248" s="40"/>
    </row>
    <row r="249" spans="1:38" ht="17.25" customHeight="1" x14ac:dyDescent="0.25">
      <c r="A249" s="4"/>
      <c r="B249" s="67"/>
      <c r="C249" s="5"/>
      <c r="D249" s="5"/>
      <c r="E249" s="68"/>
      <c r="F249" s="292"/>
      <c r="G249" s="292"/>
      <c r="H249" s="292"/>
      <c r="I249" s="292"/>
      <c r="J249" s="292"/>
      <c r="K249" s="292"/>
      <c r="L249" s="292"/>
      <c r="M249" s="292"/>
      <c r="N249" s="292"/>
      <c r="O249" s="293"/>
      <c r="P249" s="293"/>
      <c r="Q249" s="293"/>
      <c r="R249" s="293"/>
      <c r="S249" s="293"/>
      <c r="T249" s="293"/>
      <c r="U249" s="293"/>
      <c r="V249" s="293"/>
      <c r="W249" s="293"/>
      <c r="X249" s="293"/>
      <c r="Y249" s="293"/>
      <c r="Z249" s="293"/>
      <c r="AA249" s="293"/>
      <c r="AB249" s="293"/>
      <c r="AC249" s="293"/>
      <c r="AD249" s="293"/>
      <c r="AE249" s="293"/>
      <c r="AF249" s="293"/>
      <c r="AG249" s="293"/>
      <c r="AH249" s="293"/>
      <c r="AI249" s="293"/>
      <c r="AJ249" s="510">
        <f t="shared" si="3"/>
        <v>0</v>
      </c>
      <c r="AK249" s="40"/>
      <c r="AL249" s="40"/>
    </row>
    <row r="250" spans="1:38" ht="17.25" customHeight="1" x14ac:dyDescent="0.25">
      <c r="A250" s="4"/>
      <c r="B250" s="67"/>
      <c r="C250" s="5"/>
      <c r="D250" s="5"/>
      <c r="E250" s="68"/>
      <c r="F250" s="292"/>
      <c r="G250" s="292"/>
      <c r="H250" s="292"/>
      <c r="I250" s="292"/>
      <c r="J250" s="292"/>
      <c r="K250" s="292"/>
      <c r="L250" s="292"/>
      <c r="M250" s="292"/>
      <c r="N250" s="292"/>
      <c r="O250" s="293"/>
      <c r="P250" s="293"/>
      <c r="Q250" s="293"/>
      <c r="R250" s="293"/>
      <c r="S250" s="293"/>
      <c r="T250" s="293"/>
      <c r="U250" s="293"/>
      <c r="V250" s="293"/>
      <c r="W250" s="293"/>
      <c r="X250" s="293"/>
      <c r="Y250" s="293"/>
      <c r="Z250" s="293"/>
      <c r="AA250" s="293"/>
      <c r="AB250" s="293"/>
      <c r="AC250" s="293"/>
      <c r="AD250" s="293"/>
      <c r="AE250" s="293"/>
      <c r="AF250" s="293"/>
      <c r="AG250" s="293"/>
      <c r="AH250" s="293"/>
      <c r="AI250" s="293"/>
      <c r="AJ250" s="510">
        <f t="shared" si="3"/>
        <v>0</v>
      </c>
      <c r="AK250" s="40"/>
      <c r="AL250" s="40"/>
    </row>
    <row r="251" spans="1:38" ht="17.25" customHeight="1" x14ac:dyDescent="0.25">
      <c r="A251" s="4"/>
      <c r="B251" s="67"/>
      <c r="C251" s="5"/>
      <c r="D251" s="5"/>
      <c r="E251" s="68"/>
      <c r="F251" s="292"/>
      <c r="G251" s="292"/>
      <c r="H251" s="292"/>
      <c r="I251" s="292"/>
      <c r="J251" s="292"/>
      <c r="K251" s="292"/>
      <c r="L251" s="292"/>
      <c r="M251" s="292"/>
      <c r="N251" s="292"/>
      <c r="O251" s="293"/>
      <c r="P251" s="293"/>
      <c r="Q251" s="293"/>
      <c r="R251" s="293"/>
      <c r="S251" s="293"/>
      <c r="T251" s="293"/>
      <c r="U251" s="293"/>
      <c r="V251" s="293"/>
      <c r="W251" s="293"/>
      <c r="X251" s="293"/>
      <c r="Y251" s="293"/>
      <c r="Z251" s="293"/>
      <c r="AA251" s="293"/>
      <c r="AB251" s="293"/>
      <c r="AC251" s="293"/>
      <c r="AD251" s="293"/>
      <c r="AE251" s="293"/>
      <c r="AF251" s="293"/>
      <c r="AG251" s="293"/>
      <c r="AH251" s="293"/>
      <c r="AI251" s="293"/>
      <c r="AJ251" s="510">
        <f t="shared" si="3"/>
        <v>0</v>
      </c>
      <c r="AK251" s="40"/>
      <c r="AL251" s="40"/>
    </row>
    <row r="252" spans="1:38" ht="17.25" customHeight="1" x14ac:dyDescent="0.25">
      <c r="A252" s="4"/>
      <c r="B252" s="67"/>
      <c r="C252" s="5"/>
      <c r="D252" s="5"/>
      <c r="E252" s="68"/>
      <c r="F252" s="292"/>
      <c r="G252" s="292"/>
      <c r="H252" s="292"/>
      <c r="I252" s="292"/>
      <c r="J252" s="292"/>
      <c r="K252" s="292"/>
      <c r="L252" s="292"/>
      <c r="M252" s="292"/>
      <c r="N252" s="292"/>
      <c r="O252" s="293"/>
      <c r="P252" s="293"/>
      <c r="Q252" s="293"/>
      <c r="R252" s="293"/>
      <c r="S252" s="293"/>
      <c r="T252" s="293"/>
      <c r="U252" s="293"/>
      <c r="V252" s="293"/>
      <c r="W252" s="293"/>
      <c r="X252" s="293"/>
      <c r="Y252" s="293"/>
      <c r="Z252" s="293"/>
      <c r="AA252" s="293"/>
      <c r="AB252" s="293"/>
      <c r="AC252" s="293"/>
      <c r="AD252" s="293"/>
      <c r="AE252" s="293"/>
      <c r="AF252" s="293"/>
      <c r="AG252" s="293"/>
      <c r="AH252" s="293"/>
      <c r="AI252" s="293"/>
      <c r="AJ252" s="510">
        <f t="shared" si="3"/>
        <v>0</v>
      </c>
      <c r="AK252" s="40"/>
      <c r="AL252" s="40"/>
    </row>
    <row r="253" spans="1:38" ht="17.25" customHeight="1" x14ac:dyDescent="0.25">
      <c r="A253" s="4"/>
      <c r="B253" s="67"/>
      <c r="C253" s="5"/>
      <c r="D253" s="5"/>
      <c r="E253" s="68"/>
      <c r="F253" s="292"/>
      <c r="G253" s="292"/>
      <c r="H253" s="292"/>
      <c r="I253" s="292"/>
      <c r="J253" s="292"/>
      <c r="K253" s="292"/>
      <c r="L253" s="292"/>
      <c r="M253" s="292"/>
      <c r="N253" s="292"/>
      <c r="O253" s="293"/>
      <c r="P253" s="293"/>
      <c r="Q253" s="293"/>
      <c r="R253" s="293"/>
      <c r="S253" s="293"/>
      <c r="T253" s="293"/>
      <c r="U253" s="293"/>
      <c r="V253" s="293"/>
      <c r="W253" s="293"/>
      <c r="X253" s="293"/>
      <c r="Y253" s="293"/>
      <c r="Z253" s="293"/>
      <c r="AA253" s="293"/>
      <c r="AB253" s="293"/>
      <c r="AC253" s="293"/>
      <c r="AD253" s="293"/>
      <c r="AE253" s="293"/>
      <c r="AF253" s="293"/>
      <c r="AG253" s="293"/>
      <c r="AH253" s="293"/>
      <c r="AI253" s="293"/>
      <c r="AJ253" s="510">
        <f t="shared" si="3"/>
        <v>0</v>
      </c>
      <c r="AK253" s="40"/>
      <c r="AL253" s="40"/>
    </row>
    <row r="254" spans="1:38" ht="17.25" customHeight="1" x14ac:dyDescent="0.25">
      <c r="A254" s="4"/>
      <c r="B254" s="67"/>
      <c r="C254" s="5"/>
      <c r="D254" s="5"/>
      <c r="E254" s="68"/>
      <c r="F254" s="292"/>
      <c r="G254" s="292"/>
      <c r="H254" s="292"/>
      <c r="I254" s="292"/>
      <c r="J254" s="292"/>
      <c r="K254" s="292"/>
      <c r="L254" s="292"/>
      <c r="M254" s="292"/>
      <c r="N254" s="292"/>
      <c r="O254" s="293"/>
      <c r="P254" s="293"/>
      <c r="Q254" s="293"/>
      <c r="R254" s="293"/>
      <c r="S254" s="293"/>
      <c r="T254" s="293"/>
      <c r="U254" s="293"/>
      <c r="V254" s="293"/>
      <c r="W254" s="293"/>
      <c r="X254" s="293"/>
      <c r="Y254" s="293"/>
      <c r="Z254" s="293"/>
      <c r="AA254" s="293"/>
      <c r="AB254" s="293"/>
      <c r="AC254" s="293"/>
      <c r="AD254" s="293"/>
      <c r="AE254" s="293"/>
      <c r="AF254" s="293"/>
      <c r="AG254" s="293"/>
      <c r="AH254" s="293"/>
      <c r="AI254" s="293"/>
      <c r="AJ254" s="510">
        <f t="shared" si="3"/>
        <v>0</v>
      </c>
      <c r="AK254" s="40"/>
      <c r="AL254" s="40"/>
    </row>
    <row r="255" spans="1:38" ht="17.25" customHeight="1" x14ac:dyDescent="0.25">
      <c r="A255" s="4"/>
      <c r="B255" s="67"/>
      <c r="C255" s="5"/>
      <c r="D255" s="5"/>
      <c r="E255" s="68"/>
      <c r="F255" s="292"/>
      <c r="G255" s="292"/>
      <c r="H255" s="292"/>
      <c r="I255" s="292"/>
      <c r="J255" s="292"/>
      <c r="K255" s="292"/>
      <c r="L255" s="292"/>
      <c r="M255" s="292"/>
      <c r="N255" s="292"/>
      <c r="O255" s="293"/>
      <c r="P255" s="293"/>
      <c r="Q255" s="293"/>
      <c r="R255" s="293"/>
      <c r="S255" s="293"/>
      <c r="T255" s="293"/>
      <c r="U255" s="293"/>
      <c r="V255" s="293"/>
      <c r="W255" s="293"/>
      <c r="X255" s="293"/>
      <c r="Y255" s="293"/>
      <c r="Z255" s="293"/>
      <c r="AA255" s="293"/>
      <c r="AB255" s="293"/>
      <c r="AC255" s="293"/>
      <c r="AD255" s="293"/>
      <c r="AE255" s="293"/>
      <c r="AF255" s="293"/>
      <c r="AG255" s="293"/>
      <c r="AH255" s="293"/>
      <c r="AI255" s="293"/>
      <c r="AJ255" s="510">
        <f t="shared" si="3"/>
        <v>0</v>
      </c>
      <c r="AK255" s="40"/>
      <c r="AL255" s="40"/>
    </row>
    <row r="256" spans="1:38" ht="17.25" customHeight="1" x14ac:dyDescent="0.25">
      <c r="A256" s="4"/>
      <c r="B256" s="67"/>
      <c r="C256" s="5"/>
      <c r="D256" s="5"/>
      <c r="E256" s="68"/>
      <c r="F256" s="292"/>
      <c r="G256" s="292"/>
      <c r="H256" s="292"/>
      <c r="I256" s="292"/>
      <c r="J256" s="292"/>
      <c r="K256" s="292"/>
      <c r="L256" s="292"/>
      <c r="M256" s="292"/>
      <c r="N256" s="292"/>
      <c r="O256" s="293"/>
      <c r="P256" s="293"/>
      <c r="Q256" s="293"/>
      <c r="R256" s="293"/>
      <c r="S256" s="293"/>
      <c r="T256" s="293"/>
      <c r="U256" s="293"/>
      <c r="V256" s="293"/>
      <c r="W256" s="293"/>
      <c r="X256" s="293"/>
      <c r="Y256" s="293"/>
      <c r="Z256" s="293"/>
      <c r="AA256" s="293"/>
      <c r="AB256" s="293"/>
      <c r="AC256" s="293"/>
      <c r="AD256" s="293"/>
      <c r="AE256" s="293"/>
      <c r="AF256" s="293"/>
      <c r="AG256" s="293"/>
      <c r="AH256" s="293"/>
      <c r="AI256" s="293"/>
      <c r="AJ256" s="510">
        <f t="shared" si="3"/>
        <v>0</v>
      </c>
      <c r="AK256" s="40"/>
      <c r="AL256" s="40"/>
    </row>
    <row r="257" spans="1:38" ht="17.25" customHeight="1" x14ac:dyDescent="0.25">
      <c r="A257" s="4"/>
      <c r="B257" s="67"/>
      <c r="C257" s="5"/>
      <c r="D257" s="5"/>
      <c r="E257" s="68"/>
      <c r="F257" s="292"/>
      <c r="G257" s="292"/>
      <c r="H257" s="292"/>
      <c r="I257" s="292"/>
      <c r="J257" s="292"/>
      <c r="K257" s="292"/>
      <c r="L257" s="292"/>
      <c r="M257" s="292"/>
      <c r="N257" s="292"/>
      <c r="O257" s="293"/>
      <c r="P257" s="293"/>
      <c r="Q257" s="293"/>
      <c r="R257" s="293"/>
      <c r="S257" s="293"/>
      <c r="T257" s="293"/>
      <c r="U257" s="293"/>
      <c r="V257" s="293"/>
      <c r="W257" s="293"/>
      <c r="X257" s="293"/>
      <c r="Y257" s="293"/>
      <c r="Z257" s="293"/>
      <c r="AA257" s="293"/>
      <c r="AB257" s="293"/>
      <c r="AC257" s="293"/>
      <c r="AD257" s="293"/>
      <c r="AE257" s="293"/>
      <c r="AF257" s="293"/>
      <c r="AG257" s="293"/>
      <c r="AH257" s="293"/>
      <c r="AI257" s="293"/>
      <c r="AJ257" s="510">
        <f t="shared" si="3"/>
        <v>0</v>
      </c>
      <c r="AK257" s="40"/>
      <c r="AL257" s="40"/>
    </row>
    <row r="258" spans="1:38" ht="17.25" customHeight="1" x14ac:dyDescent="0.25">
      <c r="A258" s="4"/>
      <c r="B258" s="67"/>
      <c r="C258" s="5"/>
      <c r="D258" s="5"/>
      <c r="E258" s="68"/>
      <c r="F258" s="292"/>
      <c r="G258" s="292"/>
      <c r="H258" s="292"/>
      <c r="I258" s="292"/>
      <c r="J258" s="292"/>
      <c r="K258" s="292"/>
      <c r="L258" s="292"/>
      <c r="M258" s="292"/>
      <c r="N258" s="292"/>
      <c r="O258" s="293"/>
      <c r="P258" s="293"/>
      <c r="Q258" s="293"/>
      <c r="R258" s="293"/>
      <c r="S258" s="293"/>
      <c r="T258" s="293"/>
      <c r="U258" s="293"/>
      <c r="V258" s="293"/>
      <c r="W258" s="293"/>
      <c r="X258" s="293"/>
      <c r="Y258" s="293"/>
      <c r="Z258" s="293"/>
      <c r="AA258" s="293"/>
      <c r="AB258" s="293"/>
      <c r="AC258" s="293"/>
      <c r="AD258" s="293"/>
      <c r="AE258" s="293"/>
      <c r="AF258" s="293"/>
      <c r="AG258" s="293"/>
      <c r="AH258" s="293"/>
      <c r="AI258" s="293"/>
      <c r="AJ258" s="510">
        <f t="shared" si="3"/>
        <v>0</v>
      </c>
      <c r="AK258" s="40"/>
      <c r="AL258" s="40"/>
    </row>
    <row r="259" spans="1:38" ht="17.25" customHeight="1" x14ac:dyDescent="0.25">
      <c r="A259" s="4"/>
      <c r="B259" s="67"/>
      <c r="C259" s="5"/>
      <c r="D259" s="5"/>
      <c r="E259" s="68"/>
      <c r="F259" s="292"/>
      <c r="G259" s="292"/>
      <c r="H259" s="292"/>
      <c r="I259" s="292"/>
      <c r="J259" s="292"/>
      <c r="K259" s="292"/>
      <c r="L259" s="292"/>
      <c r="M259" s="292"/>
      <c r="N259" s="292"/>
      <c r="O259" s="293"/>
      <c r="P259" s="293"/>
      <c r="Q259" s="293"/>
      <c r="R259" s="293"/>
      <c r="S259" s="293"/>
      <c r="T259" s="293"/>
      <c r="U259" s="293"/>
      <c r="V259" s="293"/>
      <c r="W259" s="293"/>
      <c r="X259" s="293"/>
      <c r="Y259" s="293"/>
      <c r="Z259" s="293"/>
      <c r="AA259" s="293"/>
      <c r="AB259" s="293"/>
      <c r="AC259" s="293"/>
      <c r="AD259" s="293"/>
      <c r="AE259" s="293"/>
      <c r="AF259" s="293"/>
      <c r="AG259" s="293"/>
      <c r="AH259" s="293"/>
      <c r="AI259" s="293"/>
      <c r="AJ259" s="510">
        <f t="shared" si="3"/>
        <v>0</v>
      </c>
      <c r="AK259" s="40"/>
      <c r="AL259" s="40"/>
    </row>
    <row r="260" spans="1:38" ht="17.25" customHeight="1" x14ac:dyDescent="0.25">
      <c r="A260" s="4"/>
      <c r="B260" s="67"/>
      <c r="C260" s="5"/>
      <c r="D260" s="5"/>
      <c r="E260" s="68"/>
      <c r="F260" s="292"/>
      <c r="G260" s="292"/>
      <c r="H260" s="292"/>
      <c r="I260" s="292"/>
      <c r="J260" s="292"/>
      <c r="K260" s="292"/>
      <c r="L260" s="292"/>
      <c r="M260" s="292"/>
      <c r="N260" s="292"/>
      <c r="O260" s="293"/>
      <c r="P260" s="293"/>
      <c r="Q260" s="293"/>
      <c r="R260" s="293"/>
      <c r="S260" s="293"/>
      <c r="T260" s="293"/>
      <c r="U260" s="293"/>
      <c r="V260" s="293"/>
      <c r="W260" s="293"/>
      <c r="X260" s="293"/>
      <c r="Y260" s="293"/>
      <c r="Z260" s="293"/>
      <c r="AA260" s="293"/>
      <c r="AB260" s="293"/>
      <c r="AC260" s="293"/>
      <c r="AD260" s="293"/>
      <c r="AE260" s="293"/>
      <c r="AF260" s="293"/>
      <c r="AG260" s="293"/>
      <c r="AH260" s="293"/>
      <c r="AI260" s="293"/>
      <c r="AJ260" s="510">
        <f t="shared" si="3"/>
        <v>0</v>
      </c>
      <c r="AK260" s="40"/>
      <c r="AL260" s="40"/>
    </row>
    <row r="261" spans="1:38" ht="17.25" customHeight="1" x14ac:dyDescent="0.25">
      <c r="A261" s="4"/>
      <c r="B261" s="67"/>
      <c r="C261" s="5"/>
      <c r="D261" s="5"/>
      <c r="E261" s="68"/>
      <c r="F261" s="292"/>
      <c r="G261" s="292"/>
      <c r="H261" s="292"/>
      <c r="I261" s="292"/>
      <c r="J261" s="292"/>
      <c r="K261" s="292"/>
      <c r="L261" s="292"/>
      <c r="M261" s="292"/>
      <c r="N261" s="292"/>
      <c r="O261" s="293"/>
      <c r="P261" s="293"/>
      <c r="Q261" s="293"/>
      <c r="R261" s="293"/>
      <c r="S261" s="293"/>
      <c r="T261" s="293"/>
      <c r="U261" s="293"/>
      <c r="V261" s="293"/>
      <c r="W261" s="293"/>
      <c r="X261" s="293"/>
      <c r="Y261" s="293"/>
      <c r="Z261" s="293"/>
      <c r="AA261" s="293"/>
      <c r="AB261" s="293"/>
      <c r="AC261" s="293"/>
      <c r="AD261" s="293"/>
      <c r="AE261" s="293"/>
      <c r="AF261" s="293"/>
      <c r="AG261" s="293"/>
      <c r="AH261" s="293"/>
      <c r="AI261" s="293"/>
      <c r="AJ261" s="510">
        <f t="shared" si="3"/>
        <v>0</v>
      </c>
      <c r="AK261" s="40"/>
      <c r="AL261" s="40"/>
    </row>
    <row r="262" spans="1:38" ht="17.25" customHeight="1" x14ac:dyDescent="0.25">
      <c r="A262" s="4"/>
      <c r="B262" s="67"/>
      <c r="C262" s="5"/>
      <c r="D262" s="5"/>
      <c r="E262" s="68"/>
      <c r="F262" s="292"/>
      <c r="G262" s="292"/>
      <c r="H262" s="292"/>
      <c r="I262" s="292"/>
      <c r="J262" s="292"/>
      <c r="K262" s="292"/>
      <c r="L262" s="292"/>
      <c r="M262" s="292"/>
      <c r="N262" s="292"/>
      <c r="O262" s="293"/>
      <c r="P262" s="293"/>
      <c r="Q262" s="293"/>
      <c r="R262" s="293"/>
      <c r="S262" s="293"/>
      <c r="T262" s="293"/>
      <c r="U262" s="293"/>
      <c r="V262" s="293"/>
      <c r="W262" s="293"/>
      <c r="X262" s="293"/>
      <c r="Y262" s="293"/>
      <c r="Z262" s="293"/>
      <c r="AA262" s="293"/>
      <c r="AB262" s="293"/>
      <c r="AC262" s="293"/>
      <c r="AD262" s="293"/>
      <c r="AE262" s="293"/>
      <c r="AF262" s="293"/>
      <c r="AG262" s="293"/>
      <c r="AH262" s="293"/>
      <c r="AI262" s="293"/>
      <c r="AJ262" s="510">
        <f t="shared" si="3"/>
        <v>0</v>
      </c>
      <c r="AK262" s="40"/>
      <c r="AL262" s="40"/>
    </row>
    <row r="263" spans="1:38" ht="17.25" customHeight="1" x14ac:dyDescent="0.25">
      <c r="A263" s="4"/>
      <c r="B263" s="67"/>
      <c r="C263" s="5"/>
      <c r="D263" s="5"/>
      <c r="E263" s="68"/>
      <c r="F263" s="292"/>
      <c r="G263" s="292"/>
      <c r="H263" s="292"/>
      <c r="I263" s="292"/>
      <c r="J263" s="292"/>
      <c r="K263" s="292"/>
      <c r="L263" s="292"/>
      <c r="M263" s="292"/>
      <c r="N263" s="292"/>
      <c r="O263" s="293"/>
      <c r="P263" s="293"/>
      <c r="Q263" s="293"/>
      <c r="R263" s="293"/>
      <c r="S263" s="293"/>
      <c r="T263" s="293"/>
      <c r="U263" s="293"/>
      <c r="V263" s="293"/>
      <c r="W263" s="293"/>
      <c r="X263" s="293"/>
      <c r="Y263" s="293"/>
      <c r="Z263" s="293"/>
      <c r="AA263" s="293"/>
      <c r="AB263" s="293"/>
      <c r="AC263" s="293"/>
      <c r="AD263" s="293"/>
      <c r="AE263" s="293"/>
      <c r="AF263" s="293"/>
      <c r="AG263" s="293"/>
      <c r="AH263" s="293"/>
      <c r="AI263" s="293"/>
      <c r="AJ263" s="510">
        <f t="shared" si="3"/>
        <v>0</v>
      </c>
      <c r="AK263" s="40"/>
      <c r="AL263" s="40"/>
    </row>
    <row r="264" spans="1:38" ht="17.25" customHeight="1" x14ac:dyDescent="0.25">
      <c r="A264" s="4"/>
      <c r="B264" s="67"/>
      <c r="C264" s="5"/>
      <c r="D264" s="5"/>
      <c r="E264" s="68"/>
      <c r="F264" s="292"/>
      <c r="G264" s="292"/>
      <c r="H264" s="292"/>
      <c r="I264" s="292"/>
      <c r="J264" s="292"/>
      <c r="K264" s="292"/>
      <c r="L264" s="292"/>
      <c r="M264" s="292"/>
      <c r="N264" s="292"/>
      <c r="O264" s="293"/>
      <c r="P264" s="293"/>
      <c r="Q264" s="293"/>
      <c r="R264" s="293"/>
      <c r="S264" s="293"/>
      <c r="T264" s="293"/>
      <c r="U264" s="293"/>
      <c r="V264" s="293"/>
      <c r="W264" s="293"/>
      <c r="X264" s="293"/>
      <c r="Y264" s="293"/>
      <c r="Z264" s="293"/>
      <c r="AA264" s="293"/>
      <c r="AB264" s="293"/>
      <c r="AC264" s="293"/>
      <c r="AD264" s="293"/>
      <c r="AE264" s="293"/>
      <c r="AF264" s="293"/>
      <c r="AG264" s="293"/>
      <c r="AH264" s="293"/>
      <c r="AI264" s="293"/>
      <c r="AJ264" s="510">
        <f t="shared" si="3"/>
        <v>0</v>
      </c>
      <c r="AK264" s="40"/>
      <c r="AL264" s="40"/>
    </row>
    <row r="265" spans="1:38" ht="17.25" customHeight="1" x14ac:dyDescent="0.25">
      <c r="A265" s="4"/>
      <c r="B265" s="67"/>
      <c r="C265" s="5"/>
      <c r="D265" s="5"/>
      <c r="E265" s="68"/>
      <c r="F265" s="292"/>
      <c r="G265" s="292"/>
      <c r="H265" s="292"/>
      <c r="I265" s="292"/>
      <c r="J265" s="292"/>
      <c r="K265" s="292"/>
      <c r="L265" s="292"/>
      <c r="M265" s="292"/>
      <c r="N265" s="292"/>
      <c r="O265" s="293"/>
      <c r="P265" s="293"/>
      <c r="Q265" s="293"/>
      <c r="R265" s="293"/>
      <c r="S265" s="293"/>
      <c r="T265" s="293"/>
      <c r="U265" s="293"/>
      <c r="V265" s="293"/>
      <c r="W265" s="293"/>
      <c r="X265" s="293"/>
      <c r="Y265" s="293"/>
      <c r="Z265" s="293"/>
      <c r="AA265" s="293"/>
      <c r="AB265" s="293"/>
      <c r="AC265" s="293"/>
      <c r="AD265" s="293"/>
      <c r="AE265" s="293"/>
      <c r="AF265" s="293"/>
      <c r="AG265" s="293"/>
      <c r="AH265" s="293"/>
      <c r="AI265" s="293"/>
      <c r="AJ265" s="510">
        <f t="shared" si="3"/>
        <v>0</v>
      </c>
      <c r="AK265" s="40"/>
      <c r="AL265" s="40"/>
    </row>
    <row r="266" spans="1:38" ht="17.25" customHeight="1" x14ac:dyDescent="0.25">
      <c r="A266" s="4"/>
      <c r="B266" s="67"/>
      <c r="C266" s="5"/>
      <c r="D266" s="5"/>
      <c r="E266" s="68"/>
      <c r="F266" s="292"/>
      <c r="G266" s="292"/>
      <c r="H266" s="292"/>
      <c r="I266" s="292"/>
      <c r="J266" s="292"/>
      <c r="K266" s="292"/>
      <c r="L266" s="292"/>
      <c r="M266" s="292"/>
      <c r="N266" s="292"/>
      <c r="O266" s="293"/>
      <c r="P266" s="293"/>
      <c r="Q266" s="293"/>
      <c r="R266" s="293"/>
      <c r="S266" s="293"/>
      <c r="T266" s="293"/>
      <c r="U266" s="293"/>
      <c r="V266" s="293"/>
      <c r="W266" s="293"/>
      <c r="X266" s="293"/>
      <c r="Y266" s="293"/>
      <c r="Z266" s="293"/>
      <c r="AA266" s="293"/>
      <c r="AB266" s="293"/>
      <c r="AC266" s="293"/>
      <c r="AD266" s="293"/>
      <c r="AE266" s="293"/>
      <c r="AF266" s="293"/>
      <c r="AG266" s="293"/>
      <c r="AH266" s="293"/>
      <c r="AI266" s="293"/>
      <c r="AJ266" s="510">
        <f t="shared" si="3"/>
        <v>0</v>
      </c>
      <c r="AK266" s="40"/>
      <c r="AL266" s="40"/>
    </row>
    <row r="267" spans="1:38" ht="17.25" customHeight="1" x14ac:dyDescent="0.25">
      <c r="A267" s="4"/>
      <c r="B267" s="67"/>
      <c r="C267" s="5"/>
      <c r="D267" s="5"/>
      <c r="E267" s="68"/>
      <c r="F267" s="292"/>
      <c r="G267" s="292"/>
      <c r="H267" s="292"/>
      <c r="I267" s="292"/>
      <c r="J267" s="292"/>
      <c r="K267" s="292"/>
      <c r="L267" s="292"/>
      <c r="M267" s="292"/>
      <c r="N267" s="292"/>
      <c r="O267" s="293"/>
      <c r="P267" s="293"/>
      <c r="Q267" s="293"/>
      <c r="R267" s="293"/>
      <c r="S267" s="293"/>
      <c r="T267" s="293"/>
      <c r="U267" s="293"/>
      <c r="V267" s="293"/>
      <c r="W267" s="293"/>
      <c r="X267" s="293"/>
      <c r="Y267" s="293"/>
      <c r="Z267" s="293"/>
      <c r="AA267" s="293"/>
      <c r="AB267" s="293"/>
      <c r="AC267" s="293"/>
      <c r="AD267" s="293"/>
      <c r="AE267" s="293"/>
      <c r="AF267" s="293"/>
      <c r="AG267" s="293"/>
      <c r="AH267" s="293"/>
      <c r="AI267" s="293"/>
      <c r="AJ267" s="510">
        <f t="shared" si="3"/>
        <v>0</v>
      </c>
      <c r="AK267" s="40"/>
      <c r="AL267" s="40"/>
    </row>
    <row r="268" spans="1:38" ht="17.25" customHeight="1" x14ac:dyDescent="0.25">
      <c r="A268" s="4"/>
      <c r="B268" s="67"/>
      <c r="C268" s="5"/>
      <c r="D268" s="5"/>
      <c r="E268" s="68"/>
      <c r="F268" s="292"/>
      <c r="G268" s="292"/>
      <c r="H268" s="292"/>
      <c r="I268" s="292"/>
      <c r="J268" s="292"/>
      <c r="K268" s="292"/>
      <c r="L268" s="292"/>
      <c r="M268" s="292"/>
      <c r="N268" s="292"/>
      <c r="O268" s="293"/>
      <c r="P268" s="293"/>
      <c r="Q268" s="293"/>
      <c r="R268" s="293"/>
      <c r="S268" s="293"/>
      <c r="T268" s="293"/>
      <c r="U268" s="293"/>
      <c r="V268" s="293"/>
      <c r="W268" s="293"/>
      <c r="X268" s="293"/>
      <c r="Y268" s="293"/>
      <c r="Z268" s="293"/>
      <c r="AA268" s="293"/>
      <c r="AB268" s="293"/>
      <c r="AC268" s="293"/>
      <c r="AD268" s="293"/>
      <c r="AE268" s="293"/>
      <c r="AF268" s="293"/>
      <c r="AG268" s="293"/>
      <c r="AH268" s="293"/>
      <c r="AI268" s="293"/>
      <c r="AJ268" s="510">
        <f t="shared" si="3"/>
        <v>0</v>
      </c>
      <c r="AK268" s="40"/>
      <c r="AL268" s="40"/>
    </row>
    <row r="269" spans="1:38" ht="17.25" customHeight="1" x14ac:dyDescent="0.25">
      <c r="A269" s="4"/>
      <c r="B269" s="67"/>
      <c r="C269" s="5"/>
      <c r="D269" s="5"/>
      <c r="E269" s="68"/>
      <c r="F269" s="292"/>
      <c r="G269" s="292"/>
      <c r="H269" s="292"/>
      <c r="I269" s="292"/>
      <c r="J269" s="292"/>
      <c r="K269" s="292"/>
      <c r="L269" s="292"/>
      <c r="M269" s="292"/>
      <c r="N269" s="292"/>
      <c r="O269" s="293"/>
      <c r="P269" s="293"/>
      <c r="Q269" s="293"/>
      <c r="R269" s="293"/>
      <c r="S269" s="293"/>
      <c r="T269" s="293"/>
      <c r="U269" s="293"/>
      <c r="V269" s="293"/>
      <c r="W269" s="293"/>
      <c r="X269" s="293"/>
      <c r="Y269" s="293"/>
      <c r="Z269" s="293"/>
      <c r="AA269" s="293"/>
      <c r="AB269" s="293"/>
      <c r="AC269" s="293"/>
      <c r="AD269" s="293"/>
      <c r="AE269" s="293"/>
      <c r="AF269" s="293"/>
      <c r="AG269" s="293"/>
      <c r="AH269" s="293"/>
      <c r="AI269" s="293"/>
      <c r="AJ269" s="510">
        <f t="shared" si="3"/>
        <v>0</v>
      </c>
      <c r="AK269" s="40"/>
      <c r="AL269" s="40"/>
    </row>
    <row r="270" spans="1:38" ht="17.25" customHeight="1" x14ac:dyDescent="0.25">
      <c r="A270" s="4"/>
      <c r="B270" s="67"/>
      <c r="C270" s="5"/>
      <c r="D270" s="5"/>
      <c r="E270" s="68"/>
      <c r="F270" s="292"/>
      <c r="G270" s="292"/>
      <c r="H270" s="292"/>
      <c r="I270" s="292"/>
      <c r="J270" s="292"/>
      <c r="K270" s="292"/>
      <c r="L270" s="292"/>
      <c r="M270" s="292"/>
      <c r="N270" s="292"/>
      <c r="O270" s="293"/>
      <c r="P270" s="293"/>
      <c r="Q270" s="293"/>
      <c r="R270" s="293"/>
      <c r="S270" s="293"/>
      <c r="T270" s="293"/>
      <c r="U270" s="293"/>
      <c r="V270" s="293"/>
      <c r="W270" s="293"/>
      <c r="X270" s="293"/>
      <c r="Y270" s="293"/>
      <c r="Z270" s="293"/>
      <c r="AA270" s="293"/>
      <c r="AB270" s="293"/>
      <c r="AC270" s="293"/>
      <c r="AD270" s="293"/>
      <c r="AE270" s="293"/>
      <c r="AF270" s="293"/>
      <c r="AG270" s="293"/>
      <c r="AH270" s="293"/>
      <c r="AI270" s="293"/>
      <c r="AJ270" s="510">
        <f t="shared" si="3"/>
        <v>0</v>
      </c>
      <c r="AK270" s="40"/>
      <c r="AL270" s="40"/>
    </row>
    <row r="271" spans="1:38" ht="17.25" customHeight="1" x14ac:dyDescent="0.25">
      <c r="A271" s="4"/>
      <c r="B271" s="67"/>
      <c r="C271" s="5"/>
      <c r="D271" s="5"/>
      <c r="E271" s="68"/>
      <c r="F271" s="292"/>
      <c r="G271" s="292"/>
      <c r="H271" s="292"/>
      <c r="I271" s="292"/>
      <c r="J271" s="292"/>
      <c r="K271" s="292"/>
      <c r="L271" s="292"/>
      <c r="M271" s="292"/>
      <c r="N271" s="292"/>
      <c r="O271" s="293"/>
      <c r="P271" s="293"/>
      <c r="Q271" s="293"/>
      <c r="R271" s="293"/>
      <c r="S271" s="293"/>
      <c r="T271" s="293"/>
      <c r="U271" s="293"/>
      <c r="V271" s="293"/>
      <c r="W271" s="293"/>
      <c r="X271" s="293"/>
      <c r="Y271" s="293"/>
      <c r="Z271" s="293"/>
      <c r="AA271" s="293"/>
      <c r="AB271" s="293"/>
      <c r="AC271" s="293"/>
      <c r="AD271" s="293"/>
      <c r="AE271" s="293"/>
      <c r="AF271" s="293"/>
      <c r="AG271" s="293"/>
      <c r="AH271" s="293"/>
      <c r="AI271" s="293"/>
      <c r="AJ271" s="510">
        <f t="shared" si="3"/>
        <v>0</v>
      </c>
      <c r="AK271" s="40"/>
      <c r="AL271" s="40"/>
    </row>
    <row r="272" spans="1:38" ht="17.25" customHeight="1" x14ac:dyDescent="0.25">
      <c r="A272" s="4"/>
      <c r="B272" s="67"/>
      <c r="C272" s="5"/>
      <c r="D272" s="5"/>
      <c r="E272" s="68"/>
      <c r="F272" s="292"/>
      <c r="G272" s="292"/>
      <c r="H272" s="292"/>
      <c r="I272" s="292"/>
      <c r="J272" s="292"/>
      <c r="K272" s="292"/>
      <c r="L272" s="292"/>
      <c r="M272" s="292"/>
      <c r="N272" s="292"/>
      <c r="O272" s="293"/>
      <c r="P272" s="293"/>
      <c r="Q272" s="293"/>
      <c r="R272" s="293"/>
      <c r="S272" s="293"/>
      <c r="T272" s="293"/>
      <c r="U272" s="293"/>
      <c r="V272" s="293"/>
      <c r="W272" s="293"/>
      <c r="X272" s="293"/>
      <c r="Y272" s="293"/>
      <c r="Z272" s="293"/>
      <c r="AA272" s="293"/>
      <c r="AB272" s="293"/>
      <c r="AC272" s="293"/>
      <c r="AD272" s="293"/>
      <c r="AE272" s="293"/>
      <c r="AF272" s="293"/>
      <c r="AG272" s="293"/>
      <c r="AH272" s="293"/>
      <c r="AI272" s="293"/>
      <c r="AJ272" s="510">
        <f t="shared" si="3"/>
        <v>0</v>
      </c>
      <c r="AK272" s="40"/>
      <c r="AL272" s="40"/>
    </row>
    <row r="273" spans="1:38" ht="17.25" customHeight="1" x14ac:dyDescent="0.25">
      <c r="A273" s="4"/>
      <c r="B273" s="67"/>
      <c r="C273" s="5"/>
      <c r="D273" s="5"/>
      <c r="E273" s="68"/>
      <c r="F273" s="292"/>
      <c r="G273" s="292"/>
      <c r="H273" s="292"/>
      <c r="I273" s="292"/>
      <c r="J273" s="292"/>
      <c r="K273" s="292"/>
      <c r="L273" s="292"/>
      <c r="M273" s="292"/>
      <c r="N273" s="292"/>
      <c r="O273" s="293"/>
      <c r="P273" s="293"/>
      <c r="Q273" s="293"/>
      <c r="R273" s="293"/>
      <c r="S273" s="293"/>
      <c r="T273" s="293"/>
      <c r="U273" s="293"/>
      <c r="V273" s="293"/>
      <c r="W273" s="293"/>
      <c r="X273" s="293"/>
      <c r="Y273" s="293"/>
      <c r="Z273" s="293"/>
      <c r="AA273" s="293"/>
      <c r="AB273" s="293"/>
      <c r="AC273" s="293"/>
      <c r="AD273" s="293"/>
      <c r="AE273" s="293"/>
      <c r="AF273" s="293"/>
      <c r="AG273" s="293"/>
      <c r="AH273" s="293"/>
      <c r="AI273" s="293"/>
      <c r="AJ273" s="510">
        <f t="shared" si="3"/>
        <v>0</v>
      </c>
      <c r="AK273" s="40"/>
      <c r="AL273" s="40"/>
    </row>
    <row r="274" spans="1:38" ht="17.25" customHeight="1" x14ac:dyDescent="0.25">
      <c r="A274" s="4"/>
      <c r="B274" s="67"/>
      <c r="C274" s="5"/>
      <c r="D274" s="5"/>
      <c r="E274" s="68"/>
      <c r="F274" s="292"/>
      <c r="G274" s="292"/>
      <c r="H274" s="292"/>
      <c r="I274" s="292"/>
      <c r="J274" s="292"/>
      <c r="K274" s="292"/>
      <c r="L274" s="292"/>
      <c r="M274" s="292"/>
      <c r="N274" s="292"/>
      <c r="O274" s="293"/>
      <c r="P274" s="293"/>
      <c r="Q274" s="293"/>
      <c r="R274" s="293"/>
      <c r="S274" s="293"/>
      <c r="T274" s="293"/>
      <c r="U274" s="293"/>
      <c r="V274" s="293"/>
      <c r="W274" s="293"/>
      <c r="X274" s="293"/>
      <c r="Y274" s="293"/>
      <c r="Z274" s="293"/>
      <c r="AA274" s="293"/>
      <c r="AB274" s="293"/>
      <c r="AC274" s="293"/>
      <c r="AD274" s="293"/>
      <c r="AE274" s="293"/>
      <c r="AF274" s="293"/>
      <c r="AG274" s="293"/>
      <c r="AH274" s="293"/>
      <c r="AI274" s="293"/>
      <c r="AJ274" s="510">
        <f t="shared" ref="AJ274:AJ337" si="4">SUM(F274:AI274)</f>
        <v>0</v>
      </c>
      <c r="AK274" s="40"/>
      <c r="AL274" s="40"/>
    </row>
    <row r="275" spans="1:38" ht="17.25" customHeight="1" x14ac:dyDescent="0.25">
      <c r="A275" s="4"/>
      <c r="B275" s="67"/>
      <c r="C275" s="5"/>
      <c r="D275" s="5"/>
      <c r="E275" s="68"/>
      <c r="F275" s="292"/>
      <c r="G275" s="292"/>
      <c r="H275" s="292"/>
      <c r="I275" s="292"/>
      <c r="J275" s="292"/>
      <c r="K275" s="292"/>
      <c r="L275" s="292"/>
      <c r="M275" s="292"/>
      <c r="N275" s="292"/>
      <c r="O275" s="293"/>
      <c r="P275" s="293"/>
      <c r="Q275" s="293"/>
      <c r="R275" s="293"/>
      <c r="S275" s="293"/>
      <c r="T275" s="293"/>
      <c r="U275" s="293"/>
      <c r="V275" s="293"/>
      <c r="W275" s="293"/>
      <c r="X275" s="293"/>
      <c r="Y275" s="293"/>
      <c r="Z275" s="293"/>
      <c r="AA275" s="293"/>
      <c r="AB275" s="293"/>
      <c r="AC275" s="293"/>
      <c r="AD275" s="293"/>
      <c r="AE275" s="293"/>
      <c r="AF275" s="293"/>
      <c r="AG275" s="293"/>
      <c r="AH275" s="293"/>
      <c r="AI275" s="293"/>
      <c r="AJ275" s="510">
        <f t="shared" si="4"/>
        <v>0</v>
      </c>
      <c r="AK275" s="40"/>
      <c r="AL275" s="40"/>
    </row>
    <row r="276" spans="1:38" ht="17.25" customHeight="1" x14ac:dyDescent="0.25">
      <c r="A276" s="4"/>
      <c r="B276" s="67"/>
      <c r="C276" s="5"/>
      <c r="D276" s="5"/>
      <c r="E276" s="68"/>
      <c r="F276" s="292"/>
      <c r="G276" s="292"/>
      <c r="H276" s="292"/>
      <c r="I276" s="292"/>
      <c r="J276" s="292"/>
      <c r="K276" s="292"/>
      <c r="L276" s="292"/>
      <c r="M276" s="292"/>
      <c r="N276" s="292"/>
      <c r="O276" s="293"/>
      <c r="P276" s="293"/>
      <c r="Q276" s="293"/>
      <c r="R276" s="293"/>
      <c r="S276" s="293"/>
      <c r="T276" s="293"/>
      <c r="U276" s="293"/>
      <c r="V276" s="293"/>
      <c r="W276" s="293"/>
      <c r="X276" s="293"/>
      <c r="Y276" s="293"/>
      <c r="Z276" s="293"/>
      <c r="AA276" s="293"/>
      <c r="AB276" s="293"/>
      <c r="AC276" s="293"/>
      <c r="AD276" s="293"/>
      <c r="AE276" s="293"/>
      <c r="AF276" s="293"/>
      <c r="AG276" s="293"/>
      <c r="AH276" s="293"/>
      <c r="AI276" s="293"/>
      <c r="AJ276" s="510">
        <f t="shared" si="4"/>
        <v>0</v>
      </c>
      <c r="AK276" s="40"/>
      <c r="AL276" s="40"/>
    </row>
    <row r="277" spans="1:38" ht="17.25" customHeight="1" x14ac:dyDescent="0.25">
      <c r="A277" s="4"/>
      <c r="B277" s="67"/>
      <c r="C277" s="5"/>
      <c r="D277" s="5"/>
      <c r="E277" s="68"/>
      <c r="F277" s="292"/>
      <c r="G277" s="292"/>
      <c r="H277" s="292"/>
      <c r="I277" s="292"/>
      <c r="J277" s="292"/>
      <c r="K277" s="292"/>
      <c r="L277" s="292"/>
      <c r="M277" s="292"/>
      <c r="N277" s="292"/>
      <c r="O277" s="293"/>
      <c r="P277" s="293"/>
      <c r="Q277" s="293"/>
      <c r="R277" s="293"/>
      <c r="S277" s="293"/>
      <c r="T277" s="293"/>
      <c r="U277" s="293"/>
      <c r="V277" s="293"/>
      <c r="W277" s="293"/>
      <c r="X277" s="293"/>
      <c r="Y277" s="293"/>
      <c r="Z277" s="293"/>
      <c r="AA277" s="293"/>
      <c r="AB277" s="293"/>
      <c r="AC277" s="293"/>
      <c r="AD277" s="293"/>
      <c r="AE277" s="293"/>
      <c r="AF277" s="293"/>
      <c r="AG277" s="293"/>
      <c r="AH277" s="293"/>
      <c r="AI277" s="293"/>
      <c r="AJ277" s="510">
        <f t="shared" si="4"/>
        <v>0</v>
      </c>
      <c r="AK277" s="40"/>
      <c r="AL277" s="40"/>
    </row>
    <row r="278" spans="1:38" ht="17.25" customHeight="1" x14ac:dyDescent="0.25">
      <c r="A278" s="4"/>
      <c r="B278" s="67"/>
      <c r="C278" s="5"/>
      <c r="D278" s="5"/>
      <c r="E278" s="68"/>
      <c r="F278" s="292"/>
      <c r="G278" s="292"/>
      <c r="H278" s="292"/>
      <c r="I278" s="292"/>
      <c r="J278" s="292"/>
      <c r="K278" s="292"/>
      <c r="L278" s="292"/>
      <c r="M278" s="292"/>
      <c r="N278" s="292"/>
      <c r="O278" s="293"/>
      <c r="P278" s="293"/>
      <c r="Q278" s="293"/>
      <c r="R278" s="293"/>
      <c r="S278" s="293"/>
      <c r="T278" s="293"/>
      <c r="U278" s="293"/>
      <c r="V278" s="293"/>
      <c r="W278" s="293"/>
      <c r="X278" s="293"/>
      <c r="Y278" s="293"/>
      <c r="Z278" s="293"/>
      <c r="AA278" s="293"/>
      <c r="AB278" s="293"/>
      <c r="AC278" s="293"/>
      <c r="AD278" s="293"/>
      <c r="AE278" s="293"/>
      <c r="AF278" s="293"/>
      <c r="AG278" s="293"/>
      <c r="AH278" s="293"/>
      <c r="AI278" s="293"/>
      <c r="AJ278" s="510">
        <f t="shared" si="4"/>
        <v>0</v>
      </c>
      <c r="AK278" s="40"/>
      <c r="AL278" s="40"/>
    </row>
    <row r="279" spans="1:38" ht="17.25" customHeight="1" x14ac:dyDescent="0.25">
      <c r="A279" s="4"/>
      <c r="B279" s="67"/>
      <c r="C279" s="5"/>
      <c r="D279" s="5"/>
      <c r="E279" s="68"/>
      <c r="F279" s="292"/>
      <c r="G279" s="292"/>
      <c r="H279" s="292"/>
      <c r="I279" s="292"/>
      <c r="J279" s="292"/>
      <c r="K279" s="292"/>
      <c r="L279" s="292"/>
      <c r="M279" s="292"/>
      <c r="N279" s="292"/>
      <c r="O279" s="293"/>
      <c r="P279" s="293"/>
      <c r="Q279" s="293"/>
      <c r="R279" s="293"/>
      <c r="S279" s="293"/>
      <c r="T279" s="293"/>
      <c r="U279" s="293"/>
      <c r="V279" s="293"/>
      <c r="W279" s="293"/>
      <c r="X279" s="293"/>
      <c r="Y279" s="293"/>
      <c r="Z279" s="293"/>
      <c r="AA279" s="293"/>
      <c r="AB279" s="293"/>
      <c r="AC279" s="293"/>
      <c r="AD279" s="293"/>
      <c r="AE279" s="293"/>
      <c r="AF279" s="293"/>
      <c r="AG279" s="293"/>
      <c r="AH279" s="293"/>
      <c r="AI279" s="293"/>
      <c r="AJ279" s="510">
        <f t="shared" si="4"/>
        <v>0</v>
      </c>
      <c r="AK279" s="40"/>
      <c r="AL279" s="40"/>
    </row>
    <row r="280" spans="1:38" ht="17.25" customHeight="1" x14ac:dyDescent="0.25">
      <c r="A280" s="4"/>
      <c r="B280" s="67"/>
      <c r="C280" s="5"/>
      <c r="D280" s="5"/>
      <c r="E280" s="68"/>
      <c r="F280" s="292"/>
      <c r="G280" s="292"/>
      <c r="H280" s="292"/>
      <c r="I280" s="292"/>
      <c r="J280" s="292"/>
      <c r="K280" s="292"/>
      <c r="L280" s="292"/>
      <c r="M280" s="292"/>
      <c r="N280" s="292"/>
      <c r="O280" s="293"/>
      <c r="P280" s="293"/>
      <c r="Q280" s="293"/>
      <c r="R280" s="293"/>
      <c r="S280" s="293"/>
      <c r="T280" s="293"/>
      <c r="U280" s="293"/>
      <c r="V280" s="293"/>
      <c r="W280" s="293"/>
      <c r="X280" s="293"/>
      <c r="Y280" s="293"/>
      <c r="Z280" s="293"/>
      <c r="AA280" s="293"/>
      <c r="AB280" s="293"/>
      <c r="AC280" s="293"/>
      <c r="AD280" s="293"/>
      <c r="AE280" s="293"/>
      <c r="AF280" s="293"/>
      <c r="AG280" s="293"/>
      <c r="AH280" s="293"/>
      <c r="AI280" s="293"/>
      <c r="AJ280" s="510">
        <f t="shared" si="4"/>
        <v>0</v>
      </c>
      <c r="AK280" s="40"/>
      <c r="AL280" s="40"/>
    </row>
    <row r="281" spans="1:38" ht="17.25" customHeight="1" x14ac:dyDescent="0.25">
      <c r="A281" s="4"/>
      <c r="B281" s="67"/>
      <c r="C281" s="5"/>
      <c r="D281" s="5"/>
      <c r="E281" s="68"/>
      <c r="F281" s="292"/>
      <c r="G281" s="292"/>
      <c r="H281" s="292"/>
      <c r="I281" s="292"/>
      <c r="J281" s="292"/>
      <c r="K281" s="292"/>
      <c r="L281" s="292"/>
      <c r="M281" s="292"/>
      <c r="N281" s="292"/>
      <c r="O281" s="293"/>
      <c r="P281" s="293"/>
      <c r="Q281" s="293"/>
      <c r="R281" s="293"/>
      <c r="S281" s="293"/>
      <c r="T281" s="293"/>
      <c r="U281" s="293"/>
      <c r="V281" s="293"/>
      <c r="W281" s="293"/>
      <c r="X281" s="293"/>
      <c r="Y281" s="293"/>
      <c r="Z281" s="293"/>
      <c r="AA281" s="293"/>
      <c r="AB281" s="293"/>
      <c r="AC281" s="293"/>
      <c r="AD281" s="293"/>
      <c r="AE281" s="293"/>
      <c r="AF281" s="293"/>
      <c r="AG281" s="293"/>
      <c r="AH281" s="293"/>
      <c r="AI281" s="293"/>
      <c r="AJ281" s="510">
        <f t="shared" si="4"/>
        <v>0</v>
      </c>
      <c r="AK281" s="40"/>
      <c r="AL281" s="40"/>
    </row>
    <row r="282" spans="1:38" ht="17.25" customHeight="1" x14ac:dyDescent="0.25">
      <c r="A282" s="4"/>
      <c r="B282" s="67"/>
      <c r="C282" s="5"/>
      <c r="D282" s="5"/>
      <c r="E282" s="68"/>
      <c r="F282" s="292"/>
      <c r="G282" s="292"/>
      <c r="H282" s="292"/>
      <c r="I282" s="292"/>
      <c r="J282" s="292"/>
      <c r="K282" s="292"/>
      <c r="L282" s="292"/>
      <c r="M282" s="292"/>
      <c r="N282" s="292"/>
      <c r="O282" s="293"/>
      <c r="P282" s="293"/>
      <c r="Q282" s="293"/>
      <c r="R282" s="293"/>
      <c r="S282" s="293"/>
      <c r="T282" s="293"/>
      <c r="U282" s="293"/>
      <c r="V282" s="293"/>
      <c r="W282" s="293"/>
      <c r="X282" s="293"/>
      <c r="Y282" s="293"/>
      <c r="Z282" s="293"/>
      <c r="AA282" s="293"/>
      <c r="AB282" s="293"/>
      <c r="AC282" s="293"/>
      <c r="AD282" s="293"/>
      <c r="AE282" s="293"/>
      <c r="AF282" s="293"/>
      <c r="AG282" s="293"/>
      <c r="AH282" s="293"/>
      <c r="AI282" s="293"/>
      <c r="AJ282" s="510">
        <f t="shared" si="4"/>
        <v>0</v>
      </c>
      <c r="AK282" s="40"/>
      <c r="AL282" s="40"/>
    </row>
    <row r="283" spans="1:38" ht="17.25" customHeight="1" x14ac:dyDescent="0.25">
      <c r="A283" s="4"/>
      <c r="B283" s="67"/>
      <c r="C283" s="5"/>
      <c r="D283" s="5"/>
      <c r="E283" s="68"/>
      <c r="F283" s="292"/>
      <c r="G283" s="292"/>
      <c r="H283" s="292"/>
      <c r="I283" s="292"/>
      <c r="J283" s="292"/>
      <c r="K283" s="292"/>
      <c r="L283" s="292"/>
      <c r="M283" s="292"/>
      <c r="N283" s="292"/>
      <c r="O283" s="293"/>
      <c r="P283" s="293"/>
      <c r="Q283" s="293"/>
      <c r="R283" s="293"/>
      <c r="S283" s="293"/>
      <c r="T283" s="293"/>
      <c r="U283" s="293"/>
      <c r="V283" s="293"/>
      <c r="W283" s="293"/>
      <c r="X283" s="293"/>
      <c r="Y283" s="293"/>
      <c r="Z283" s="293"/>
      <c r="AA283" s="293"/>
      <c r="AB283" s="293"/>
      <c r="AC283" s="293"/>
      <c r="AD283" s="293"/>
      <c r="AE283" s="293"/>
      <c r="AF283" s="293"/>
      <c r="AG283" s="293"/>
      <c r="AH283" s="293"/>
      <c r="AI283" s="293"/>
      <c r="AJ283" s="510">
        <f t="shared" si="4"/>
        <v>0</v>
      </c>
      <c r="AK283" s="40"/>
      <c r="AL283" s="40"/>
    </row>
    <row r="284" spans="1:38" ht="17.25" customHeight="1" x14ac:dyDescent="0.25">
      <c r="A284" s="4"/>
      <c r="B284" s="67"/>
      <c r="C284" s="5"/>
      <c r="D284" s="5"/>
      <c r="E284" s="68"/>
      <c r="F284" s="292"/>
      <c r="G284" s="292"/>
      <c r="H284" s="292"/>
      <c r="I284" s="292"/>
      <c r="J284" s="292"/>
      <c r="K284" s="292"/>
      <c r="L284" s="292"/>
      <c r="M284" s="292"/>
      <c r="N284" s="292"/>
      <c r="O284" s="293"/>
      <c r="P284" s="293"/>
      <c r="Q284" s="293"/>
      <c r="R284" s="293"/>
      <c r="S284" s="293"/>
      <c r="T284" s="293"/>
      <c r="U284" s="293"/>
      <c r="V284" s="293"/>
      <c r="W284" s="293"/>
      <c r="X284" s="293"/>
      <c r="Y284" s="293"/>
      <c r="Z284" s="293"/>
      <c r="AA284" s="293"/>
      <c r="AB284" s="293"/>
      <c r="AC284" s="293"/>
      <c r="AD284" s="293"/>
      <c r="AE284" s="293"/>
      <c r="AF284" s="293"/>
      <c r="AG284" s="293"/>
      <c r="AH284" s="293"/>
      <c r="AI284" s="293"/>
      <c r="AJ284" s="510">
        <f t="shared" si="4"/>
        <v>0</v>
      </c>
      <c r="AK284" s="40"/>
      <c r="AL284" s="40"/>
    </row>
    <row r="285" spans="1:38" ht="17.25" customHeight="1" x14ac:dyDescent="0.25">
      <c r="A285" s="4"/>
      <c r="B285" s="67"/>
      <c r="C285" s="5"/>
      <c r="D285" s="5"/>
      <c r="E285" s="68"/>
      <c r="F285" s="292"/>
      <c r="G285" s="292"/>
      <c r="H285" s="292"/>
      <c r="I285" s="292"/>
      <c r="J285" s="292"/>
      <c r="K285" s="292"/>
      <c r="L285" s="292"/>
      <c r="M285" s="292"/>
      <c r="N285" s="292"/>
      <c r="O285" s="293"/>
      <c r="P285" s="293"/>
      <c r="Q285" s="293"/>
      <c r="R285" s="293"/>
      <c r="S285" s="293"/>
      <c r="T285" s="293"/>
      <c r="U285" s="293"/>
      <c r="V285" s="293"/>
      <c r="W285" s="293"/>
      <c r="X285" s="293"/>
      <c r="Y285" s="293"/>
      <c r="Z285" s="293"/>
      <c r="AA285" s="293"/>
      <c r="AB285" s="293"/>
      <c r="AC285" s="293"/>
      <c r="AD285" s="293"/>
      <c r="AE285" s="293"/>
      <c r="AF285" s="293"/>
      <c r="AG285" s="293"/>
      <c r="AH285" s="293"/>
      <c r="AI285" s="293"/>
      <c r="AJ285" s="510">
        <f t="shared" si="4"/>
        <v>0</v>
      </c>
      <c r="AK285" s="40"/>
      <c r="AL285" s="40"/>
    </row>
    <row r="286" spans="1:38" ht="17.25" customHeight="1" x14ac:dyDescent="0.25">
      <c r="A286" s="4"/>
      <c r="B286" s="67"/>
      <c r="C286" s="5"/>
      <c r="D286" s="5"/>
      <c r="E286" s="68"/>
      <c r="F286" s="292"/>
      <c r="G286" s="292"/>
      <c r="H286" s="292"/>
      <c r="I286" s="292"/>
      <c r="J286" s="292"/>
      <c r="K286" s="292"/>
      <c r="L286" s="292"/>
      <c r="M286" s="292"/>
      <c r="N286" s="292"/>
      <c r="O286" s="293"/>
      <c r="P286" s="293"/>
      <c r="Q286" s="293"/>
      <c r="R286" s="293"/>
      <c r="S286" s="293"/>
      <c r="T286" s="293"/>
      <c r="U286" s="293"/>
      <c r="V286" s="293"/>
      <c r="W286" s="293"/>
      <c r="X286" s="293"/>
      <c r="Y286" s="293"/>
      <c r="Z286" s="293"/>
      <c r="AA286" s="293"/>
      <c r="AB286" s="293"/>
      <c r="AC286" s="293"/>
      <c r="AD286" s="293"/>
      <c r="AE286" s="293"/>
      <c r="AF286" s="293"/>
      <c r="AG286" s="293"/>
      <c r="AH286" s="293"/>
      <c r="AI286" s="293"/>
      <c r="AJ286" s="510">
        <f t="shared" si="4"/>
        <v>0</v>
      </c>
      <c r="AK286" s="40"/>
      <c r="AL286" s="40"/>
    </row>
    <row r="287" spans="1:38" ht="17.25" customHeight="1" x14ac:dyDescent="0.25">
      <c r="A287" s="4"/>
      <c r="B287" s="67"/>
      <c r="C287" s="5"/>
      <c r="D287" s="5"/>
      <c r="E287" s="68"/>
      <c r="F287" s="292"/>
      <c r="G287" s="292"/>
      <c r="H287" s="292"/>
      <c r="I287" s="292"/>
      <c r="J287" s="292"/>
      <c r="K287" s="292"/>
      <c r="L287" s="292"/>
      <c r="M287" s="292"/>
      <c r="N287" s="292"/>
      <c r="O287" s="293"/>
      <c r="P287" s="293"/>
      <c r="Q287" s="293"/>
      <c r="R287" s="293"/>
      <c r="S287" s="293"/>
      <c r="T287" s="293"/>
      <c r="U287" s="293"/>
      <c r="V287" s="293"/>
      <c r="W287" s="293"/>
      <c r="X287" s="293"/>
      <c r="Y287" s="293"/>
      <c r="Z287" s="293"/>
      <c r="AA287" s="293"/>
      <c r="AB287" s="293"/>
      <c r="AC287" s="293"/>
      <c r="AD287" s="293"/>
      <c r="AE287" s="293"/>
      <c r="AF287" s="293"/>
      <c r="AG287" s="293"/>
      <c r="AH287" s="293"/>
      <c r="AI287" s="293"/>
      <c r="AJ287" s="510">
        <f t="shared" si="4"/>
        <v>0</v>
      </c>
      <c r="AK287" s="40"/>
      <c r="AL287" s="40"/>
    </row>
    <row r="288" spans="1:38" ht="17.25" customHeight="1" x14ac:dyDescent="0.25">
      <c r="A288" s="4"/>
      <c r="B288" s="67"/>
      <c r="C288" s="5"/>
      <c r="D288" s="5"/>
      <c r="E288" s="68"/>
      <c r="F288" s="292"/>
      <c r="G288" s="292"/>
      <c r="H288" s="292"/>
      <c r="I288" s="292"/>
      <c r="J288" s="292"/>
      <c r="K288" s="292"/>
      <c r="L288" s="292"/>
      <c r="M288" s="292"/>
      <c r="N288" s="292"/>
      <c r="O288" s="293"/>
      <c r="P288" s="293"/>
      <c r="Q288" s="293"/>
      <c r="R288" s="293"/>
      <c r="S288" s="293"/>
      <c r="T288" s="293"/>
      <c r="U288" s="293"/>
      <c r="V288" s="293"/>
      <c r="W288" s="293"/>
      <c r="X288" s="293"/>
      <c r="Y288" s="293"/>
      <c r="Z288" s="293"/>
      <c r="AA288" s="293"/>
      <c r="AB288" s="293"/>
      <c r="AC288" s="293"/>
      <c r="AD288" s="293"/>
      <c r="AE288" s="293"/>
      <c r="AF288" s="293"/>
      <c r="AG288" s="293"/>
      <c r="AH288" s="293"/>
      <c r="AI288" s="293"/>
      <c r="AJ288" s="510">
        <f t="shared" si="4"/>
        <v>0</v>
      </c>
      <c r="AK288" s="40"/>
      <c r="AL288" s="40"/>
    </row>
    <row r="289" spans="1:38" ht="17.25" customHeight="1" x14ac:dyDescent="0.25">
      <c r="A289" s="4"/>
      <c r="B289" s="67"/>
      <c r="C289" s="5"/>
      <c r="D289" s="5"/>
      <c r="E289" s="68"/>
      <c r="F289" s="292"/>
      <c r="G289" s="292"/>
      <c r="H289" s="292"/>
      <c r="I289" s="292"/>
      <c r="J289" s="292"/>
      <c r="K289" s="292"/>
      <c r="L289" s="292"/>
      <c r="M289" s="292"/>
      <c r="N289" s="292"/>
      <c r="O289" s="293"/>
      <c r="P289" s="293"/>
      <c r="Q289" s="293"/>
      <c r="R289" s="293"/>
      <c r="S289" s="293"/>
      <c r="T289" s="293"/>
      <c r="U289" s="293"/>
      <c r="V289" s="293"/>
      <c r="W289" s="293"/>
      <c r="X289" s="293"/>
      <c r="Y289" s="293"/>
      <c r="Z289" s="293"/>
      <c r="AA289" s="293"/>
      <c r="AB289" s="293"/>
      <c r="AC289" s="293"/>
      <c r="AD289" s="293"/>
      <c r="AE289" s="293"/>
      <c r="AF289" s="293"/>
      <c r="AG289" s="293"/>
      <c r="AH289" s="293"/>
      <c r="AI289" s="293"/>
      <c r="AJ289" s="510">
        <f t="shared" si="4"/>
        <v>0</v>
      </c>
      <c r="AK289" s="40"/>
      <c r="AL289" s="40"/>
    </row>
    <row r="290" spans="1:38" ht="17.25" customHeight="1" x14ac:dyDescent="0.25">
      <c r="A290" s="4"/>
      <c r="B290" s="67"/>
      <c r="C290" s="5"/>
      <c r="D290" s="5"/>
      <c r="E290" s="68"/>
      <c r="F290" s="292"/>
      <c r="G290" s="292"/>
      <c r="H290" s="292"/>
      <c r="I290" s="292"/>
      <c r="J290" s="292"/>
      <c r="K290" s="292"/>
      <c r="L290" s="292"/>
      <c r="M290" s="292"/>
      <c r="N290" s="292"/>
      <c r="O290" s="293"/>
      <c r="P290" s="293"/>
      <c r="Q290" s="293"/>
      <c r="R290" s="293"/>
      <c r="S290" s="293"/>
      <c r="T290" s="293"/>
      <c r="U290" s="293"/>
      <c r="V290" s="293"/>
      <c r="W290" s="293"/>
      <c r="X290" s="293"/>
      <c r="Y290" s="293"/>
      <c r="Z290" s="293"/>
      <c r="AA290" s="293"/>
      <c r="AB290" s="293"/>
      <c r="AC290" s="293"/>
      <c r="AD290" s="293"/>
      <c r="AE290" s="293"/>
      <c r="AF290" s="293"/>
      <c r="AG290" s="293"/>
      <c r="AH290" s="293"/>
      <c r="AI290" s="293"/>
      <c r="AJ290" s="510">
        <f t="shared" si="4"/>
        <v>0</v>
      </c>
      <c r="AK290" s="40"/>
      <c r="AL290" s="40"/>
    </row>
    <row r="291" spans="1:38" ht="17.25" customHeight="1" x14ac:dyDescent="0.25">
      <c r="A291" s="4"/>
      <c r="B291" s="67"/>
      <c r="C291" s="5"/>
      <c r="D291" s="5"/>
      <c r="E291" s="68"/>
      <c r="F291" s="292"/>
      <c r="G291" s="292"/>
      <c r="H291" s="292"/>
      <c r="I291" s="292"/>
      <c r="J291" s="292"/>
      <c r="K291" s="292"/>
      <c r="L291" s="292"/>
      <c r="M291" s="292"/>
      <c r="N291" s="292"/>
      <c r="O291" s="293"/>
      <c r="P291" s="293"/>
      <c r="Q291" s="293"/>
      <c r="R291" s="293"/>
      <c r="S291" s="293"/>
      <c r="T291" s="293"/>
      <c r="U291" s="293"/>
      <c r="V291" s="293"/>
      <c r="W291" s="293"/>
      <c r="X291" s="293"/>
      <c r="Y291" s="293"/>
      <c r="Z291" s="293"/>
      <c r="AA291" s="293"/>
      <c r="AB291" s="293"/>
      <c r="AC291" s="293"/>
      <c r="AD291" s="293"/>
      <c r="AE291" s="293"/>
      <c r="AF291" s="293"/>
      <c r="AG291" s="293"/>
      <c r="AH291" s="293"/>
      <c r="AI291" s="293"/>
      <c r="AJ291" s="510">
        <f t="shared" si="4"/>
        <v>0</v>
      </c>
      <c r="AK291" s="40"/>
      <c r="AL291" s="40"/>
    </row>
    <row r="292" spans="1:38" ht="17.25" customHeight="1" x14ac:dyDescent="0.25">
      <c r="A292" s="4"/>
      <c r="B292" s="67"/>
      <c r="C292" s="5"/>
      <c r="D292" s="5"/>
      <c r="E292" s="68"/>
      <c r="F292" s="292"/>
      <c r="G292" s="292"/>
      <c r="H292" s="292"/>
      <c r="I292" s="292"/>
      <c r="J292" s="292"/>
      <c r="K292" s="292"/>
      <c r="L292" s="292"/>
      <c r="M292" s="292"/>
      <c r="N292" s="292"/>
      <c r="O292" s="293"/>
      <c r="P292" s="293"/>
      <c r="Q292" s="293"/>
      <c r="R292" s="293"/>
      <c r="S292" s="293"/>
      <c r="T292" s="293"/>
      <c r="U292" s="293"/>
      <c r="V292" s="293"/>
      <c r="W292" s="293"/>
      <c r="X292" s="293"/>
      <c r="Y292" s="293"/>
      <c r="Z292" s="293"/>
      <c r="AA292" s="293"/>
      <c r="AB292" s="293"/>
      <c r="AC292" s="293"/>
      <c r="AD292" s="293"/>
      <c r="AE292" s="293"/>
      <c r="AF292" s="293"/>
      <c r="AG292" s="293"/>
      <c r="AH292" s="293"/>
      <c r="AI292" s="293"/>
      <c r="AJ292" s="510">
        <f t="shared" si="4"/>
        <v>0</v>
      </c>
      <c r="AK292" s="40"/>
      <c r="AL292" s="40"/>
    </row>
    <row r="293" spans="1:38" ht="17.25" customHeight="1" x14ac:dyDescent="0.25">
      <c r="A293" s="4"/>
      <c r="B293" s="67"/>
      <c r="C293" s="5"/>
      <c r="D293" s="5"/>
      <c r="E293" s="68"/>
      <c r="F293" s="292"/>
      <c r="G293" s="292"/>
      <c r="H293" s="292"/>
      <c r="I293" s="292"/>
      <c r="J293" s="292"/>
      <c r="K293" s="292"/>
      <c r="L293" s="292"/>
      <c r="M293" s="292"/>
      <c r="N293" s="292"/>
      <c r="O293" s="293"/>
      <c r="P293" s="293"/>
      <c r="Q293" s="293"/>
      <c r="R293" s="293"/>
      <c r="S293" s="293"/>
      <c r="T293" s="293"/>
      <c r="U293" s="293"/>
      <c r="V293" s="293"/>
      <c r="W293" s="293"/>
      <c r="X293" s="293"/>
      <c r="Y293" s="293"/>
      <c r="Z293" s="293"/>
      <c r="AA293" s="293"/>
      <c r="AB293" s="293"/>
      <c r="AC293" s="293"/>
      <c r="AD293" s="293"/>
      <c r="AE293" s="293"/>
      <c r="AF293" s="293"/>
      <c r="AG293" s="293"/>
      <c r="AH293" s="293"/>
      <c r="AI293" s="293"/>
      <c r="AJ293" s="510">
        <f t="shared" si="4"/>
        <v>0</v>
      </c>
      <c r="AK293" s="40"/>
      <c r="AL293" s="40"/>
    </row>
    <row r="294" spans="1:38" ht="17.25" customHeight="1" x14ac:dyDescent="0.25">
      <c r="A294" s="4"/>
      <c r="B294" s="67"/>
      <c r="C294" s="5"/>
      <c r="D294" s="5"/>
      <c r="E294" s="68"/>
      <c r="F294" s="292"/>
      <c r="G294" s="292"/>
      <c r="H294" s="292"/>
      <c r="I294" s="292"/>
      <c r="J294" s="292"/>
      <c r="K294" s="292"/>
      <c r="L294" s="292"/>
      <c r="M294" s="292"/>
      <c r="N294" s="292"/>
      <c r="O294" s="293"/>
      <c r="P294" s="293"/>
      <c r="Q294" s="293"/>
      <c r="R294" s="293"/>
      <c r="S294" s="293"/>
      <c r="T294" s="293"/>
      <c r="U294" s="293"/>
      <c r="V294" s="293"/>
      <c r="W294" s="293"/>
      <c r="X294" s="293"/>
      <c r="Y294" s="293"/>
      <c r="Z294" s="293"/>
      <c r="AA294" s="293"/>
      <c r="AB294" s="293"/>
      <c r="AC294" s="293"/>
      <c r="AD294" s="293"/>
      <c r="AE294" s="293"/>
      <c r="AF294" s="293"/>
      <c r="AG294" s="293"/>
      <c r="AH294" s="293"/>
      <c r="AI294" s="293"/>
      <c r="AJ294" s="510">
        <f t="shared" si="4"/>
        <v>0</v>
      </c>
      <c r="AK294" s="40"/>
      <c r="AL294" s="40"/>
    </row>
    <row r="295" spans="1:38" ht="17.25" customHeight="1" x14ac:dyDescent="0.25">
      <c r="A295" s="4"/>
      <c r="B295" s="67"/>
      <c r="C295" s="5"/>
      <c r="D295" s="5"/>
      <c r="E295" s="68"/>
      <c r="F295" s="292"/>
      <c r="G295" s="292"/>
      <c r="H295" s="292"/>
      <c r="I295" s="292"/>
      <c r="J295" s="292"/>
      <c r="K295" s="292"/>
      <c r="L295" s="292"/>
      <c r="M295" s="292"/>
      <c r="N295" s="292"/>
      <c r="O295" s="293"/>
      <c r="P295" s="293"/>
      <c r="Q295" s="293"/>
      <c r="R295" s="293"/>
      <c r="S295" s="293"/>
      <c r="T295" s="293"/>
      <c r="U295" s="293"/>
      <c r="V295" s="293"/>
      <c r="W295" s="293"/>
      <c r="X295" s="293"/>
      <c r="Y295" s="293"/>
      <c r="Z295" s="293"/>
      <c r="AA295" s="293"/>
      <c r="AB295" s="293"/>
      <c r="AC295" s="293"/>
      <c r="AD295" s="293"/>
      <c r="AE295" s="293"/>
      <c r="AF295" s="293"/>
      <c r="AG295" s="293"/>
      <c r="AH295" s="293"/>
      <c r="AI295" s="293"/>
      <c r="AJ295" s="510">
        <f t="shared" si="4"/>
        <v>0</v>
      </c>
      <c r="AK295" s="40"/>
      <c r="AL295" s="40"/>
    </row>
    <row r="296" spans="1:38" ht="17.25" customHeight="1" x14ac:dyDescent="0.25">
      <c r="A296" s="4"/>
      <c r="B296" s="67"/>
      <c r="C296" s="5"/>
      <c r="D296" s="5"/>
      <c r="E296" s="68"/>
      <c r="F296" s="292"/>
      <c r="G296" s="292"/>
      <c r="H296" s="292"/>
      <c r="I296" s="292"/>
      <c r="J296" s="292"/>
      <c r="K296" s="292"/>
      <c r="L296" s="292"/>
      <c r="M296" s="292"/>
      <c r="N296" s="292"/>
      <c r="O296" s="293"/>
      <c r="P296" s="293"/>
      <c r="Q296" s="293"/>
      <c r="R296" s="293"/>
      <c r="S296" s="293"/>
      <c r="T296" s="293"/>
      <c r="U296" s="293"/>
      <c r="V296" s="293"/>
      <c r="W296" s="293"/>
      <c r="X296" s="293"/>
      <c r="Y296" s="293"/>
      <c r="Z296" s="293"/>
      <c r="AA296" s="293"/>
      <c r="AB296" s="293"/>
      <c r="AC296" s="293"/>
      <c r="AD296" s="293"/>
      <c r="AE296" s="293"/>
      <c r="AF296" s="293"/>
      <c r="AG296" s="293"/>
      <c r="AH296" s="293"/>
      <c r="AI296" s="293"/>
      <c r="AJ296" s="510">
        <f t="shared" si="4"/>
        <v>0</v>
      </c>
      <c r="AK296" s="40"/>
      <c r="AL296" s="40"/>
    </row>
    <row r="297" spans="1:38" ht="17.25" customHeight="1" x14ac:dyDescent="0.25">
      <c r="A297" s="4"/>
      <c r="B297" s="67"/>
      <c r="C297" s="5"/>
      <c r="D297" s="5"/>
      <c r="E297" s="68"/>
      <c r="F297" s="292"/>
      <c r="G297" s="292"/>
      <c r="H297" s="292"/>
      <c r="I297" s="292"/>
      <c r="J297" s="292"/>
      <c r="K297" s="292"/>
      <c r="L297" s="292"/>
      <c r="M297" s="292"/>
      <c r="N297" s="292"/>
      <c r="O297" s="293"/>
      <c r="P297" s="293"/>
      <c r="Q297" s="293"/>
      <c r="R297" s="293"/>
      <c r="S297" s="293"/>
      <c r="T297" s="293"/>
      <c r="U297" s="293"/>
      <c r="V297" s="293"/>
      <c r="W297" s="293"/>
      <c r="X297" s="293"/>
      <c r="Y297" s="293"/>
      <c r="Z297" s="293"/>
      <c r="AA297" s="293"/>
      <c r="AB297" s="293"/>
      <c r="AC297" s="293"/>
      <c r="AD297" s="293"/>
      <c r="AE297" s="293"/>
      <c r="AF297" s="293"/>
      <c r="AG297" s="293"/>
      <c r="AH297" s="293"/>
      <c r="AI297" s="293"/>
      <c r="AJ297" s="510">
        <f t="shared" si="4"/>
        <v>0</v>
      </c>
      <c r="AK297" s="40"/>
      <c r="AL297" s="40"/>
    </row>
    <row r="298" spans="1:38" ht="17.25" customHeight="1" x14ac:dyDescent="0.25">
      <c r="A298" s="4"/>
      <c r="B298" s="67"/>
      <c r="C298" s="5"/>
      <c r="D298" s="5"/>
      <c r="E298" s="68"/>
      <c r="F298" s="292"/>
      <c r="G298" s="292"/>
      <c r="H298" s="292"/>
      <c r="I298" s="292"/>
      <c r="J298" s="292"/>
      <c r="K298" s="292"/>
      <c r="L298" s="292"/>
      <c r="M298" s="292"/>
      <c r="N298" s="292"/>
      <c r="O298" s="293"/>
      <c r="P298" s="293"/>
      <c r="Q298" s="293"/>
      <c r="R298" s="293"/>
      <c r="S298" s="293"/>
      <c r="T298" s="293"/>
      <c r="U298" s="293"/>
      <c r="V298" s="293"/>
      <c r="W298" s="293"/>
      <c r="X298" s="293"/>
      <c r="Y298" s="293"/>
      <c r="Z298" s="293"/>
      <c r="AA298" s="293"/>
      <c r="AB298" s="293"/>
      <c r="AC298" s="293"/>
      <c r="AD298" s="293"/>
      <c r="AE298" s="293"/>
      <c r="AF298" s="293"/>
      <c r="AG298" s="293"/>
      <c r="AH298" s="293"/>
      <c r="AI298" s="293"/>
      <c r="AJ298" s="510">
        <f t="shared" si="4"/>
        <v>0</v>
      </c>
      <c r="AK298" s="40"/>
      <c r="AL298" s="40"/>
    </row>
    <row r="299" spans="1:38" ht="17.25" customHeight="1" x14ac:dyDescent="0.25">
      <c r="A299" s="4"/>
      <c r="B299" s="67"/>
      <c r="C299" s="5"/>
      <c r="D299" s="5"/>
      <c r="E299" s="68"/>
      <c r="F299" s="292"/>
      <c r="G299" s="292"/>
      <c r="H299" s="292"/>
      <c r="I299" s="292"/>
      <c r="J299" s="292"/>
      <c r="K299" s="292"/>
      <c r="L299" s="292"/>
      <c r="M299" s="292"/>
      <c r="N299" s="292"/>
      <c r="O299" s="293"/>
      <c r="P299" s="293"/>
      <c r="Q299" s="293"/>
      <c r="R299" s="293"/>
      <c r="S299" s="293"/>
      <c r="T299" s="293"/>
      <c r="U299" s="293"/>
      <c r="V299" s="293"/>
      <c r="W299" s="293"/>
      <c r="X299" s="293"/>
      <c r="Y299" s="293"/>
      <c r="Z299" s="293"/>
      <c r="AA299" s="293"/>
      <c r="AB299" s="293"/>
      <c r="AC299" s="293"/>
      <c r="AD299" s="293"/>
      <c r="AE299" s="293"/>
      <c r="AF299" s="293"/>
      <c r="AG299" s="293"/>
      <c r="AH299" s="293"/>
      <c r="AI299" s="293"/>
      <c r="AJ299" s="510">
        <f t="shared" si="4"/>
        <v>0</v>
      </c>
      <c r="AK299" s="40"/>
      <c r="AL299" s="40"/>
    </row>
    <row r="300" spans="1:38" ht="17.25" customHeight="1" x14ac:dyDescent="0.25">
      <c r="A300" s="4"/>
      <c r="B300" s="67"/>
      <c r="C300" s="5"/>
      <c r="D300" s="5"/>
      <c r="E300" s="68"/>
      <c r="F300" s="292"/>
      <c r="G300" s="292"/>
      <c r="H300" s="292"/>
      <c r="I300" s="292"/>
      <c r="J300" s="292"/>
      <c r="K300" s="292"/>
      <c r="L300" s="292"/>
      <c r="M300" s="292"/>
      <c r="N300" s="292"/>
      <c r="O300" s="293"/>
      <c r="P300" s="293"/>
      <c r="Q300" s="293"/>
      <c r="R300" s="293"/>
      <c r="S300" s="293"/>
      <c r="T300" s="293"/>
      <c r="U300" s="293"/>
      <c r="V300" s="293"/>
      <c r="W300" s="293"/>
      <c r="X300" s="293"/>
      <c r="Y300" s="293"/>
      <c r="Z300" s="293"/>
      <c r="AA300" s="293"/>
      <c r="AB300" s="293"/>
      <c r="AC300" s="293"/>
      <c r="AD300" s="293"/>
      <c r="AE300" s="293"/>
      <c r="AF300" s="293"/>
      <c r="AG300" s="293"/>
      <c r="AH300" s="293"/>
      <c r="AI300" s="293"/>
      <c r="AJ300" s="510">
        <f t="shared" si="4"/>
        <v>0</v>
      </c>
      <c r="AK300" s="40"/>
      <c r="AL300" s="40"/>
    </row>
    <row r="301" spans="1:38" ht="17.25" customHeight="1" x14ac:dyDescent="0.25">
      <c r="A301" s="4"/>
      <c r="B301" s="67"/>
      <c r="C301" s="5"/>
      <c r="D301" s="5"/>
      <c r="E301" s="68"/>
      <c r="F301" s="292"/>
      <c r="G301" s="292"/>
      <c r="H301" s="292"/>
      <c r="I301" s="292"/>
      <c r="J301" s="292"/>
      <c r="K301" s="292"/>
      <c r="L301" s="292"/>
      <c r="M301" s="292"/>
      <c r="N301" s="292"/>
      <c r="O301" s="293"/>
      <c r="P301" s="293"/>
      <c r="Q301" s="293"/>
      <c r="R301" s="293"/>
      <c r="S301" s="293"/>
      <c r="T301" s="293"/>
      <c r="U301" s="293"/>
      <c r="V301" s="293"/>
      <c r="W301" s="293"/>
      <c r="X301" s="293"/>
      <c r="Y301" s="293"/>
      <c r="Z301" s="293"/>
      <c r="AA301" s="293"/>
      <c r="AB301" s="293"/>
      <c r="AC301" s="293"/>
      <c r="AD301" s="293"/>
      <c r="AE301" s="293"/>
      <c r="AF301" s="293"/>
      <c r="AG301" s="293"/>
      <c r="AH301" s="293"/>
      <c r="AI301" s="293"/>
      <c r="AJ301" s="510">
        <f t="shared" si="4"/>
        <v>0</v>
      </c>
      <c r="AK301" s="40"/>
      <c r="AL301" s="40"/>
    </row>
    <row r="302" spans="1:38" ht="17.25" customHeight="1" x14ac:dyDescent="0.25">
      <c r="A302" s="4"/>
      <c r="B302" s="67"/>
      <c r="C302" s="5"/>
      <c r="D302" s="5"/>
      <c r="E302" s="68"/>
      <c r="F302" s="292"/>
      <c r="G302" s="292"/>
      <c r="H302" s="292"/>
      <c r="I302" s="292"/>
      <c r="J302" s="292"/>
      <c r="K302" s="292"/>
      <c r="L302" s="292"/>
      <c r="M302" s="292"/>
      <c r="N302" s="292"/>
      <c r="O302" s="293"/>
      <c r="P302" s="293"/>
      <c r="Q302" s="293"/>
      <c r="R302" s="293"/>
      <c r="S302" s="293"/>
      <c r="T302" s="293"/>
      <c r="U302" s="293"/>
      <c r="V302" s="293"/>
      <c r="W302" s="293"/>
      <c r="X302" s="293"/>
      <c r="Y302" s="293"/>
      <c r="Z302" s="293"/>
      <c r="AA302" s="293"/>
      <c r="AB302" s="293"/>
      <c r="AC302" s="293"/>
      <c r="AD302" s="293"/>
      <c r="AE302" s="293"/>
      <c r="AF302" s="293"/>
      <c r="AG302" s="293"/>
      <c r="AH302" s="293"/>
      <c r="AI302" s="293"/>
      <c r="AJ302" s="510">
        <f t="shared" si="4"/>
        <v>0</v>
      </c>
      <c r="AK302" s="40"/>
      <c r="AL302" s="40"/>
    </row>
    <row r="303" spans="1:38" ht="17.25" customHeight="1" x14ac:dyDescent="0.25">
      <c r="A303" s="4"/>
      <c r="B303" s="67"/>
      <c r="C303" s="5"/>
      <c r="D303" s="5"/>
      <c r="E303" s="68"/>
      <c r="F303" s="292"/>
      <c r="G303" s="292"/>
      <c r="H303" s="292"/>
      <c r="I303" s="292"/>
      <c r="J303" s="292"/>
      <c r="K303" s="292"/>
      <c r="L303" s="292"/>
      <c r="M303" s="292"/>
      <c r="N303" s="292"/>
      <c r="O303" s="293"/>
      <c r="P303" s="293"/>
      <c r="Q303" s="293"/>
      <c r="R303" s="293"/>
      <c r="S303" s="293"/>
      <c r="T303" s="293"/>
      <c r="U303" s="293"/>
      <c r="V303" s="293"/>
      <c r="W303" s="293"/>
      <c r="X303" s="293"/>
      <c r="Y303" s="293"/>
      <c r="Z303" s="293"/>
      <c r="AA303" s="293"/>
      <c r="AB303" s="293"/>
      <c r="AC303" s="293"/>
      <c r="AD303" s="293"/>
      <c r="AE303" s="293"/>
      <c r="AF303" s="293"/>
      <c r="AG303" s="293"/>
      <c r="AH303" s="293"/>
      <c r="AI303" s="293"/>
      <c r="AJ303" s="510">
        <f t="shared" si="4"/>
        <v>0</v>
      </c>
      <c r="AK303" s="40"/>
      <c r="AL303" s="40"/>
    </row>
    <row r="304" spans="1:38" ht="17.25" customHeight="1" x14ac:dyDescent="0.25">
      <c r="A304" s="2"/>
      <c r="B304" s="69"/>
      <c r="C304" s="41"/>
      <c r="D304" s="41"/>
      <c r="E304" s="70"/>
      <c r="F304" s="292"/>
      <c r="G304" s="292"/>
      <c r="H304" s="292"/>
      <c r="I304" s="292"/>
      <c r="J304" s="292"/>
      <c r="K304" s="292"/>
      <c r="L304" s="292"/>
      <c r="M304" s="292"/>
      <c r="N304" s="292"/>
      <c r="O304" s="293"/>
      <c r="P304" s="293"/>
      <c r="Q304" s="293"/>
      <c r="R304" s="293"/>
      <c r="S304" s="293"/>
      <c r="T304" s="293"/>
      <c r="U304" s="293"/>
      <c r="V304" s="293"/>
      <c r="W304" s="293"/>
      <c r="X304" s="293"/>
      <c r="Y304" s="293"/>
      <c r="Z304" s="293"/>
      <c r="AA304" s="293"/>
      <c r="AB304" s="293"/>
      <c r="AC304" s="293"/>
      <c r="AD304" s="293"/>
      <c r="AE304" s="293"/>
      <c r="AF304" s="293"/>
      <c r="AG304" s="293"/>
      <c r="AH304" s="293"/>
      <c r="AI304" s="293"/>
      <c r="AJ304" s="510">
        <f t="shared" si="4"/>
        <v>0</v>
      </c>
    </row>
    <row r="305" spans="1:36" ht="17.25" customHeight="1" x14ac:dyDescent="0.25">
      <c r="A305" s="2"/>
      <c r="B305" s="69"/>
      <c r="C305" s="41"/>
      <c r="D305" s="41"/>
      <c r="E305" s="70"/>
      <c r="F305" s="292"/>
      <c r="G305" s="292"/>
      <c r="H305" s="292"/>
      <c r="I305" s="292"/>
      <c r="J305" s="292"/>
      <c r="K305" s="292"/>
      <c r="L305" s="292"/>
      <c r="M305" s="292"/>
      <c r="N305" s="292"/>
      <c r="O305" s="293"/>
      <c r="P305" s="293"/>
      <c r="Q305" s="293"/>
      <c r="R305" s="293"/>
      <c r="S305" s="293"/>
      <c r="T305" s="293"/>
      <c r="U305" s="293"/>
      <c r="V305" s="293"/>
      <c r="W305" s="293"/>
      <c r="X305" s="293"/>
      <c r="Y305" s="293"/>
      <c r="Z305" s="293"/>
      <c r="AA305" s="293"/>
      <c r="AB305" s="293"/>
      <c r="AC305" s="293"/>
      <c r="AD305" s="293"/>
      <c r="AE305" s="293"/>
      <c r="AF305" s="293"/>
      <c r="AG305" s="293"/>
      <c r="AH305" s="293"/>
      <c r="AI305" s="293"/>
      <c r="AJ305" s="510">
        <f t="shared" si="4"/>
        <v>0</v>
      </c>
    </row>
    <row r="306" spans="1:36" ht="17.25" customHeight="1" x14ac:dyDescent="0.25">
      <c r="A306" s="2"/>
      <c r="B306" s="69"/>
      <c r="C306" s="41"/>
      <c r="D306" s="41"/>
      <c r="E306" s="70"/>
      <c r="F306" s="292"/>
      <c r="G306" s="292"/>
      <c r="H306" s="292"/>
      <c r="I306" s="292"/>
      <c r="J306" s="292"/>
      <c r="K306" s="292"/>
      <c r="L306" s="292"/>
      <c r="M306" s="292"/>
      <c r="N306" s="292"/>
      <c r="O306" s="293"/>
      <c r="P306" s="293"/>
      <c r="Q306" s="293"/>
      <c r="R306" s="293"/>
      <c r="S306" s="293"/>
      <c r="T306" s="293"/>
      <c r="U306" s="293"/>
      <c r="V306" s="293"/>
      <c r="W306" s="293"/>
      <c r="X306" s="293"/>
      <c r="Y306" s="293"/>
      <c r="Z306" s="293"/>
      <c r="AA306" s="293"/>
      <c r="AB306" s="293"/>
      <c r="AC306" s="293"/>
      <c r="AD306" s="293"/>
      <c r="AE306" s="293"/>
      <c r="AF306" s="293"/>
      <c r="AG306" s="293"/>
      <c r="AH306" s="293"/>
      <c r="AI306" s="293"/>
      <c r="AJ306" s="510">
        <f t="shared" si="4"/>
        <v>0</v>
      </c>
    </row>
    <row r="307" spans="1:36" ht="17.25" customHeight="1" x14ac:dyDescent="0.25">
      <c r="A307" s="2"/>
      <c r="B307" s="69"/>
      <c r="C307" s="41"/>
      <c r="D307" s="41"/>
      <c r="E307" s="70"/>
      <c r="F307" s="292"/>
      <c r="G307" s="292"/>
      <c r="H307" s="292"/>
      <c r="I307" s="292"/>
      <c r="J307" s="292"/>
      <c r="K307" s="292"/>
      <c r="L307" s="292"/>
      <c r="M307" s="292"/>
      <c r="N307" s="292"/>
      <c r="O307" s="293"/>
      <c r="P307" s="293"/>
      <c r="Q307" s="293"/>
      <c r="R307" s="293"/>
      <c r="S307" s="293"/>
      <c r="T307" s="293"/>
      <c r="U307" s="293"/>
      <c r="V307" s="293"/>
      <c r="W307" s="293"/>
      <c r="X307" s="293"/>
      <c r="Y307" s="293"/>
      <c r="Z307" s="293"/>
      <c r="AA307" s="293"/>
      <c r="AB307" s="293"/>
      <c r="AC307" s="293"/>
      <c r="AD307" s="293"/>
      <c r="AE307" s="293"/>
      <c r="AF307" s="293"/>
      <c r="AG307" s="293"/>
      <c r="AH307" s="293"/>
      <c r="AI307" s="293"/>
      <c r="AJ307" s="510">
        <f t="shared" si="4"/>
        <v>0</v>
      </c>
    </row>
    <row r="308" spans="1:36" ht="17.25" customHeight="1" x14ac:dyDescent="0.25">
      <c r="A308" s="2"/>
      <c r="B308" s="69"/>
      <c r="C308" s="41"/>
      <c r="D308" s="41"/>
      <c r="E308" s="70"/>
      <c r="F308" s="292"/>
      <c r="G308" s="292"/>
      <c r="H308" s="292"/>
      <c r="I308" s="292"/>
      <c r="J308" s="292"/>
      <c r="K308" s="292"/>
      <c r="L308" s="292"/>
      <c r="M308" s="292"/>
      <c r="N308" s="292"/>
      <c r="O308" s="293"/>
      <c r="P308" s="293"/>
      <c r="Q308" s="293"/>
      <c r="R308" s="293"/>
      <c r="S308" s="293"/>
      <c r="T308" s="293"/>
      <c r="U308" s="293"/>
      <c r="V308" s="293"/>
      <c r="W308" s="293"/>
      <c r="X308" s="293"/>
      <c r="Y308" s="293"/>
      <c r="Z308" s="293"/>
      <c r="AA308" s="293"/>
      <c r="AB308" s="293"/>
      <c r="AC308" s="293"/>
      <c r="AD308" s="293"/>
      <c r="AE308" s="293"/>
      <c r="AF308" s="293"/>
      <c r="AG308" s="293"/>
      <c r="AH308" s="293"/>
      <c r="AI308" s="293"/>
      <c r="AJ308" s="510">
        <f t="shared" si="4"/>
        <v>0</v>
      </c>
    </row>
    <row r="309" spans="1:36" ht="17.25" customHeight="1" x14ac:dyDescent="0.25">
      <c r="A309" s="2"/>
      <c r="B309" s="69"/>
      <c r="C309" s="41"/>
      <c r="D309" s="41"/>
      <c r="E309" s="70"/>
      <c r="F309" s="292"/>
      <c r="G309" s="292"/>
      <c r="H309" s="292"/>
      <c r="I309" s="292"/>
      <c r="J309" s="292"/>
      <c r="K309" s="292"/>
      <c r="L309" s="292"/>
      <c r="M309" s="292"/>
      <c r="N309" s="292"/>
      <c r="O309" s="293"/>
      <c r="P309" s="293"/>
      <c r="Q309" s="293"/>
      <c r="R309" s="293"/>
      <c r="S309" s="293"/>
      <c r="T309" s="293"/>
      <c r="U309" s="293"/>
      <c r="V309" s="293"/>
      <c r="W309" s="293"/>
      <c r="X309" s="293"/>
      <c r="Y309" s="293"/>
      <c r="Z309" s="293"/>
      <c r="AA309" s="293"/>
      <c r="AB309" s="293"/>
      <c r="AC309" s="293"/>
      <c r="AD309" s="293"/>
      <c r="AE309" s="293"/>
      <c r="AF309" s="293"/>
      <c r="AG309" s="293"/>
      <c r="AH309" s="293"/>
      <c r="AI309" s="293"/>
      <c r="AJ309" s="510">
        <f t="shared" si="4"/>
        <v>0</v>
      </c>
    </row>
    <row r="310" spans="1:36" ht="17.25" customHeight="1" x14ac:dyDescent="0.25">
      <c r="A310" s="2"/>
      <c r="B310" s="69"/>
      <c r="C310" s="41"/>
      <c r="D310" s="41"/>
      <c r="E310" s="70"/>
      <c r="F310" s="292"/>
      <c r="G310" s="292"/>
      <c r="H310" s="292"/>
      <c r="I310" s="292"/>
      <c r="J310" s="292"/>
      <c r="K310" s="292"/>
      <c r="L310" s="292"/>
      <c r="M310" s="292"/>
      <c r="N310" s="292"/>
      <c r="O310" s="293"/>
      <c r="P310" s="293"/>
      <c r="Q310" s="293"/>
      <c r="R310" s="293"/>
      <c r="S310" s="293"/>
      <c r="T310" s="293"/>
      <c r="U310" s="293"/>
      <c r="V310" s="293"/>
      <c r="W310" s="293"/>
      <c r="X310" s="293"/>
      <c r="Y310" s="293"/>
      <c r="Z310" s="293"/>
      <c r="AA310" s="293"/>
      <c r="AB310" s="293"/>
      <c r="AC310" s="293"/>
      <c r="AD310" s="293"/>
      <c r="AE310" s="293"/>
      <c r="AF310" s="293"/>
      <c r="AG310" s="293"/>
      <c r="AH310" s="293"/>
      <c r="AI310" s="293"/>
      <c r="AJ310" s="510">
        <f t="shared" si="4"/>
        <v>0</v>
      </c>
    </row>
    <row r="311" spans="1:36" ht="17.25" customHeight="1" x14ac:dyDescent="0.25">
      <c r="A311" s="2"/>
      <c r="B311" s="69"/>
      <c r="C311" s="41"/>
      <c r="D311" s="41"/>
      <c r="E311" s="70"/>
      <c r="F311" s="292"/>
      <c r="G311" s="292"/>
      <c r="H311" s="292"/>
      <c r="I311" s="292"/>
      <c r="J311" s="292"/>
      <c r="K311" s="292"/>
      <c r="L311" s="292"/>
      <c r="M311" s="292"/>
      <c r="N311" s="292"/>
      <c r="O311" s="293"/>
      <c r="P311" s="293"/>
      <c r="Q311" s="293"/>
      <c r="R311" s="293"/>
      <c r="S311" s="293"/>
      <c r="T311" s="293"/>
      <c r="U311" s="293"/>
      <c r="V311" s="293"/>
      <c r="W311" s="293"/>
      <c r="X311" s="293"/>
      <c r="Y311" s="293"/>
      <c r="Z311" s="293"/>
      <c r="AA311" s="293"/>
      <c r="AB311" s="293"/>
      <c r="AC311" s="293"/>
      <c r="AD311" s="293"/>
      <c r="AE311" s="293"/>
      <c r="AF311" s="293"/>
      <c r="AG311" s="293"/>
      <c r="AH311" s="293"/>
      <c r="AI311" s="293"/>
      <c r="AJ311" s="510">
        <f t="shared" si="4"/>
        <v>0</v>
      </c>
    </row>
    <row r="312" spans="1:36" ht="17.25" customHeight="1" x14ac:dyDescent="0.25">
      <c r="A312" s="2"/>
      <c r="B312" s="69"/>
      <c r="C312" s="41"/>
      <c r="D312" s="41"/>
      <c r="E312" s="70"/>
      <c r="F312" s="292"/>
      <c r="G312" s="292"/>
      <c r="H312" s="292"/>
      <c r="I312" s="292"/>
      <c r="J312" s="292"/>
      <c r="K312" s="292"/>
      <c r="L312" s="292"/>
      <c r="M312" s="292"/>
      <c r="N312" s="292"/>
      <c r="O312" s="293"/>
      <c r="P312" s="293"/>
      <c r="Q312" s="293"/>
      <c r="R312" s="293"/>
      <c r="S312" s="293"/>
      <c r="T312" s="293"/>
      <c r="U312" s="293"/>
      <c r="V312" s="293"/>
      <c r="W312" s="293"/>
      <c r="X312" s="293"/>
      <c r="Y312" s="293"/>
      <c r="Z312" s="293"/>
      <c r="AA312" s="293"/>
      <c r="AB312" s="293"/>
      <c r="AC312" s="293"/>
      <c r="AD312" s="293"/>
      <c r="AE312" s="293"/>
      <c r="AF312" s="293"/>
      <c r="AG312" s="293"/>
      <c r="AH312" s="293"/>
      <c r="AI312" s="293"/>
      <c r="AJ312" s="510">
        <f t="shared" si="4"/>
        <v>0</v>
      </c>
    </row>
    <row r="313" spans="1:36" ht="17.25" customHeight="1" x14ac:dyDescent="0.25">
      <c r="A313" s="2"/>
      <c r="B313" s="69"/>
      <c r="C313" s="41"/>
      <c r="D313" s="41"/>
      <c r="E313" s="70"/>
      <c r="F313" s="292"/>
      <c r="G313" s="292"/>
      <c r="H313" s="292"/>
      <c r="I313" s="292"/>
      <c r="J313" s="292"/>
      <c r="K313" s="292"/>
      <c r="L313" s="292"/>
      <c r="M313" s="292"/>
      <c r="N313" s="292"/>
      <c r="O313" s="293"/>
      <c r="P313" s="293"/>
      <c r="Q313" s="293"/>
      <c r="R313" s="293"/>
      <c r="S313" s="293"/>
      <c r="T313" s="293"/>
      <c r="U313" s="293"/>
      <c r="V313" s="293"/>
      <c r="W313" s="293"/>
      <c r="X313" s="293"/>
      <c r="Y313" s="293"/>
      <c r="Z313" s="293"/>
      <c r="AA313" s="293"/>
      <c r="AB313" s="293"/>
      <c r="AC313" s="293"/>
      <c r="AD313" s="293"/>
      <c r="AE313" s="293"/>
      <c r="AF313" s="293"/>
      <c r="AG313" s="293"/>
      <c r="AH313" s="293"/>
      <c r="AI313" s="293"/>
      <c r="AJ313" s="510">
        <f t="shared" si="4"/>
        <v>0</v>
      </c>
    </row>
    <row r="314" spans="1:36" ht="17.25" customHeight="1" x14ac:dyDescent="0.25">
      <c r="A314" s="2"/>
      <c r="B314" s="69"/>
      <c r="C314" s="41"/>
      <c r="D314" s="41"/>
      <c r="E314" s="70"/>
      <c r="F314" s="292"/>
      <c r="G314" s="292"/>
      <c r="H314" s="292"/>
      <c r="I314" s="292"/>
      <c r="J314" s="292"/>
      <c r="K314" s="292"/>
      <c r="L314" s="292"/>
      <c r="M314" s="292"/>
      <c r="N314" s="292"/>
      <c r="O314" s="293"/>
      <c r="P314" s="293"/>
      <c r="Q314" s="293"/>
      <c r="R314" s="293"/>
      <c r="S314" s="293"/>
      <c r="T314" s="293"/>
      <c r="U314" s="293"/>
      <c r="V314" s="293"/>
      <c r="W314" s="293"/>
      <c r="X314" s="293"/>
      <c r="Y314" s="293"/>
      <c r="Z314" s="293"/>
      <c r="AA314" s="293"/>
      <c r="AB314" s="293"/>
      <c r="AC314" s="293"/>
      <c r="AD314" s="293"/>
      <c r="AE314" s="293"/>
      <c r="AF314" s="293"/>
      <c r="AG314" s="293"/>
      <c r="AH314" s="293"/>
      <c r="AI314" s="293"/>
      <c r="AJ314" s="510">
        <f t="shared" si="4"/>
        <v>0</v>
      </c>
    </row>
    <row r="315" spans="1:36" ht="17.25" customHeight="1" x14ac:dyDescent="0.25">
      <c r="A315" s="2"/>
      <c r="B315" s="69"/>
      <c r="C315" s="41"/>
      <c r="D315" s="41"/>
      <c r="E315" s="70"/>
      <c r="F315" s="292"/>
      <c r="G315" s="292"/>
      <c r="H315" s="292"/>
      <c r="I315" s="292"/>
      <c r="J315" s="292"/>
      <c r="K315" s="292"/>
      <c r="L315" s="292"/>
      <c r="M315" s="292"/>
      <c r="N315" s="292"/>
      <c r="O315" s="293"/>
      <c r="P315" s="293"/>
      <c r="Q315" s="293"/>
      <c r="R315" s="293"/>
      <c r="S315" s="293"/>
      <c r="T315" s="293"/>
      <c r="U315" s="293"/>
      <c r="V315" s="293"/>
      <c r="W315" s="293"/>
      <c r="X315" s="293"/>
      <c r="Y315" s="293"/>
      <c r="Z315" s="293"/>
      <c r="AA315" s="293"/>
      <c r="AB315" s="293"/>
      <c r="AC315" s="293"/>
      <c r="AD315" s="293"/>
      <c r="AE315" s="293"/>
      <c r="AF315" s="293"/>
      <c r="AG315" s="293"/>
      <c r="AH315" s="293"/>
      <c r="AI315" s="293"/>
      <c r="AJ315" s="510">
        <f t="shared" si="4"/>
        <v>0</v>
      </c>
    </row>
    <row r="316" spans="1:36" ht="17.25" customHeight="1" x14ac:dyDescent="0.25">
      <c r="A316" s="2"/>
      <c r="B316" s="69"/>
      <c r="C316" s="41"/>
      <c r="D316" s="41"/>
      <c r="E316" s="70"/>
      <c r="F316" s="292"/>
      <c r="G316" s="292"/>
      <c r="H316" s="292"/>
      <c r="I316" s="292"/>
      <c r="J316" s="292"/>
      <c r="K316" s="292"/>
      <c r="L316" s="292"/>
      <c r="M316" s="292"/>
      <c r="N316" s="292"/>
      <c r="O316" s="293"/>
      <c r="P316" s="293"/>
      <c r="Q316" s="293"/>
      <c r="R316" s="293"/>
      <c r="S316" s="293"/>
      <c r="T316" s="293"/>
      <c r="U316" s="293"/>
      <c r="V316" s="293"/>
      <c r="W316" s="293"/>
      <c r="X316" s="293"/>
      <c r="Y316" s="293"/>
      <c r="Z316" s="293"/>
      <c r="AA316" s="293"/>
      <c r="AB316" s="293"/>
      <c r="AC316" s="293"/>
      <c r="AD316" s="293"/>
      <c r="AE316" s="293"/>
      <c r="AF316" s="293"/>
      <c r="AG316" s="293"/>
      <c r="AH316" s="293"/>
      <c r="AI316" s="293"/>
      <c r="AJ316" s="510">
        <f t="shared" si="4"/>
        <v>0</v>
      </c>
    </row>
    <row r="317" spans="1:36" ht="17.25" customHeight="1" x14ac:dyDescent="0.25">
      <c r="A317" s="2"/>
      <c r="B317" s="69"/>
      <c r="C317" s="41"/>
      <c r="D317" s="41"/>
      <c r="E317" s="70"/>
      <c r="F317" s="292"/>
      <c r="G317" s="292"/>
      <c r="H317" s="292"/>
      <c r="I317" s="292"/>
      <c r="J317" s="292"/>
      <c r="K317" s="292"/>
      <c r="L317" s="292"/>
      <c r="M317" s="292"/>
      <c r="N317" s="292"/>
      <c r="O317" s="293"/>
      <c r="P317" s="293"/>
      <c r="Q317" s="293"/>
      <c r="R317" s="293"/>
      <c r="S317" s="293"/>
      <c r="T317" s="293"/>
      <c r="U317" s="293"/>
      <c r="V317" s="293"/>
      <c r="W317" s="293"/>
      <c r="X317" s="293"/>
      <c r="Y317" s="293"/>
      <c r="Z317" s="293"/>
      <c r="AA317" s="293"/>
      <c r="AB317" s="293"/>
      <c r="AC317" s="293"/>
      <c r="AD317" s="293"/>
      <c r="AE317" s="293"/>
      <c r="AF317" s="293"/>
      <c r="AG317" s="293"/>
      <c r="AH317" s="293"/>
      <c r="AI317" s="293"/>
      <c r="AJ317" s="510">
        <f t="shared" si="4"/>
        <v>0</v>
      </c>
    </row>
    <row r="318" spans="1:36" ht="17.25" customHeight="1" x14ac:dyDescent="0.25">
      <c r="A318" s="2"/>
      <c r="B318" s="69"/>
      <c r="C318" s="41"/>
      <c r="D318" s="41"/>
      <c r="E318" s="70"/>
      <c r="F318" s="292"/>
      <c r="G318" s="292"/>
      <c r="H318" s="292"/>
      <c r="I318" s="292"/>
      <c r="J318" s="292"/>
      <c r="K318" s="292"/>
      <c r="L318" s="292"/>
      <c r="M318" s="292"/>
      <c r="N318" s="292"/>
      <c r="O318" s="293"/>
      <c r="P318" s="293"/>
      <c r="Q318" s="293"/>
      <c r="R318" s="293"/>
      <c r="S318" s="293"/>
      <c r="T318" s="293"/>
      <c r="U318" s="293"/>
      <c r="V318" s="293"/>
      <c r="W318" s="293"/>
      <c r="X318" s="293"/>
      <c r="Y318" s="293"/>
      <c r="Z318" s="293"/>
      <c r="AA318" s="293"/>
      <c r="AB318" s="293"/>
      <c r="AC318" s="293"/>
      <c r="AD318" s="293"/>
      <c r="AE318" s="293"/>
      <c r="AF318" s="293"/>
      <c r="AG318" s="293"/>
      <c r="AH318" s="293"/>
      <c r="AI318" s="293"/>
      <c r="AJ318" s="510">
        <f t="shared" si="4"/>
        <v>0</v>
      </c>
    </row>
    <row r="319" spans="1:36" ht="17.25" customHeight="1" x14ac:dyDescent="0.25">
      <c r="A319" s="2"/>
      <c r="B319" s="69"/>
      <c r="C319" s="41"/>
      <c r="D319" s="41"/>
      <c r="E319" s="70"/>
      <c r="F319" s="292"/>
      <c r="G319" s="292"/>
      <c r="H319" s="292"/>
      <c r="I319" s="292"/>
      <c r="J319" s="292"/>
      <c r="K319" s="292"/>
      <c r="L319" s="292"/>
      <c r="M319" s="292"/>
      <c r="N319" s="292"/>
      <c r="O319" s="293"/>
      <c r="P319" s="293"/>
      <c r="Q319" s="293"/>
      <c r="R319" s="293"/>
      <c r="S319" s="293"/>
      <c r="T319" s="293"/>
      <c r="U319" s="293"/>
      <c r="V319" s="293"/>
      <c r="W319" s="293"/>
      <c r="X319" s="293"/>
      <c r="Y319" s="293"/>
      <c r="Z319" s="293"/>
      <c r="AA319" s="293"/>
      <c r="AB319" s="293"/>
      <c r="AC319" s="293"/>
      <c r="AD319" s="293"/>
      <c r="AE319" s="293"/>
      <c r="AF319" s="293"/>
      <c r="AG319" s="293"/>
      <c r="AH319" s="293"/>
      <c r="AI319" s="293"/>
      <c r="AJ319" s="510">
        <f t="shared" si="4"/>
        <v>0</v>
      </c>
    </row>
    <row r="320" spans="1:36" ht="17.25" customHeight="1" x14ac:dyDescent="0.25">
      <c r="A320" s="2"/>
      <c r="B320" s="69"/>
      <c r="C320" s="41"/>
      <c r="D320" s="41"/>
      <c r="E320" s="70"/>
      <c r="F320" s="292"/>
      <c r="G320" s="292"/>
      <c r="H320" s="292"/>
      <c r="I320" s="292"/>
      <c r="J320" s="292"/>
      <c r="K320" s="292"/>
      <c r="L320" s="292"/>
      <c r="M320" s="292"/>
      <c r="N320" s="292"/>
      <c r="O320" s="293"/>
      <c r="P320" s="293"/>
      <c r="Q320" s="293"/>
      <c r="R320" s="293"/>
      <c r="S320" s="293"/>
      <c r="T320" s="293"/>
      <c r="U320" s="293"/>
      <c r="V320" s="293"/>
      <c r="W320" s="293"/>
      <c r="X320" s="293"/>
      <c r="Y320" s="293"/>
      <c r="Z320" s="293"/>
      <c r="AA320" s="293"/>
      <c r="AB320" s="293"/>
      <c r="AC320" s="293"/>
      <c r="AD320" s="293"/>
      <c r="AE320" s="293"/>
      <c r="AF320" s="293"/>
      <c r="AG320" s="293"/>
      <c r="AH320" s="293"/>
      <c r="AI320" s="293"/>
      <c r="AJ320" s="510">
        <f t="shared" si="4"/>
        <v>0</v>
      </c>
    </row>
    <row r="321" spans="1:36" ht="17.25" customHeight="1" x14ac:dyDescent="0.25">
      <c r="A321" s="2"/>
      <c r="B321" s="69"/>
      <c r="C321" s="41"/>
      <c r="D321" s="41"/>
      <c r="E321" s="70"/>
      <c r="F321" s="292"/>
      <c r="G321" s="292"/>
      <c r="H321" s="292"/>
      <c r="I321" s="292"/>
      <c r="J321" s="292"/>
      <c r="K321" s="292"/>
      <c r="L321" s="292"/>
      <c r="M321" s="292"/>
      <c r="N321" s="292"/>
      <c r="O321" s="293"/>
      <c r="P321" s="293"/>
      <c r="Q321" s="293"/>
      <c r="R321" s="293"/>
      <c r="S321" s="293"/>
      <c r="T321" s="293"/>
      <c r="U321" s="293"/>
      <c r="V321" s="293"/>
      <c r="W321" s="293"/>
      <c r="X321" s="293"/>
      <c r="Y321" s="293"/>
      <c r="Z321" s="293"/>
      <c r="AA321" s="293"/>
      <c r="AB321" s="293"/>
      <c r="AC321" s="293"/>
      <c r="AD321" s="293"/>
      <c r="AE321" s="293"/>
      <c r="AF321" s="293"/>
      <c r="AG321" s="293"/>
      <c r="AH321" s="293"/>
      <c r="AI321" s="293"/>
      <c r="AJ321" s="510">
        <f t="shared" si="4"/>
        <v>0</v>
      </c>
    </row>
    <row r="322" spans="1:36" ht="17.25" customHeight="1" x14ac:dyDescent="0.25">
      <c r="A322" s="2"/>
      <c r="B322" s="69"/>
      <c r="C322" s="41"/>
      <c r="D322" s="41"/>
      <c r="E322" s="70"/>
      <c r="F322" s="292"/>
      <c r="G322" s="292"/>
      <c r="H322" s="292"/>
      <c r="I322" s="292"/>
      <c r="J322" s="292"/>
      <c r="K322" s="292"/>
      <c r="L322" s="292"/>
      <c r="M322" s="292"/>
      <c r="N322" s="292"/>
      <c r="O322" s="293"/>
      <c r="P322" s="293"/>
      <c r="Q322" s="293"/>
      <c r="R322" s="293"/>
      <c r="S322" s="293"/>
      <c r="T322" s="293"/>
      <c r="U322" s="293"/>
      <c r="V322" s="293"/>
      <c r="W322" s="293"/>
      <c r="X322" s="293"/>
      <c r="Y322" s="293"/>
      <c r="Z322" s="293"/>
      <c r="AA322" s="293"/>
      <c r="AB322" s="293"/>
      <c r="AC322" s="293"/>
      <c r="AD322" s="293"/>
      <c r="AE322" s="293"/>
      <c r="AF322" s="293"/>
      <c r="AG322" s="293"/>
      <c r="AH322" s="293"/>
      <c r="AI322" s="293"/>
      <c r="AJ322" s="510">
        <f t="shared" si="4"/>
        <v>0</v>
      </c>
    </row>
    <row r="323" spans="1:36" ht="17.25" customHeight="1" x14ac:dyDescent="0.25">
      <c r="A323" s="2"/>
      <c r="B323" s="69"/>
      <c r="C323" s="41"/>
      <c r="D323" s="41"/>
      <c r="E323" s="70"/>
      <c r="F323" s="292"/>
      <c r="G323" s="292"/>
      <c r="H323" s="292"/>
      <c r="I323" s="292"/>
      <c r="J323" s="292"/>
      <c r="K323" s="292"/>
      <c r="L323" s="292"/>
      <c r="M323" s="292"/>
      <c r="N323" s="292"/>
      <c r="O323" s="293"/>
      <c r="P323" s="293"/>
      <c r="Q323" s="293"/>
      <c r="R323" s="293"/>
      <c r="S323" s="293"/>
      <c r="T323" s="293"/>
      <c r="U323" s="293"/>
      <c r="V323" s="293"/>
      <c r="W323" s="293"/>
      <c r="X323" s="293"/>
      <c r="Y323" s="293"/>
      <c r="Z323" s="293"/>
      <c r="AA323" s="293"/>
      <c r="AB323" s="293"/>
      <c r="AC323" s="293"/>
      <c r="AD323" s="293"/>
      <c r="AE323" s="293"/>
      <c r="AF323" s="293"/>
      <c r="AG323" s="293"/>
      <c r="AH323" s="293"/>
      <c r="AI323" s="293"/>
      <c r="AJ323" s="510">
        <f t="shared" si="4"/>
        <v>0</v>
      </c>
    </row>
    <row r="324" spans="1:36" ht="17.25" customHeight="1" x14ac:dyDescent="0.25">
      <c r="A324" s="2"/>
      <c r="B324" s="69"/>
      <c r="C324" s="41"/>
      <c r="D324" s="41"/>
      <c r="E324" s="70"/>
      <c r="F324" s="292"/>
      <c r="G324" s="292"/>
      <c r="H324" s="292"/>
      <c r="I324" s="292"/>
      <c r="J324" s="292"/>
      <c r="K324" s="292"/>
      <c r="L324" s="292"/>
      <c r="M324" s="292"/>
      <c r="N324" s="292"/>
      <c r="O324" s="293"/>
      <c r="P324" s="293"/>
      <c r="Q324" s="293"/>
      <c r="R324" s="293"/>
      <c r="S324" s="293"/>
      <c r="T324" s="293"/>
      <c r="U324" s="293"/>
      <c r="V324" s="293"/>
      <c r="W324" s="293"/>
      <c r="X324" s="293"/>
      <c r="Y324" s="293"/>
      <c r="Z324" s="293"/>
      <c r="AA324" s="293"/>
      <c r="AB324" s="293"/>
      <c r="AC324" s="293"/>
      <c r="AD324" s="293"/>
      <c r="AE324" s="293"/>
      <c r="AF324" s="293"/>
      <c r="AG324" s="293"/>
      <c r="AH324" s="293"/>
      <c r="AI324" s="293"/>
      <c r="AJ324" s="510">
        <f t="shared" si="4"/>
        <v>0</v>
      </c>
    </row>
    <row r="325" spans="1:36" ht="17.25" customHeight="1" x14ac:dyDescent="0.25">
      <c r="A325" s="2"/>
      <c r="B325" s="69"/>
      <c r="C325" s="41"/>
      <c r="D325" s="41"/>
      <c r="E325" s="70"/>
      <c r="F325" s="292"/>
      <c r="G325" s="292"/>
      <c r="H325" s="292"/>
      <c r="I325" s="292"/>
      <c r="J325" s="292"/>
      <c r="K325" s="292"/>
      <c r="L325" s="292"/>
      <c r="M325" s="292"/>
      <c r="N325" s="292"/>
      <c r="O325" s="293"/>
      <c r="P325" s="293"/>
      <c r="Q325" s="293"/>
      <c r="R325" s="293"/>
      <c r="S325" s="293"/>
      <c r="T325" s="293"/>
      <c r="U325" s="293"/>
      <c r="V325" s="293"/>
      <c r="W325" s="293"/>
      <c r="X325" s="293"/>
      <c r="Y325" s="293"/>
      <c r="Z325" s="293"/>
      <c r="AA325" s="293"/>
      <c r="AB325" s="293"/>
      <c r="AC325" s="293"/>
      <c r="AD325" s="293"/>
      <c r="AE325" s="293"/>
      <c r="AF325" s="293"/>
      <c r="AG325" s="293"/>
      <c r="AH325" s="293"/>
      <c r="AI325" s="293"/>
      <c r="AJ325" s="510">
        <f t="shared" si="4"/>
        <v>0</v>
      </c>
    </row>
    <row r="326" spans="1:36" ht="17.25" customHeight="1" x14ac:dyDescent="0.25">
      <c r="A326" s="2"/>
      <c r="B326" s="69"/>
      <c r="C326" s="41"/>
      <c r="D326" s="41"/>
      <c r="E326" s="70"/>
      <c r="F326" s="292"/>
      <c r="G326" s="292"/>
      <c r="H326" s="292"/>
      <c r="I326" s="292"/>
      <c r="J326" s="292"/>
      <c r="K326" s="292"/>
      <c r="L326" s="292"/>
      <c r="M326" s="292"/>
      <c r="N326" s="292"/>
      <c r="O326" s="293"/>
      <c r="P326" s="293"/>
      <c r="Q326" s="293"/>
      <c r="R326" s="293"/>
      <c r="S326" s="293"/>
      <c r="T326" s="293"/>
      <c r="U326" s="293"/>
      <c r="V326" s="293"/>
      <c r="W326" s="293"/>
      <c r="X326" s="293"/>
      <c r="Y326" s="293"/>
      <c r="Z326" s="293"/>
      <c r="AA326" s="293"/>
      <c r="AB326" s="293"/>
      <c r="AC326" s="293"/>
      <c r="AD326" s="293"/>
      <c r="AE326" s="293"/>
      <c r="AF326" s="293"/>
      <c r="AG326" s="293"/>
      <c r="AH326" s="293"/>
      <c r="AI326" s="293"/>
      <c r="AJ326" s="510">
        <f t="shared" si="4"/>
        <v>0</v>
      </c>
    </row>
    <row r="327" spans="1:36" ht="17.25" customHeight="1" x14ac:dyDescent="0.25">
      <c r="A327" s="2"/>
      <c r="B327" s="69"/>
      <c r="C327" s="41"/>
      <c r="D327" s="41"/>
      <c r="E327" s="70"/>
      <c r="F327" s="292"/>
      <c r="G327" s="292"/>
      <c r="H327" s="292"/>
      <c r="I327" s="292"/>
      <c r="J327" s="292"/>
      <c r="K327" s="292"/>
      <c r="L327" s="292"/>
      <c r="M327" s="292"/>
      <c r="N327" s="292"/>
      <c r="O327" s="293"/>
      <c r="P327" s="293"/>
      <c r="Q327" s="293"/>
      <c r="R327" s="293"/>
      <c r="S327" s="293"/>
      <c r="T327" s="293"/>
      <c r="U327" s="293"/>
      <c r="V327" s="293"/>
      <c r="W327" s="293"/>
      <c r="X327" s="293"/>
      <c r="Y327" s="293"/>
      <c r="Z327" s="293"/>
      <c r="AA327" s="293"/>
      <c r="AB327" s="293"/>
      <c r="AC327" s="293"/>
      <c r="AD327" s="293"/>
      <c r="AE327" s="293"/>
      <c r="AF327" s="293"/>
      <c r="AG327" s="293"/>
      <c r="AH327" s="293"/>
      <c r="AI327" s="293"/>
      <c r="AJ327" s="510">
        <f t="shared" si="4"/>
        <v>0</v>
      </c>
    </row>
    <row r="328" spans="1:36" ht="17.25" customHeight="1" x14ac:dyDescent="0.25">
      <c r="A328" s="2"/>
      <c r="B328" s="69"/>
      <c r="C328" s="41"/>
      <c r="D328" s="41"/>
      <c r="E328" s="70"/>
      <c r="F328" s="292"/>
      <c r="G328" s="292"/>
      <c r="H328" s="292"/>
      <c r="I328" s="292"/>
      <c r="J328" s="292"/>
      <c r="K328" s="292"/>
      <c r="L328" s="292"/>
      <c r="M328" s="292"/>
      <c r="N328" s="292"/>
      <c r="O328" s="293"/>
      <c r="P328" s="293"/>
      <c r="Q328" s="293"/>
      <c r="R328" s="293"/>
      <c r="S328" s="293"/>
      <c r="T328" s="293"/>
      <c r="U328" s="293"/>
      <c r="V328" s="293"/>
      <c r="W328" s="293"/>
      <c r="X328" s="293"/>
      <c r="Y328" s="293"/>
      <c r="Z328" s="293"/>
      <c r="AA328" s="293"/>
      <c r="AB328" s="293"/>
      <c r="AC328" s="293"/>
      <c r="AD328" s="293"/>
      <c r="AE328" s="293"/>
      <c r="AF328" s="293"/>
      <c r="AG328" s="293"/>
      <c r="AH328" s="293"/>
      <c r="AI328" s="293"/>
      <c r="AJ328" s="510">
        <f t="shared" si="4"/>
        <v>0</v>
      </c>
    </row>
    <row r="329" spans="1:36" ht="17.25" customHeight="1" x14ac:dyDescent="0.25">
      <c r="A329" s="2"/>
      <c r="B329" s="69"/>
      <c r="C329" s="41"/>
      <c r="D329" s="41"/>
      <c r="E329" s="70"/>
      <c r="F329" s="292"/>
      <c r="G329" s="292"/>
      <c r="H329" s="292"/>
      <c r="I329" s="292"/>
      <c r="J329" s="292"/>
      <c r="K329" s="292"/>
      <c r="L329" s="292"/>
      <c r="M329" s="292"/>
      <c r="N329" s="292"/>
      <c r="O329" s="293"/>
      <c r="P329" s="293"/>
      <c r="Q329" s="293"/>
      <c r="R329" s="293"/>
      <c r="S329" s="293"/>
      <c r="T329" s="293"/>
      <c r="U329" s="293"/>
      <c r="V329" s="293"/>
      <c r="W329" s="293"/>
      <c r="X329" s="293"/>
      <c r="Y329" s="293"/>
      <c r="Z329" s="293"/>
      <c r="AA329" s="293"/>
      <c r="AB329" s="293"/>
      <c r="AC329" s="293"/>
      <c r="AD329" s="293"/>
      <c r="AE329" s="293"/>
      <c r="AF329" s="293"/>
      <c r="AG329" s="293"/>
      <c r="AH329" s="293"/>
      <c r="AI329" s="293"/>
      <c r="AJ329" s="510">
        <f t="shared" si="4"/>
        <v>0</v>
      </c>
    </row>
    <row r="330" spans="1:36" ht="17.25" customHeight="1" x14ac:dyDescent="0.25">
      <c r="A330" s="2"/>
      <c r="B330" s="69"/>
      <c r="C330" s="41"/>
      <c r="D330" s="41"/>
      <c r="E330" s="70"/>
      <c r="F330" s="292"/>
      <c r="G330" s="292"/>
      <c r="H330" s="292"/>
      <c r="I330" s="292"/>
      <c r="J330" s="292"/>
      <c r="K330" s="292"/>
      <c r="L330" s="292"/>
      <c r="M330" s="292"/>
      <c r="N330" s="292"/>
      <c r="O330" s="293"/>
      <c r="P330" s="293"/>
      <c r="Q330" s="293"/>
      <c r="R330" s="293"/>
      <c r="S330" s="293"/>
      <c r="T330" s="293"/>
      <c r="U330" s="293"/>
      <c r="V330" s="293"/>
      <c r="W330" s="293"/>
      <c r="X330" s="293"/>
      <c r="Y330" s="293"/>
      <c r="Z330" s="293"/>
      <c r="AA330" s="293"/>
      <c r="AB330" s="293"/>
      <c r="AC330" s="293"/>
      <c r="AD330" s="293"/>
      <c r="AE330" s="293"/>
      <c r="AF330" s="293"/>
      <c r="AG330" s="293"/>
      <c r="AH330" s="293"/>
      <c r="AI330" s="293"/>
      <c r="AJ330" s="510">
        <f t="shared" si="4"/>
        <v>0</v>
      </c>
    </row>
    <row r="331" spans="1:36" ht="17.25" customHeight="1" x14ac:dyDescent="0.25">
      <c r="A331" s="2"/>
      <c r="B331" s="69"/>
      <c r="C331" s="41"/>
      <c r="D331" s="41"/>
      <c r="E331" s="70"/>
      <c r="F331" s="292"/>
      <c r="G331" s="292"/>
      <c r="H331" s="292"/>
      <c r="I331" s="292"/>
      <c r="J331" s="292"/>
      <c r="K331" s="292"/>
      <c r="L331" s="292"/>
      <c r="M331" s="292"/>
      <c r="N331" s="292"/>
      <c r="O331" s="293"/>
      <c r="P331" s="293"/>
      <c r="Q331" s="293"/>
      <c r="R331" s="293"/>
      <c r="S331" s="293"/>
      <c r="T331" s="293"/>
      <c r="U331" s="293"/>
      <c r="V331" s="293"/>
      <c r="W331" s="293"/>
      <c r="X331" s="293"/>
      <c r="Y331" s="293"/>
      <c r="Z331" s="293"/>
      <c r="AA331" s="293"/>
      <c r="AB331" s="293"/>
      <c r="AC331" s="293"/>
      <c r="AD331" s="293"/>
      <c r="AE331" s="293"/>
      <c r="AF331" s="293"/>
      <c r="AG331" s="293"/>
      <c r="AH331" s="293"/>
      <c r="AI331" s="293"/>
      <c r="AJ331" s="510">
        <f t="shared" si="4"/>
        <v>0</v>
      </c>
    </row>
    <row r="332" spans="1:36" ht="17.25" customHeight="1" x14ac:dyDescent="0.25">
      <c r="A332" s="2"/>
      <c r="B332" s="69"/>
      <c r="C332" s="41"/>
      <c r="D332" s="41"/>
      <c r="E332" s="70"/>
      <c r="F332" s="292"/>
      <c r="G332" s="292"/>
      <c r="H332" s="292"/>
      <c r="I332" s="292"/>
      <c r="J332" s="292"/>
      <c r="K332" s="292"/>
      <c r="L332" s="292"/>
      <c r="M332" s="292"/>
      <c r="N332" s="292"/>
      <c r="O332" s="293"/>
      <c r="P332" s="293"/>
      <c r="Q332" s="293"/>
      <c r="R332" s="293"/>
      <c r="S332" s="293"/>
      <c r="T332" s="293"/>
      <c r="U332" s="293"/>
      <c r="V332" s="293"/>
      <c r="W332" s="293"/>
      <c r="X332" s="293"/>
      <c r="Y332" s="293"/>
      <c r="Z332" s="293"/>
      <c r="AA332" s="293"/>
      <c r="AB332" s="293"/>
      <c r="AC332" s="293"/>
      <c r="AD332" s="293"/>
      <c r="AE332" s="293"/>
      <c r="AF332" s="293"/>
      <c r="AG332" s="293"/>
      <c r="AH332" s="293"/>
      <c r="AI332" s="293"/>
      <c r="AJ332" s="510">
        <f t="shared" si="4"/>
        <v>0</v>
      </c>
    </row>
    <row r="333" spans="1:36" ht="17.25" customHeight="1" x14ac:dyDescent="0.25">
      <c r="A333" s="2"/>
      <c r="B333" s="69"/>
      <c r="C333" s="41"/>
      <c r="D333" s="41"/>
      <c r="E333" s="70"/>
      <c r="F333" s="292"/>
      <c r="G333" s="292"/>
      <c r="H333" s="292"/>
      <c r="I333" s="292"/>
      <c r="J333" s="292"/>
      <c r="K333" s="292"/>
      <c r="L333" s="292"/>
      <c r="M333" s="292"/>
      <c r="N333" s="292"/>
      <c r="O333" s="293"/>
      <c r="P333" s="293"/>
      <c r="Q333" s="293"/>
      <c r="R333" s="293"/>
      <c r="S333" s="293"/>
      <c r="T333" s="293"/>
      <c r="U333" s="293"/>
      <c r="V333" s="293"/>
      <c r="W333" s="293"/>
      <c r="X333" s="293"/>
      <c r="Y333" s="293"/>
      <c r="Z333" s="293"/>
      <c r="AA333" s="293"/>
      <c r="AB333" s="293"/>
      <c r="AC333" s="293"/>
      <c r="AD333" s="293"/>
      <c r="AE333" s="293"/>
      <c r="AF333" s="293"/>
      <c r="AG333" s="293"/>
      <c r="AH333" s="293"/>
      <c r="AI333" s="293"/>
      <c r="AJ333" s="510">
        <f t="shared" si="4"/>
        <v>0</v>
      </c>
    </row>
    <row r="334" spans="1:36" ht="17.25" customHeight="1" x14ac:dyDescent="0.25">
      <c r="A334" s="2"/>
      <c r="B334" s="69"/>
      <c r="C334" s="41"/>
      <c r="D334" s="41"/>
      <c r="E334" s="70"/>
      <c r="F334" s="292"/>
      <c r="G334" s="292"/>
      <c r="H334" s="292"/>
      <c r="I334" s="292"/>
      <c r="J334" s="292"/>
      <c r="K334" s="292"/>
      <c r="L334" s="292"/>
      <c r="M334" s="292"/>
      <c r="N334" s="292"/>
      <c r="O334" s="293"/>
      <c r="P334" s="293"/>
      <c r="Q334" s="293"/>
      <c r="R334" s="293"/>
      <c r="S334" s="293"/>
      <c r="T334" s="293"/>
      <c r="U334" s="293"/>
      <c r="V334" s="293"/>
      <c r="W334" s="293"/>
      <c r="X334" s="293"/>
      <c r="Y334" s="293"/>
      <c r="Z334" s="293"/>
      <c r="AA334" s="293"/>
      <c r="AB334" s="293"/>
      <c r="AC334" s="293"/>
      <c r="AD334" s="293"/>
      <c r="AE334" s="293"/>
      <c r="AF334" s="293"/>
      <c r="AG334" s="293"/>
      <c r="AH334" s="293"/>
      <c r="AI334" s="293"/>
      <c r="AJ334" s="510">
        <f t="shared" si="4"/>
        <v>0</v>
      </c>
    </row>
    <row r="335" spans="1:36" ht="17.25" customHeight="1" x14ac:dyDescent="0.25">
      <c r="A335" s="2"/>
      <c r="B335" s="69"/>
      <c r="C335" s="41"/>
      <c r="D335" s="41"/>
      <c r="E335" s="70"/>
      <c r="F335" s="292"/>
      <c r="G335" s="292"/>
      <c r="H335" s="292"/>
      <c r="I335" s="292"/>
      <c r="J335" s="292"/>
      <c r="K335" s="292"/>
      <c r="L335" s="292"/>
      <c r="M335" s="292"/>
      <c r="N335" s="292"/>
      <c r="O335" s="293"/>
      <c r="P335" s="293"/>
      <c r="Q335" s="293"/>
      <c r="R335" s="293"/>
      <c r="S335" s="293"/>
      <c r="T335" s="293"/>
      <c r="U335" s="293"/>
      <c r="V335" s="293"/>
      <c r="W335" s="293"/>
      <c r="X335" s="293"/>
      <c r="Y335" s="293"/>
      <c r="Z335" s="293"/>
      <c r="AA335" s="293"/>
      <c r="AB335" s="293"/>
      <c r="AC335" s="293"/>
      <c r="AD335" s="293"/>
      <c r="AE335" s="293"/>
      <c r="AF335" s="293"/>
      <c r="AG335" s="293"/>
      <c r="AH335" s="293"/>
      <c r="AI335" s="293"/>
      <c r="AJ335" s="510">
        <f t="shared" si="4"/>
        <v>0</v>
      </c>
    </row>
    <row r="336" spans="1:36" ht="17.25" customHeight="1" x14ac:dyDescent="0.25">
      <c r="A336" s="2"/>
      <c r="B336" s="69"/>
      <c r="C336" s="41"/>
      <c r="D336" s="41"/>
      <c r="E336" s="70"/>
      <c r="F336" s="292"/>
      <c r="G336" s="292"/>
      <c r="H336" s="292"/>
      <c r="I336" s="292"/>
      <c r="J336" s="292"/>
      <c r="K336" s="292"/>
      <c r="L336" s="292"/>
      <c r="M336" s="292"/>
      <c r="N336" s="292"/>
      <c r="O336" s="293"/>
      <c r="P336" s="293"/>
      <c r="Q336" s="293"/>
      <c r="R336" s="293"/>
      <c r="S336" s="293"/>
      <c r="T336" s="293"/>
      <c r="U336" s="293"/>
      <c r="V336" s="293"/>
      <c r="W336" s="293"/>
      <c r="X336" s="293"/>
      <c r="Y336" s="293"/>
      <c r="Z336" s="293"/>
      <c r="AA336" s="293"/>
      <c r="AB336" s="293"/>
      <c r="AC336" s="293"/>
      <c r="AD336" s="293"/>
      <c r="AE336" s="293"/>
      <c r="AF336" s="293"/>
      <c r="AG336" s="293"/>
      <c r="AH336" s="293"/>
      <c r="AI336" s="293"/>
      <c r="AJ336" s="510">
        <f t="shared" si="4"/>
        <v>0</v>
      </c>
    </row>
    <row r="337" spans="1:36" ht="17.25" customHeight="1" x14ac:dyDescent="0.25">
      <c r="A337" s="2"/>
      <c r="B337" s="69"/>
      <c r="C337" s="41"/>
      <c r="D337" s="41"/>
      <c r="E337" s="70"/>
      <c r="F337" s="292"/>
      <c r="G337" s="292"/>
      <c r="H337" s="292"/>
      <c r="I337" s="292"/>
      <c r="J337" s="292"/>
      <c r="K337" s="292"/>
      <c r="L337" s="292"/>
      <c r="M337" s="292"/>
      <c r="N337" s="292"/>
      <c r="O337" s="293"/>
      <c r="P337" s="293"/>
      <c r="Q337" s="293"/>
      <c r="R337" s="293"/>
      <c r="S337" s="293"/>
      <c r="T337" s="293"/>
      <c r="U337" s="293"/>
      <c r="V337" s="293"/>
      <c r="W337" s="293"/>
      <c r="X337" s="293"/>
      <c r="Y337" s="293"/>
      <c r="Z337" s="293"/>
      <c r="AA337" s="293"/>
      <c r="AB337" s="293"/>
      <c r="AC337" s="293"/>
      <c r="AD337" s="293"/>
      <c r="AE337" s="293"/>
      <c r="AF337" s="293"/>
      <c r="AG337" s="293"/>
      <c r="AH337" s="293"/>
      <c r="AI337" s="293"/>
      <c r="AJ337" s="510">
        <f t="shared" si="4"/>
        <v>0</v>
      </c>
    </row>
    <row r="338" spans="1:36" ht="17.25" customHeight="1" x14ac:dyDescent="0.25">
      <c r="A338" s="2"/>
      <c r="B338" s="69"/>
      <c r="C338" s="41"/>
      <c r="D338" s="41"/>
      <c r="E338" s="70"/>
      <c r="F338" s="292"/>
      <c r="G338" s="292"/>
      <c r="H338" s="292"/>
      <c r="I338" s="292"/>
      <c r="J338" s="292"/>
      <c r="K338" s="292"/>
      <c r="L338" s="292"/>
      <c r="M338" s="292"/>
      <c r="N338" s="292"/>
      <c r="O338" s="293"/>
      <c r="P338" s="293"/>
      <c r="Q338" s="293"/>
      <c r="R338" s="293"/>
      <c r="S338" s="293"/>
      <c r="T338" s="293"/>
      <c r="U338" s="293"/>
      <c r="V338" s="293"/>
      <c r="W338" s="293"/>
      <c r="X338" s="293"/>
      <c r="Y338" s="293"/>
      <c r="Z338" s="293"/>
      <c r="AA338" s="293"/>
      <c r="AB338" s="293"/>
      <c r="AC338" s="293"/>
      <c r="AD338" s="293"/>
      <c r="AE338" s="293"/>
      <c r="AF338" s="293"/>
      <c r="AG338" s="293"/>
      <c r="AH338" s="293"/>
      <c r="AI338" s="293"/>
      <c r="AJ338" s="510">
        <f t="shared" ref="AJ338:AJ401" si="5">SUM(F338:AI338)</f>
        <v>0</v>
      </c>
    </row>
    <row r="339" spans="1:36" ht="17.25" customHeight="1" x14ac:dyDescent="0.25">
      <c r="A339" s="2"/>
      <c r="B339" s="69"/>
      <c r="C339" s="41"/>
      <c r="D339" s="41"/>
      <c r="E339" s="70"/>
      <c r="F339" s="292"/>
      <c r="G339" s="292"/>
      <c r="H339" s="292"/>
      <c r="I339" s="292"/>
      <c r="J339" s="292"/>
      <c r="K339" s="292"/>
      <c r="L339" s="292"/>
      <c r="M339" s="292"/>
      <c r="N339" s="292"/>
      <c r="O339" s="293"/>
      <c r="P339" s="293"/>
      <c r="Q339" s="293"/>
      <c r="R339" s="293"/>
      <c r="S339" s="293"/>
      <c r="T339" s="293"/>
      <c r="U339" s="293"/>
      <c r="V339" s="293"/>
      <c r="W339" s="293"/>
      <c r="X339" s="293"/>
      <c r="Y339" s="293"/>
      <c r="Z339" s="293"/>
      <c r="AA339" s="293"/>
      <c r="AB339" s="293"/>
      <c r="AC339" s="293"/>
      <c r="AD339" s="293"/>
      <c r="AE339" s="293"/>
      <c r="AF339" s="293"/>
      <c r="AG339" s="293"/>
      <c r="AH339" s="293"/>
      <c r="AI339" s="293"/>
      <c r="AJ339" s="510">
        <f t="shared" si="5"/>
        <v>0</v>
      </c>
    </row>
    <row r="340" spans="1:36" ht="17.25" customHeight="1" x14ac:dyDescent="0.25">
      <c r="A340" s="2"/>
      <c r="B340" s="69"/>
      <c r="C340" s="41"/>
      <c r="D340" s="41"/>
      <c r="E340" s="70"/>
      <c r="F340" s="292"/>
      <c r="G340" s="292"/>
      <c r="H340" s="292"/>
      <c r="I340" s="292"/>
      <c r="J340" s="292"/>
      <c r="K340" s="292"/>
      <c r="L340" s="292"/>
      <c r="M340" s="292"/>
      <c r="N340" s="292"/>
      <c r="O340" s="293"/>
      <c r="P340" s="293"/>
      <c r="Q340" s="293"/>
      <c r="R340" s="293"/>
      <c r="S340" s="293"/>
      <c r="T340" s="293"/>
      <c r="U340" s="293"/>
      <c r="V340" s="293"/>
      <c r="W340" s="293"/>
      <c r="X340" s="293"/>
      <c r="Y340" s="293"/>
      <c r="Z340" s="293"/>
      <c r="AA340" s="293"/>
      <c r="AB340" s="293"/>
      <c r="AC340" s="293"/>
      <c r="AD340" s="293"/>
      <c r="AE340" s="293"/>
      <c r="AF340" s="293"/>
      <c r="AG340" s="293"/>
      <c r="AH340" s="293"/>
      <c r="AI340" s="293"/>
      <c r="AJ340" s="510">
        <f t="shared" si="5"/>
        <v>0</v>
      </c>
    </row>
    <row r="341" spans="1:36" ht="17.25" customHeight="1" x14ac:dyDescent="0.25">
      <c r="A341" s="2"/>
      <c r="B341" s="69"/>
      <c r="C341" s="41"/>
      <c r="D341" s="41"/>
      <c r="E341" s="70"/>
      <c r="F341" s="292"/>
      <c r="G341" s="292"/>
      <c r="H341" s="292"/>
      <c r="I341" s="292"/>
      <c r="J341" s="292"/>
      <c r="K341" s="292"/>
      <c r="L341" s="292"/>
      <c r="M341" s="292"/>
      <c r="N341" s="292"/>
      <c r="O341" s="293"/>
      <c r="P341" s="293"/>
      <c r="Q341" s="293"/>
      <c r="R341" s="293"/>
      <c r="S341" s="293"/>
      <c r="T341" s="293"/>
      <c r="U341" s="293"/>
      <c r="V341" s="293"/>
      <c r="W341" s="293"/>
      <c r="X341" s="293"/>
      <c r="Y341" s="293"/>
      <c r="Z341" s="293"/>
      <c r="AA341" s="293"/>
      <c r="AB341" s="293"/>
      <c r="AC341" s="293"/>
      <c r="AD341" s="293"/>
      <c r="AE341" s="293"/>
      <c r="AF341" s="293"/>
      <c r="AG341" s="293"/>
      <c r="AH341" s="293"/>
      <c r="AI341" s="293"/>
      <c r="AJ341" s="510">
        <f t="shared" si="5"/>
        <v>0</v>
      </c>
    </row>
    <row r="342" spans="1:36" ht="17.25" customHeight="1" x14ac:dyDescent="0.25">
      <c r="A342" s="2"/>
      <c r="B342" s="69"/>
      <c r="C342" s="41"/>
      <c r="D342" s="41"/>
      <c r="E342" s="70"/>
      <c r="F342" s="292"/>
      <c r="G342" s="292"/>
      <c r="H342" s="292"/>
      <c r="I342" s="292"/>
      <c r="J342" s="292"/>
      <c r="K342" s="292"/>
      <c r="L342" s="292"/>
      <c r="M342" s="292"/>
      <c r="N342" s="292"/>
      <c r="O342" s="293"/>
      <c r="P342" s="293"/>
      <c r="Q342" s="293"/>
      <c r="R342" s="293"/>
      <c r="S342" s="293"/>
      <c r="T342" s="293"/>
      <c r="U342" s="293"/>
      <c r="V342" s="293"/>
      <c r="W342" s="293"/>
      <c r="X342" s="293"/>
      <c r="Y342" s="293"/>
      <c r="Z342" s="293"/>
      <c r="AA342" s="293"/>
      <c r="AB342" s="293"/>
      <c r="AC342" s="293"/>
      <c r="AD342" s="293"/>
      <c r="AE342" s="293"/>
      <c r="AF342" s="293"/>
      <c r="AG342" s="293"/>
      <c r="AH342" s="293"/>
      <c r="AI342" s="293"/>
      <c r="AJ342" s="510">
        <f t="shared" si="5"/>
        <v>0</v>
      </c>
    </row>
    <row r="343" spans="1:36" ht="17.25" customHeight="1" x14ac:dyDescent="0.25">
      <c r="A343" s="2"/>
      <c r="B343" s="69"/>
      <c r="C343" s="41"/>
      <c r="D343" s="41"/>
      <c r="E343" s="70"/>
      <c r="F343" s="292"/>
      <c r="G343" s="292"/>
      <c r="H343" s="292"/>
      <c r="I343" s="292"/>
      <c r="J343" s="292"/>
      <c r="K343" s="292"/>
      <c r="L343" s="292"/>
      <c r="M343" s="292"/>
      <c r="N343" s="292"/>
      <c r="O343" s="293"/>
      <c r="P343" s="293"/>
      <c r="Q343" s="293"/>
      <c r="R343" s="293"/>
      <c r="S343" s="293"/>
      <c r="T343" s="293"/>
      <c r="U343" s="293"/>
      <c r="V343" s="293"/>
      <c r="W343" s="293"/>
      <c r="X343" s="293"/>
      <c r="Y343" s="293"/>
      <c r="Z343" s="293"/>
      <c r="AA343" s="293"/>
      <c r="AB343" s="293"/>
      <c r="AC343" s="293"/>
      <c r="AD343" s="293"/>
      <c r="AE343" s="293"/>
      <c r="AF343" s="293"/>
      <c r="AG343" s="293"/>
      <c r="AH343" s="293"/>
      <c r="AI343" s="293"/>
      <c r="AJ343" s="510">
        <f t="shared" si="5"/>
        <v>0</v>
      </c>
    </row>
    <row r="344" spans="1:36" ht="17.25" customHeight="1" x14ac:dyDescent="0.25">
      <c r="A344" s="2"/>
      <c r="B344" s="69"/>
      <c r="C344" s="41"/>
      <c r="D344" s="41"/>
      <c r="E344" s="70"/>
      <c r="F344" s="292"/>
      <c r="G344" s="292"/>
      <c r="H344" s="292"/>
      <c r="I344" s="292"/>
      <c r="J344" s="292"/>
      <c r="K344" s="292"/>
      <c r="L344" s="292"/>
      <c r="M344" s="292"/>
      <c r="N344" s="292"/>
      <c r="O344" s="293"/>
      <c r="P344" s="293"/>
      <c r="Q344" s="293"/>
      <c r="R344" s="293"/>
      <c r="S344" s="293"/>
      <c r="T344" s="293"/>
      <c r="U344" s="293"/>
      <c r="V344" s="293"/>
      <c r="W344" s="293"/>
      <c r="X344" s="293"/>
      <c r="Y344" s="293"/>
      <c r="Z344" s="293"/>
      <c r="AA344" s="293"/>
      <c r="AB344" s="293"/>
      <c r="AC344" s="293"/>
      <c r="AD344" s="293"/>
      <c r="AE344" s="293"/>
      <c r="AF344" s="293"/>
      <c r="AG344" s="293"/>
      <c r="AH344" s="293"/>
      <c r="AI344" s="293"/>
      <c r="AJ344" s="510">
        <f t="shared" si="5"/>
        <v>0</v>
      </c>
    </row>
    <row r="345" spans="1:36" ht="17.25" customHeight="1" x14ac:dyDescent="0.25">
      <c r="A345" s="2"/>
      <c r="B345" s="69"/>
      <c r="C345" s="41"/>
      <c r="D345" s="41"/>
      <c r="E345" s="70"/>
      <c r="F345" s="292"/>
      <c r="G345" s="292"/>
      <c r="H345" s="292"/>
      <c r="I345" s="292"/>
      <c r="J345" s="292"/>
      <c r="K345" s="292"/>
      <c r="L345" s="292"/>
      <c r="M345" s="292"/>
      <c r="N345" s="292"/>
      <c r="O345" s="293"/>
      <c r="P345" s="293"/>
      <c r="Q345" s="293"/>
      <c r="R345" s="293"/>
      <c r="S345" s="293"/>
      <c r="T345" s="293"/>
      <c r="U345" s="293"/>
      <c r="V345" s="293"/>
      <c r="W345" s="293"/>
      <c r="X345" s="293"/>
      <c r="Y345" s="293"/>
      <c r="Z345" s="293"/>
      <c r="AA345" s="293"/>
      <c r="AB345" s="293"/>
      <c r="AC345" s="293"/>
      <c r="AD345" s="293"/>
      <c r="AE345" s="293"/>
      <c r="AF345" s="293"/>
      <c r="AG345" s="293"/>
      <c r="AH345" s="293"/>
      <c r="AI345" s="293"/>
      <c r="AJ345" s="510">
        <f t="shared" si="5"/>
        <v>0</v>
      </c>
    </row>
    <row r="346" spans="1:36" ht="17.25" customHeight="1" x14ac:dyDescent="0.25">
      <c r="A346" s="2"/>
      <c r="B346" s="69"/>
      <c r="C346" s="41"/>
      <c r="D346" s="41"/>
      <c r="E346" s="70"/>
      <c r="F346" s="292"/>
      <c r="G346" s="292"/>
      <c r="H346" s="292"/>
      <c r="I346" s="292"/>
      <c r="J346" s="292"/>
      <c r="K346" s="292"/>
      <c r="L346" s="292"/>
      <c r="M346" s="292"/>
      <c r="N346" s="292"/>
      <c r="O346" s="293"/>
      <c r="P346" s="293"/>
      <c r="Q346" s="293"/>
      <c r="R346" s="293"/>
      <c r="S346" s="293"/>
      <c r="T346" s="293"/>
      <c r="U346" s="293"/>
      <c r="V346" s="293"/>
      <c r="W346" s="293"/>
      <c r="X346" s="293"/>
      <c r="Y346" s="293"/>
      <c r="Z346" s="293"/>
      <c r="AA346" s="293"/>
      <c r="AB346" s="293"/>
      <c r="AC346" s="293"/>
      <c r="AD346" s="293"/>
      <c r="AE346" s="293"/>
      <c r="AF346" s="293"/>
      <c r="AG346" s="293"/>
      <c r="AH346" s="293"/>
      <c r="AI346" s="293"/>
      <c r="AJ346" s="510">
        <f t="shared" si="5"/>
        <v>0</v>
      </c>
    </row>
    <row r="347" spans="1:36" ht="17.25" customHeight="1" x14ac:dyDescent="0.25">
      <c r="A347" s="2"/>
      <c r="B347" s="69"/>
      <c r="C347" s="41"/>
      <c r="D347" s="41"/>
      <c r="E347" s="70"/>
      <c r="F347" s="292"/>
      <c r="G347" s="292"/>
      <c r="H347" s="292"/>
      <c r="I347" s="292"/>
      <c r="J347" s="292"/>
      <c r="K347" s="292"/>
      <c r="L347" s="292"/>
      <c r="M347" s="292"/>
      <c r="N347" s="292"/>
      <c r="O347" s="293"/>
      <c r="P347" s="293"/>
      <c r="Q347" s="293"/>
      <c r="R347" s="293"/>
      <c r="S347" s="293"/>
      <c r="T347" s="293"/>
      <c r="U347" s="293"/>
      <c r="V347" s="293"/>
      <c r="W347" s="293"/>
      <c r="X347" s="293"/>
      <c r="Y347" s="293"/>
      <c r="Z347" s="293"/>
      <c r="AA347" s="293"/>
      <c r="AB347" s="293"/>
      <c r="AC347" s="293"/>
      <c r="AD347" s="293"/>
      <c r="AE347" s="293"/>
      <c r="AF347" s="293"/>
      <c r="AG347" s="293"/>
      <c r="AH347" s="293"/>
      <c r="AI347" s="293"/>
      <c r="AJ347" s="510">
        <f t="shared" si="5"/>
        <v>0</v>
      </c>
    </row>
    <row r="348" spans="1:36" ht="17.25" customHeight="1" x14ac:dyDescent="0.25">
      <c r="A348" s="2"/>
      <c r="B348" s="69"/>
      <c r="C348" s="41"/>
      <c r="D348" s="41"/>
      <c r="E348" s="70"/>
      <c r="F348" s="292"/>
      <c r="G348" s="292"/>
      <c r="H348" s="292"/>
      <c r="I348" s="292"/>
      <c r="J348" s="292"/>
      <c r="K348" s="292"/>
      <c r="L348" s="292"/>
      <c r="M348" s="292"/>
      <c r="N348" s="292"/>
      <c r="O348" s="293"/>
      <c r="P348" s="293"/>
      <c r="Q348" s="293"/>
      <c r="R348" s="293"/>
      <c r="S348" s="293"/>
      <c r="T348" s="293"/>
      <c r="U348" s="293"/>
      <c r="V348" s="293"/>
      <c r="W348" s="293"/>
      <c r="X348" s="293"/>
      <c r="Y348" s="293"/>
      <c r="Z348" s="293"/>
      <c r="AA348" s="293"/>
      <c r="AB348" s="293"/>
      <c r="AC348" s="293"/>
      <c r="AD348" s="293"/>
      <c r="AE348" s="293"/>
      <c r="AF348" s="293"/>
      <c r="AG348" s="293"/>
      <c r="AH348" s="293"/>
      <c r="AI348" s="293"/>
      <c r="AJ348" s="510">
        <f t="shared" si="5"/>
        <v>0</v>
      </c>
    </row>
    <row r="349" spans="1:36" ht="17.25" customHeight="1" x14ac:dyDescent="0.25">
      <c r="A349" s="2"/>
      <c r="B349" s="69"/>
      <c r="C349" s="41"/>
      <c r="D349" s="41"/>
      <c r="E349" s="70"/>
      <c r="F349" s="292"/>
      <c r="G349" s="292"/>
      <c r="H349" s="292"/>
      <c r="I349" s="292"/>
      <c r="J349" s="292"/>
      <c r="K349" s="292"/>
      <c r="L349" s="292"/>
      <c r="M349" s="292"/>
      <c r="N349" s="292"/>
      <c r="O349" s="293"/>
      <c r="P349" s="293"/>
      <c r="Q349" s="293"/>
      <c r="R349" s="293"/>
      <c r="S349" s="293"/>
      <c r="T349" s="293"/>
      <c r="U349" s="293"/>
      <c r="V349" s="293"/>
      <c r="W349" s="293"/>
      <c r="X349" s="293"/>
      <c r="Y349" s="293"/>
      <c r="Z349" s="293"/>
      <c r="AA349" s="293"/>
      <c r="AB349" s="293"/>
      <c r="AC349" s="293"/>
      <c r="AD349" s="293"/>
      <c r="AE349" s="293"/>
      <c r="AF349" s="293"/>
      <c r="AG349" s="293"/>
      <c r="AH349" s="293"/>
      <c r="AI349" s="293"/>
      <c r="AJ349" s="510">
        <f t="shared" si="5"/>
        <v>0</v>
      </c>
    </row>
    <row r="350" spans="1:36" ht="17.25" customHeight="1" x14ac:dyDescent="0.25">
      <c r="A350" s="2"/>
      <c r="B350" s="69"/>
      <c r="C350" s="41"/>
      <c r="D350" s="41"/>
      <c r="E350" s="70"/>
      <c r="F350" s="292"/>
      <c r="G350" s="292"/>
      <c r="H350" s="292"/>
      <c r="I350" s="292"/>
      <c r="J350" s="292"/>
      <c r="K350" s="292"/>
      <c r="L350" s="292"/>
      <c r="M350" s="292"/>
      <c r="N350" s="292"/>
      <c r="O350" s="293"/>
      <c r="P350" s="293"/>
      <c r="Q350" s="293"/>
      <c r="R350" s="293"/>
      <c r="S350" s="293"/>
      <c r="T350" s="293"/>
      <c r="U350" s="293"/>
      <c r="V350" s="293"/>
      <c r="W350" s="293"/>
      <c r="X350" s="293"/>
      <c r="Y350" s="293"/>
      <c r="Z350" s="293"/>
      <c r="AA350" s="293"/>
      <c r="AB350" s="293"/>
      <c r="AC350" s="293"/>
      <c r="AD350" s="293"/>
      <c r="AE350" s="293"/>
      <c r="AF350" s="293"/>
      <c r="AG350" s="293"/>
      <c r="AH350" s="293"/>
      <c r="AI350" s="293"/>
      <c r="AJ350" s="510">
        <f t="shared" si="5"/>
        <v>0</v>
      </c>
    </row>
    <row r="351" spans="1:36" ht="17.25" customHeight="1" x14ac:dyDescent="0.25">
      <c r="A351" s="2"/>
      <c r="B351" s="69"/>
      <c r="C351" s="41"/>
      <c r="D351" s="41"/>
      <c r="E351" s="70"/>
      <c r="F351" s="292"/>
      <c r="G351" s="292"/>
      <c r="H351" s="292"/>
      <c r="I351" s="292"/>
      <c r="J351" s="292"/>
      <c r="K351" s="292"/>
      <c r="L351" s="292"/>
      <c r="M351" s="292"/>
      <c r="N351" s="292"/>
      <c r="O351" s="293"/>
      <c r="P351" s="293"/>
      <c r="Q351" s="293"/>
      <c r="R351" s="293"/>
      <c r="S351" s="293"/>
      <c r="T351" s="293"/>
      <c r="U351" s="293"/>
      <c r="V351" s="293"/>
      <c r="W351" s="293"/>
      <c r="X351" s="293"/>
      <c r="Y351" s="293"/>
      <c r="Z351" s="293"/>
      <c r="AA351" s="293"/>
      <c r="AB351" s="293"/>
      <c r="AC351" s="293"/>
      <c r="AD351" s="293"/>
      <c r="AE351" s="293"/>
      <c r="AF351" s="293"/>
      <c r="AG351" s="293"/>
      <c r="AH351" s="293"/>
      <c r="AI351" s="293"/>
      <c r="AJ351" s="510">
        <f t="shared" si="5"/>
        <v>0</v>
      </c>
    </row>
    <row r="352" spans="1:36" ht="17.25" customHeight="1" x14ac:dyDescent="0.25">
      <c r="A352" s="2"/>
      <c r="B352" s="69"/>
      <c r="C352" s="41"/>
      <c r="D352" s="41"/>
      <c r="E352" s="70"/>
      <c r="F352" s="292"/>
      <c r="G352" s="292"/>
      <c r="H352" s="292"/>
      <c r="I352" s="292"/>
      <c r="J352" s="292"/>
      <c r="K352" s="292"/>
      <c r="L352" s="292"/>
      <c r="M352" s="292"/>
      <c r="N352" s="292"/>
      <c r="O352" s="293"/>
      <c r="P352" s="293"/>
      <c r="Q352" s="293"/>
      <c r="R352" s="293"/>
      <c r="S352" s="293"/>
      <c r="T352" s="293"/>
      <c r="U352" s="293"/>
      <c r="V352" s="293"/>
      <c r="W352" s="293"/>
      <c r="X352" s="293"/>
      <c r="Y352" s="293"/>
      <c r="Z352" s="293"/>
      <c r="AA352" s="293"/>
      <c r="AB352" s="293"/>
      <c r="AC352" s="293"/>
      <c r="AD352" s="293"/>
      <c r="AE352" s="293"/>
      <c r="AF352" s="293"/>
      <c r="AG352" s="293"/>
      <c r="AH352" s="293"/>
      <c r="AI352" s="293"/>
      <c r="AJ352" s="510">
        <f t="shared" si="5"/>
        <v>0</v>
      </c>
    </row>
    <row r="353" spans="1:36" ht="17.25" customHeight="1" x14ac:dyDescent="0.25">
      <c r="A353" s="2"/>
      <c r="B353" s="69"/>
      <c r="C353" s="41"/>
      <c r="D353" s="41"/>
      <c r="E353" s="70"/>
      <c r="F353" s="292"/>
      <c r="G353" s="292"/>
      <c r="H353" s="292"/>
      <c r="I353" s="292"/>
      <c r="J353" s="292"/>
      <c r="K353" s="292"/>
      <c r="L353" s="292"/>
      <c r="M353" s="292"/>
      <c r="N353" s="292"/>
      <c r="O353" s="293"/>
      <c r="P353" s="293"/>
      <c r="Q353" s="293"/>
      <c r="R353" s="293"/>
      <c r="S353" s="293"/>
      <c r="T353" s="293"/>
      <c r="U353" s="293"/>
      <c r="V353" s="293"/>
      <c r="W353" s="293"/>
      <c r="X353" s="293"/>
      <c r="Y353" s="293"/>
      <c r="Z353" s="293"/>
      <c r="AA353" s="293"/>
      <c r="AB353" s="293"/>
      <c r="AC353" s="293"/>
      <c r="AD353" s="293"/>
      <c r="AE353" s="293"/>
      <c r="AF353" s="293"/>
      <c r="AG353" s="293"/>
      <c r="AH353" s="293"/>
      <c r="AI353" s="293"/>
      <c r="AJ353" s="510">
        <f t="shared" si="5"/>
        <v>0</v>
      </c>
    </row>
    <row r="354" spans="1:36" ht="17.25" customHeight="1" x14ac:dyDescent="0.25">
      <c r="A354" s="2"/>
      <c r="B354" s="69"/>
      <c r="C354" s="41"/>
      <c r="D354" s="41"/>
      <c r="E354" s="70"/>
      <c r="F354" s="292"/>
      <c r="G354" s="292"/>
      <c r="H354" s="292"/>
      <c r="I354" s="292"/>
      <c r="J354" s="292"/>
      <c r="K354" s="292"/>
      <c r="L354" s="292"/>
      <c r="M354" s="292"/>
      <c r="N354" s="292"/>
      <c r="O354" s="293"/>
      <c r="P354" s="293"/>
      <c r="Q354" s="293"/>
      <c r="R354" s="293"/>
      <c r="S354" s="293"/>
      <c r="T354" s="293"/>
      <c r="U354" s="293"/>
      <c r="V354" s="293"/>
      <c r="W354" s="293"/>
      <c r="X354" s="293"/>
      <c r="Y354" s="293"/>
      <c r="Z354" s="293"/>
      <c r="AA354" s="293"/>
      <c r="AB354" s="293"/>
      <c r="AC354" s="293"/>
      <c r="AD354" s="293"/>
      <c r="AE354" s="293"/>
      <c r="AF354" s="293"/>
      <c r="AG354" s="293"/>
      <c r="AH354" s="293"/>
      <c r="AI354" s="293"/>
      <c r="AJ354" s="510">
        <f t="shared" si="5"/>
        <v>0</v>
      </c>
    </row>
    <row r="355" spans="1:36" ht="17.25" customHeight="1" x14ac:dyDescent="0.25">
      <c r="A355" s="2"/>
      <c r="B355" s="69"/>
      <c r="C355" s="41"/>
      <c r="D355" s="41"/>
      <c r="E355" s="70"/>
      <c r="F355" s="292"/>
      <c r="G355" s="292"/>
      <c r="H355" s="292"/>
      <c r="I355" s="292"/>
      <c r="J355" s="292"/>
      <c r="K355" s="292"/>
      <c r="L355" s="292"/>
      <c r="M355" s="292"/>
      <c r="N355" s="292"/>
      <c r="O355" s="293"/>
      <c r="P355" s="293"/>
      <c r="Q355" s="293"/>
      <c r="R355" s="293"/>
      <c r="S355" s="293"/>
      <c r="T355" s="293"/>
      <c r="U355" s="293"/>
      <c r="V355" s="293"/>
      <c r="W355" s="293"/>
      <c r="X355" s="293"/>
      <c r="Y355" s="293"/>
      <c r="Z355" s="293"/>
      <c r="AA355" s="293"/>
      <c r="AB355" s="293"/>
      <c r="AC355" s="293"/>
      <c r="AD355" s="293"/>
      <c r="AE355" s="293"/>
      <c r="AF355" s="293"/>
      <c r="AG355" s="293"/>
      <c r="AH355" s="293"/>
      <c r="AI355" s="293"/>
      <c r="AJ355" s="510">
        <f t="shared" si="5"/>
        <v>0</v>
      </c>
    </row>
    <row r="356" spans="1:36" ht="17.25" customHeight="1" x14ac:dyDescent="0.25">
      <c r="A356" s="2"/>
      <c r="B356" s="69"/>
      <c r="C356" s="41"/>
      <c r="D356" s="41"/>
      <c r="E356" s="70"/>
      <c r="F356" s="292"/>
      <c r="G356" s="292"/>
      <c r="H356" s="292"/>
      <c r="I356" s="292"/>
      <c r="J356" s="292"/>
      <c r="K356" s="292"/>
      <c r="L356" s="292"/>
      <c r="M356" s="292"/>
      <c r="N356" s="292"/>
      <c r="O356" s="293"/>
      <c r="P356" s="293"/>
      <c r="Q356" s="293"/>
      <c r="R356" s="293"/>
      <c r="S356" s="293"/>
      <c r="T356" s="293"/>
      <c r="U356" s="293"/>
      <c r="V356" s="293"/>
      <c r="W356" s="293"/>
      <c r="X356" s="293"/>
      <c r="Y356" s="293"/>
      <c r="Z356" s="293"/>
      <c r="AA356" s="293"/>
      <c r="AB356" s="293"/>
      <c r="AC356" s="293"/>
      <c r="AD356" s="293"/>
      <c r="AE356" s="293"/>
      <c r="AF356" s="293"/>
      <c r="AG356" s="293"/>
      <c r="AH356" s="293"/>
      <c r="AI356" s="293"/>
      <c r="AJ356" s="510">
        <f t="shared" si="5"/>
        <v>0</v>
      </c>
    </row>
    <row r="357" spans="1:36" ht="17.25" customHeight="1" x14ac:dyDescent="0.25">
      <c r="A357" s="2"/>
      <c r="B357" s="69"/>
      <c r="C357" s="41"/>
      <c r="D357" s="41"/>
      <c r="E357" s="70"/>
      <c r="F357" s="292"/>
      <c r="G357" s="292"/>
      <c r="H357" s="292"/>
      <c r="I357" s="292"/>
      <c r="J357" s="292"/>
      <c r="K357" s="292"/>
      <c r="L357" s="292"/>
      <c r="M357" s="292"/>
      <c r="N357" s="292"/>
      <c r="O357" s="293"/>
      <c r="P357" s="293"/>
      <c r="Q357" s="293"/>
      <c r="R357" s="293"/>
      <c r="S357" s="293"/>
      <c r="T357" s="293"/>
      <c r="U357" s="293"/>
      <c r="V357" s="293"/>
      <c r="W357" s="293"/>
      <c r="X357" s="293"/>
      <c r="Y357" s="293"/>
      <c r="Z357" s="293"/>
      <c r="AA357" s="293"/>
      <c r="AB357" s="293"/>
      <c r="AC357" s="293"/>
      <c r="AD357" s="293"/>
      <c r="AE357" s="293"/>
      <c r="AF357" s="293"/>
      <c r="AG357" s="293"/>
      <c r="AH357" s="293"/>
      <c r="AI357" s="293"/>
      <c r="AJ357" s="510">
        <f t="shared" si="5"/>
        <v>0</v>
      </c>
    </row>
    <row r="358" spans="1:36" ht="17.25" customHeight="1" x14ac:dyDescent="0.25">
      <c r="A358" s="2"/>
      <c r="B358" s="69"/>
      <c r="C358" s="41"/>
      <c r="D358" s="41"/>
      <c r="E358" s="70"/>
      <c r="F358" s="292"/>
      <c r="G358" s="292"/>
      <c r="H358" s="292"/>
      <c r="I358" s="292"/>
      <c r="J358" s="292"/>
      <c r="K358" s="292"/>
      <c r="L358" s="292"/>
      <c r="M358" s="292"/>
      <c r="N358" s="292"/>
      <c r="O358" s="293"/>
      <c r="P358" s="293"/>
      <c r="Q358" s="293"/>
      <c r="R358" s="293"/>
      <c r="S358" s="293"/>
      <c r="T358" s="293"/>
      <c r="U358" s="293"/>
      <c r="V358" s="293"/>
      <c r="W358" s="293"/>
      <c r="X358" s="293"/>
      <c r="Y358" s="293"/>
      <c r="Z358" s="293"/>
      <c r="AA358" s="293"/>
      <c r="AB358" s="293"/>
      <c r="AC358" s="293"/>
      <c r="AD358" s="293"/>
      <c r="AE358" s="293"/>
      <c r="AF358" s="293"/>
      <c r="AG358" s="293"/>
      <c r="AH358" s="293"/>
      <c r="AI358" s="293"/>
      <c r="AJ358" s="510">
        <f t="shared" si="5"/>
        <v>0</v>
      </c>
    </row>
    <row r="359" spans="1:36" ht="17.25" customHeight="1" x14ac:dyDescent="0.25">
      <c r="A359" s="2"/>
      <c r="B359" s="69"/>
      <c r="C359" s="41"/>
      <c r="D359" s="41"/>
      <c r="E359" s="70"/>
      <c r="F359" s="292"/>
      <c r="G359" s="292"/>
      <c r="H359" s="292"/>
      <c r="I359" s="292"/>
      <c r="J359" s="292"/>
      <c r="K359" s="292"/>
      <c r="L359" s="292"/>
      <c r="M359" s="292"/>
      <c r="N359" s="292"/>
      <c r="O359" s="293"/>
      <c r="P359" s="293"/>
      <c r="Q359" s="293"/>
      <c r="R359" s="293"/>
      <c r="S359" s="293"/>
      <c r="T359" s="293"/>
      <c r="U359" s="293"/>
      <c r="V359" s="293"/>
      <c r="W359" s="293"/>
      <c r="X359" s="293"/>
      <c r="Y359" s="293"/>
      <c r="Z359" s="293"/>
      <c r="AA359" s="293"/>
      <c r="AB359" s="293"/>
      <c r="AC359" s="293"/>
      <c r="AD359" s="293"/>
      <c r="AE359" s="293"/>
      <c r="AF359" s="293"/>
      <c r="AG359" s="293"/>
      <c r="AH359" s="293"/>
      <c r="AI359" s="293"/>
      <c r="AJ359" s="510">
        <f t="shared" si="5"/>
        <v>0</v>
      </c>
    </row>
    <row r="360" spans="1:36" ht="17.25" customHeight="1" x14ac:dyDescent="0.25">
      <c r="A360" s="2"/>
      <c r="B360" s="69"/>
      <c r="C360" s="41"/>
      <c r="D360" s="41"/>
      <c r="E360" s="70"/>
      <c r="F360" s="292"/>
      <c r="G360" s="292"/>
      <c r="H360" s="292"/>
      <c r="I360" s="292"/>
      <c r="J360" s="292"/>
      <c r="K360" s="292"/>
      <c r="L360" s="292"/>
      <c r="M360" s="292"/>
      <c r="N360" s="292"/>
      <c r="O360" s="293"/>
      <c r="P360" s="293"/>
      <c r="Q360" s="293"/>
      <c r="R360" s="293"/>
      <c r="S360" s="293"/>
      <c r="T360" s="293"/>
      <c r="U360" s="293"/>
      <c r="V360" s="293"/>
      <c r="W360" s="293"/>
      <c r="X360" s="293"/>
      <c r="Y360" s="293"/>
      <c r="Z360" s="293"/>
      <c r="AA360" s="293"/>
      <c r="AB360" s="293"/>
      <c r="AC360" s="293"/>
      <c r="AD360" s="293"/>
      <c r="AE360" s="293"/>
      <c r="AF360" s="293"/>
      <c r="AG360" s="293"/>
      <c r="AH360" s="293"/>
      <c r="AI360" s="293"/>
      <c r="AJ360" s="510">
        <f t="shared" si="5"/>
        <v>0</v>
      </c>
    </row>
    <row r="361" spans="1:36" ht="17.25" customHeight="1" x14ac:dyDescent="0.25">
      <c r="A361" s="2"/>
      <c r="B361" s="69"/>
      <c r="C361" s="41"/>
      <c r="D361" s="41"/>
      <c r="E361" s="70"/>
      <c r="F361" s="292"/>
      <c r="G361" s="292"/>
      <c r="H361" s="292"/>
      <c r="I361" s="292"/>
      <c r="J361" s="292"/>
      <c r="K361" s="292"/>
      <c r="L361" s="292"/>
      <c r="M361" s="292"/>
      <c r="N361" s="292"/>
      <c r="O361" s="293"/>
      <c r="P361" s="293"/>
      <c r="Q361" s="293"/>
      <c r="R361" s="293"/>
      <c r="S361" s="293"/>
      <c r="T361" s="293"/>
      <c r="U361" s="293"/>
      <c r="V361" s="293"/>
      <c r="W361" s="293"/>
      <c r="X361" s="293"/>
      <c r="Y361" s="293"/>
      <c r="Z361" s="293"/>
      <c r="AA361" s="293"/>
      <c r="AB361" s="293"/>
      <c r="AC361" s="293"/>
      <c r="AD361" s="293"/>
      <c r="AE361" s="293"/>
      <c r="AF361" s="293"/>
      <c r="AG361" s="293"/>
      <c r="AH361" s="293"/>
      <c r="AI361" s="293"/>
      <c r="AJ361" s="510">
        <f t="shared" si="5"/>
        <v>0</v>
      </c>
    </row>
    <row r="362" spans="1:36" ht="17.25" customHeight="1" x14ac:dyDescent="0.25">
      <c r="A362" s="2"/>
      <c r="B362" s="69"/>
      <c r="C362" s="41"/>
      <c r="D362" s="41"/>
      <c r="E362" s="70"/>
      <c r="F362" s="292"/>
      <c r="G362" s="292"/>
      <c r="H362" s="292"/>
      <c r="I362" s="292"/>
      <c r="J362" s="292"/>
      <c r="K362" s="292"/>
      <c r="L362" s="292"/>
      <c r="M362" s="292"/>
      <c r="N362" s="292"/>
      <c r="O362" s="293"/>
      <c r="P362" s="293"/>
      <c r="Q362" s="293"/>
      <c r="R362" s="293"/>
      <c r="S362" s="293"/>
      <c r="T362" s="293"/>
      <c r="U362" s="293"/>
      <c r="V362" s="293"/>
      <c r="W362" s="293"/>
      <c r="X362" s="293"/>
      <c r="Y362" s="293"/>
      <c r="Z362" s="293"/>
      <c r="AA362" s="293"/>
      <c r="AB362" s="293"/>
      <c r="AC362" s="293"/>
      <c r="AD362" s="293"/>
      <c r="AE362" s="293"/>
      <c r="AF362" s="293"/>
      <c r="AG362" s="293"/>
      <c r="AH362" s="293"/>
      <c r="AI362" s="293"/>
      <c r="AJ362" s="510">
        <f t="shared" si="5"/>
        <v>0</v>
      </c>
    </row>
    <row r="363" spans="1:36" ht="17.25" customHeight="1" x14ac:dyDescent="0.25">
      <c r="A363" s="2"/>
      <c r="B363" s="69"/>
      <c r="C363" s="41"/>
      <c r="D363" s="41"/>
      <c r="E363" s="70"/>
      <c r="F363" s="292"/>
      <c r="G363" s="292"/>
      <c r="H363" s="292"/>
      <c r="I363" s="292"/>
      <c r="J363" s="292"/>
      <c r="K363" s="292"/>
      <c r="L363" s="292"/>
      <c r="M363" s="292"/>
      <c r="N363" s="292"/>
      <c r="O363" s="293"/>
      <c r="P363" s="293"/>
      <c r="Q363" s="293"/>
      <c r="R363" s="293"/>
      <c r="S363" s="293"/>
      <c r="T363" s="293"/>
      <c r="U363" s="293"/>
      <c r="V363" s="293"/>
      <c r="W363" s="293"/>
      <c r="X363" s="293"/>
      <c r="Y363" s="293"/>
      <c r="Z363" s="293"/>
      <c r="AA363" s="293"/>
      <c r="AB363" s="293"/>
      <c r="AC363" s="293"/>
      <c r="AD363" s="293"/>
      <c r="AE363" s="293"/>
      <c r="AF363" s="293"/>
      <c r="AG363" s="293"/>
      <c r="AH363" s="293"/>
      <c r="AI363" s="293"/>
      <c r="AJ363" s="510">
        <f t="shared" si="5"/>
        <v>0</v>
      </c>
    </row>
    <row r="364" spans="1:36" ht="17.25" customHeight="1" x14ac:dyDescent="0.25">
      <c r="A364" s="2"/>
      <c r="B364" s="69"/>
      <c r="C364" s="41"/>
      <c r="D364" s="41"/>
      <c r="E364" s="70"/>
      <c r="F364" s="292"/>
      <c r="G364" s="292"/>
      <c r="H364" s="292"/>
      <c r="I364" s="292"/>
      <c r="J364" s="292"/>
      <c r="K364" s="292"/>
      <c r="L364" s="292"/>
      <c r="M364" s="292"/>
      <c r="N364" s="292"/>
      <c r="O364" s="293"/>
      <c r="P364" s="293"/>
      <c r="Q364" s="293"/>
      <c r="R364" s="293"/>
      <c r="S364" s="293"/>
      <c r="T364" s="293"/>
      <c r="U364" s="293"/>
      <c r="V364" s="293"/>
      <c r="W364" s="293"/>
      <c r="X364" s="293"/>
      <c r="Y364" s="293"/>
      <c r="Z364" s="293"/>
      <c r="AA364" s="293"/>
      <c r="AB364" s="293"/>
      <c r="AC364" s="293"/>
      <c r="AD364" s="293"/>
      <c r="AE364" s="293"/>
      <c r="AF364" s="293"/>
      <c r="AG364" s="293"/>
      <c r="AH364" s="293"/>
      <c r="AI364" s="293"/>
      <c r="AJ364" s="510">
        <f t="shared" si="5"/>
        <v>0</v>
      </c>
    </row>
    <row r="365" spans="1:36" ht="17.25" customHeight="1" x14ac:dyDescent="0.25">
      <c r="A365" s="2"/>
      <c r="B365" s="69"/>
      <c r="C365" s="41"/>
      <c r="D365" s="41"/>
      <c r="E365" s="70"/>
      <c r="F365" s="292"/>
      <c r="G365" s="292"/>
      <c r="H365" s="292"/>
      <c r="I365" s="292"/>
      <c r="J365" s="292"/>
      <c r="K365" s="292"/>
      <c r="L365" s="292"/>
      <c r="M365" s="292"/>
      <c r="N365" s="292"/>
      <c r="O365" s="293"/>
      <c r="P365" s="293"/>
      <c r="Q365" s="293"/>
      <c r="R365" s="293"/>
      <c r="S365" s="293"/>
      <c r="T365" s="293"/>
      <c r="U365" s="293"/>
      <c r="V365" s="293"/>
      <c r="W365" s="293"/>
      <c r="X365" s="293"/>
      <c r="Y365" s="293"/>
      <c r="Z365" s="293"/>
      <c r="AA365" s="293"/>
      <c r="AB365" s="293"/>
      <c r="AC365" s="293"/>
      <c r="AD365" s="293"/>
      <c r="AE365" s="293"/>
      <c r="AF365" s="293"/>
      <c r="AG365" s="293"/>
      <c r="AH365" s="293"/>
      <c r="AI365" s="293"/>
      <c r="AJ365" s="510">
        <f t="shared" si="5"/>
        <v>0</v>
      </c>
    </row>
    <row r="366" spans="1:36" ht="17.25" customHeight="1" x14ac:dyDescent="0.25">
      <c r="A366" s="2"/>
      <c r="B366" s="69"/>
      <c r="C366" s="41"/>
      <c r="D366" s="41"/>
      <c r="E366" s="70"/>
      <c r="F366" s="292"/>
      <c r="G366" s="292"/>
      <c r="H366" s="292"/>
      <c r="I366" s="292"/>
      <c r="J366" s="292"/>
      <c r="K366" s="292"/>
      <c r="L366" s="292"/>
      <c r="M366" s="292"/>
      <c r="N366" s="292"/>
      <c r="O366" s="293"/>
      <c r="P366" s="293"/>
      <c r="Q366" s="293"/>
      <c r="R366" s="293"/>
      <c r="S366" s="293"/>
      <c r="T366" s="293"/>
      <c r="U366" s="293"/>
      <c r="V366" s="293"/>
      <c r="W366" s="293"/>
      <c r="X366" s="293"/>
      <c r="Y366" s="293"/>
      <c r="Z366" s="293"/>
      <c r="AA366" s="293"/>
      <c r="AB366" s="293"/>
      <c r="AC366" s="293"/>
      <c r="AD366" s="293"/>
      <c r="AE366" s="293"/>
      <c r="AF366" s="293"/>
      <c r="AG366" s="293"/>
      <c r="AH366" s="293"/>
      <c r="AI366" s="293"/>
      <c r="AJ366" s="510">
        <f t="shared" si="5"/>
        <v>0</v>
      </c>
    </row>
    <row r="367" spans="1:36" ht="17.25" customHeight="1" x14ac:dyDescent="0.25">
      <c r="A367" s="2"/>
      <c r="B367" s="69"/>
      <c r="C367" s="41"/>
      <c r="D367" s="41"/>
      <c r="E367" s="70"/>
      <c r="F367" s="292"/>
      <c r="G367" s="292"/>
      <c r="H367" s="292"/>
      <c r="I367" s="292"/>
      <c r="J367" s="292"/>
      <c r="K367" s="292"/>
      <c r="L367" s="292"/>
      <c r="M367" s="292"/>
      <c r="N367" s="292"/>
      <c r="O367" s="293"/>
      <c r="P367" s="293"/>
      <c r="Q367" s="293"/>
      <c r="R367" s="293"/>
      <c r="S367" s="293"/>
      <c r="T367" s="293"/>
      <c r="U367" s="293"/>
      <c r="V367" s="293"/>
      <c r="W367" s="293"/>
      <c r="X367" s="293"/>
      <c r="Y367" s="293"/>
      <c r="Z367" s="293"/>
      <c r="AA367" s="293"/>
      <c r="AB367" s="293"/>
      <c r="AC367" s="293"/>
      <c r="AD367" s="293"/>
      <c r="AE367" s="293"/>
      <c r="AF367" s="293"/>
      <c r="AG367" s="293"/>
      <c r="AH367" s="293"/>
      <c r="AI367" s="293"/>
      <c r="AJ367" s="510">
        <f t="shared" si="5"/>
        <v>0</v>
      </c>
    </row>
    <row r="368" spans="1:36" ht="17.25" customHeight="1" x14ac:dyDescent="0.25">
      <c r="A368" s="2"/>
      <c r="B368" s="69"/>
      <c r="C368" s="41"/>
      <c r="D368" s="41"/>
      <c r="E368" s="70"/>
      <c r="F368" s="292"/>
      <c r="G368" s="292"/>
      <c r="H368" s="292"/>
      <c r="I368" s="292"/>
      <c r="J368" s="292"/>
      <c r="K368" s="292"/>
      <c r="L368" s="292"/>
      <c r="M368" s="292"/>
      <c r="N368" s="292"/>
      <c r="O368" s="293"/>
      <c r="P368" s="293"/>
      <c r="Q368" s="293"/>
      <c r="R368" s="293"/>
      <c r="S368" s="293"/>
      <c r="T368" s="293"/>
      <c r="U368" s="293"/>
      <c r="V368" s="293"/>
      <c r="W368" s="293"/>
      <c r="X368" s="293"/>
      <c r="Y368" s="293"/>
      <c r="Z368" s="293"/>
      <c r="AA368" s="293"/>
      <c r="AB368" s="293"/>
      <c r="AC368" s="293"/>
      <c r="AD368" s="293"/>
      <c r="AE368" s="293"/>
      <c r="AF368" s="293"/>
      <c r="AG368" s="293"/>
      <c r="AH368" s="293"/>
      <c r="AI368" s="293"/>
      <c r="AJ368" s="510">
        <f t="shared" si="5"/>
        <v>0</v>
      </c>
    </row>
    <row r="369" spans="1:36" ht="17.25" customHeight="1" x14ac:dyDescent="0.25">
      <c r="A369" s="2"/>
      <c r="B369" s="69"/>
      <c r="C369" s="41"/>
      <c r="D369" s="41"/>
      <c r="E369" s="70"/>
      <c r="F369" s="292"/>
      <c r="G369" s="292"/>
      <c r="H369" s="292"/>
      <c r="I369" s="292"/>
      <c r="J369" s="292"/>
      <c r="K369" s="292"/>
      <c r="L369" s="292"/>
      <c r="M369" s="292"/>
      <c r="N369" s="292"/>
      <c r="O369" s="293"/>
      <c r="P369" s="293"/>
      <c r="Q369" s="293"/>
      <c r="R369" s="293"/>
      <c r="S369" s="293"/>
      <c r="T369" s="293"/>
      <c r="U369" s="293"/>
      <c r="V369" s="293"/>
      <c r="W369" s="293"/>
      <c r="X369" s="293"/>
      <c r="Y369" s="293"/>
      <c r="Z369" s="293"/>
      <c r="AA369" s="293"/>
      <c r="AB369" s="293"/>
      <c r="AC369" s="293"/>
      <c r="AD369" s="293"/>
      <c r="AE369" s="293"/>
      <c r="AF369" s="293"/>
      <c r="AG369" s="293"/>
      <c r="AH369" s="293"/>
      <c r="AI369" s="293"/>
      <c r="AJ369" s="510">
        <f t="shared" si="5"/>
        <v>0</v>
      </c>
    </row>
    <row r="370" spans="1:36" ht="17.25" customHeight="1" x14ac:dyDescent="0.25">
      <c r="A370" s="2"/>
      <c r="B370" s="69"/>
      <c r="C370" s="41"/>
      <c r="D370" s="41"/>
      <c r="E370" s="70"/>
      <c r="F370" s="292"/>
      <c r="G370" s="292"/>
      <c r="H370" s="292"/>
      <c r="I370" s="292"/>
      <c r="J370" s="292"/>
      <c r="K370" s="292"/>
      <c r="L370" s="292"/>
      <c r="M370" s="292"/>
      <c r="N370" s="292"/>
      <c r="O370" s="293"/>
      <c r="P370" s="293"/>
      <c r="Q370" s="293"/>
      <c r="R370" s="293"/>
      <c r="S370" s="293"/>
      <c r="T370" s="293"/>
      <c r="U370" s="293"/>
      <c r="V370" s="293"/>
      <c r="W370" s="293"/>
      <c r="X370" s="293"/>
      <c r="Y370" s="293"/>
      <c r="Z370" s="293"/>
      <c r="AA370" s="293"/>
      <c r="AB370" s="293"/>
      <c r="AC370" s="293"/>
      <c r="AD370" s="293"/>
      <c r="AE370" s="293"/>
      <c r="AF370" s="293"/>
      <c r="AG370" s="293"/>
      <c r="AH370" s="293"/>
      <c r="AI370" s="293"/>
      <c r="AJ370" s="510">
        <f t="shared" si="5"/>
        <v>0</v>
      </c>
    </row>
    <row r="371" spans="1:36" ht="17.25" customHeight="1" x14ac:dyDescent="0.25">
      <c r="A371" s="2"/>
      <c r="B371" s="69"/>
      <c r="C371" s="41"/>
      <c r="D371" s="41"/>
      <c r="E371" s="70"/>
      <c r="F371" s="292"/>
      <c r="G371" s="292"/>
      <c r="H371" s="292"/>
      <c r="I371" s="292"/>
      <c r="J371" s="292"/>
      <c r="K371" s="292"/>
      <c r="L371" s="292"/>
      <c r="M371" s="292"/>
      <c r="N371" s="292"/>
      <c r="O371" s="293"/>
      <c r="P371" s="293"/>
      <c r="Q371" s="293"/>
      <c r="R371" s="293"/>
      <c r="S371" s="293"/>
      <c r="T371" s="293"/>
      <c r="U371" s="293"/>
      <c r="V371" s="293"/>
      <c r="W371" s="293"/>
      <c r="X371" s="293"/>
      <c r="Y371" s="293"/>
      <c r="Z371" s="293"/>
      <c r="AA371" s="293"/>
      <c r="AB371" s="293"/>
      <c r="AC371" s="293"/>
      <c r="AD371" s="293"/>
      <c r="AE371" s="293"/>
      <c r="AF371" s="293"/>
      <c r="AG371" s="293"/>
      <c r="AH371" s="293"/>
      <c r="AI371" s="293"/>
      <c r="AJ371" s="510">
        <f t="shared" si="5"/>
        <v>0</v>
      </c>
    </row>
    <row r="372" spans="1:36" ht="17.25" customHeight="1" x14ac:dyDescent="0.25">
      <c r="A372" s="2"/>
      <c r="B372" s="69"/>
      <c r="C372" s="41"/>
      <c r="D372" s="41"/>
      <c r="E372" s="70"/>
      <c r="F372" s="292"/>
      <c r="G372" s="292"/>
      <c r="H372" s="292"/>
      <c r="I372" s="292"/>
      <c r="J372" s="292"/>
      <c r="K372" s="292"/>
      <c r="L372" s="292"/>
      <c r="M372" s="292"/>
      <c r="N372" s="292"/>
      <c r="O372" s="293"/>
      <c r="P372" s="293"/>
      <c r="Q372" s="293"/>
      <c r="R372" s="293"/>
      <c r="S372" s="293"/>
      <c r="T372" s="293"/>
      <c r="U372" s="293"/>
      <c r="V372" s="293"/>
      <c r="W372" s="293"/>
      <c r="X372" s="293"/>
      <c r="Y372" s="293"/>
      <c r="Z372" s="293"/>
      <c r="AA372" s="293"/>
      <c r="AB372" s="293"/>
      <c r="AC372" s="293"/>
      <c r="AD372" s="293"/>
      <c r="AE372" s="293"/>
      <c r="AF372" s="293"/>
      <c r="AG372" s="293"/>
      <c r="AH372" s="293"/>
      <c r="AI372" s="293"/>
      <c r="AJ372" s="510">
        <f t="shared" si="5"/>
        <v>0</v>
      </c>
    </row>
    <row r="373" spans="1:36" ht="17.25" customHeight="1" x14ac:dyDescent="0.25">
      <c r="A373" s="2"/>
      <c r="B373" s="69"/>
      <c r="C373" s="41"/>
      <c r="D373" s="41"/>
      <c r="E373" s="70"/>
      <c r="F373" s="292"/>
      <c r="G373" s="292"/>
      <c r="H373" s="292"/>
      <c r="I373" s="292"/>
      <c r="J373" s="292"/>
      <c r="K373" s="292"/>
      <c r="L373" s="292"/>
      <c r="M373" s="292"/>
      <c r="N373" s="292"/>
      <c r="O373" s="293"/>
      <c r="P373" s="293"/>
      <c r="Q373" s="293"/>
      <c r="R373" s="293"/>
      <c r="S373" s="293"/>
      <c r="T373" s="293"/>
      <c r="U373" s="293"/>
      <c r="V373" s="293"/>
      <c r="W373" s="293"/>
      <c r="X373" s="293"/>
      <c r="Y373" s="293"/>
      <c r="Z373" s="293"/>
      <c r="AA373" s="293"/>
      <c r="AB373" s="293"/>
      <c r="AC373" s="293"/>
      <c r="AD373" s="293"/>
      <c r="AE373" s="293"/>
      <c r="AF373" s="293"/>
      <c r="AG373" s="293"/>
      <c r="AH373" s="293"/>
      <c r="AI373" s="293"/>
      <c r="AJ373" s="510">
        <f t="shared" si="5"/>
        <v>0</v>
      </c>
    </row>
    <row r="374" spans="1:36" ht="17.25" customHeight="1" x14ac:dyDescent="0.25">
      <c r="A374" s="2"/>
      <c r="B374" s="69"/>
      <c r="C374" s="41"/>
      <c r="D374" s="41"/>
      <c r="E374" s="70"/>
      <c r="F374" s="292"/>
      <c r="G374" s="292"/>
      <c r="H374" s="292"/>
      <c r="I374" s="292"/>
      <c r="J374" s="292"/>
      <c r="K374" s="292"/>
      <c r="L374" s="292"/>
      <c r="M374" s="292"/>
      <c r="N374" s="292"/>
      <c r="O374" s="293"/>
      <c r="P374" s="293"/>
      <c r="Q374" s="293"/>
      <c r="R374" s="293"/>
      <c r="S374" s="293"/>
      <c r="T374" s="293"/>
      <c r="U374" s="293"/>
      <c r="V374" s="293"/>
      <c r="W374" s="293"/>
      <c r="X374" s="293"/>
      <c r="Y374" s="293"/>
      <c r="Z374" s="293"/>
      <c r="AA374" s="293"/>
      <c r="AB374" s="293"/>
      <c r="AC374" s="293"/>
      <c r="AD374" s="293"/>
      <c r="AE374" s="293"/>
      <c r="AF374" s="293"/>
      <c r="AG374" s="293"/>
      <c r="AH374" s="293"/>
      <c r="AI374" s="293"/>
      <c r="AJ374" s="510">
        <f t="shared" si="5"/>
        <v>0</v>
      </c>
    </row>
    <row r="375" spans="1:36" ht="17.25" customHeight="1" x14ac:dyDescent="0.25">
      <c r="A375" s="2"/>
      <c r="B375" s="69"/>
      <c r="C375" s="41"/>
      <c r="D375" s="41"/>
      <c r="E375" s="70"/>
      <c r="F375" s="292"/>
      <c r="G375" s="292"/>
      <c r="H375" s="292"/>
      <c r="I375" s="292"/>
      <c r="J375" s="292"/>
      <c r="K375" s="292"/>
      <c r="L375" s="292"/>
      <c r="M375" s="292"/>
      <c r="N375" s="292"/>
      <c r="O375" s="293"/>
      <c r="P375" s="293"/>
      <c r="Q375" s="293"/>
      <c r="R375" s="293"/>
      <c r="S375" s="293"/>
      <c r="T375" s="293"/>
      <c r="U375" s="293"/>
      <c r="V375" s="293"/>
      <c r="W375" s="293"/>
      <c r="X375" s="293"/>
      <c r="Y375" s="293"/>
      <c r="Z375" s="293"/>
      <c r="AA375" s="293"/>
      <c r="AB375" s="293"/>
      <c r="AC375" s="293"/>
      <c r="AD375" s="293"/>
      <c r="AE375" s="293"/>
      <c r="AF375" s="293"/>
      <c r="AG375" s="293"/>
      <c r="AH375" s="293"/>
      <c r="AI375" s="293"/>
      <c r="AJ375" s="510">
        <f t="shared" si="5"/>
        <v>0</v>
      </c>
    </row>
    <row r="376" spans="1:36" ht="17.25" customHeight="1" x14ac:dyDescent="0.25">
      <c r="A376" s="2"/>
      <c r="B376" s="69"/>
      <c r="C376" s="41"/>
      <c r="D376" s="41"/>
      <c r="E376" s="70"/>
      <c r="F376" s="292"/>
      <c r="G376" s="292"/>
      <c r="H376" s="292"/>
      <c r="I376" s="292"/>
      <c r="J376" s="292"/>
      <c r="K376" s="292"/>
      <c r="L376" s="292"/>
      <c r="M376" s="292"/>
      <c r="N376" s="292"/>
      <c r="O376" s="293"/>
      <c r="P376" s="293"/>
      <c r="Q376" s="293"/>
      <c r="R376" s="293"/>
      <c r="S376" s="293"/>
      <c r="T376" s="293"/>
      <c r="U376" s="293"/>
      <c r="V376" s="293"/>
      <c r="W376" s="293"/>
      <c r="X376" s="293"/>
      <c r="Y376" s="293"/>
      <c r="Z376" s="293"/>
      <c r="AA376" s="293"/>
      <c r="AB376" s="293"/>
      <c r="AC376" s="293"/>
      <c r="AD376" s="293"/>
      <c r="AE376" s="293"/>
      <c r="AF376" s="293"/>
      <c r="AG376" s="293"/>
      <c r="AH376" s="293"/>
      <c r="AI376" s="293"/>
      <c r="AJ376" s="510">
        <f t="shared" si="5"/>
        <v>0</v>
      </c>
    </row>
    <row r="377" spans="1:36" ht="17.25" customHeight="1" x14ac:dyDescent="0.25">
      <c r="A377" s="2"/>
      <c r="B377" s="69"/>
      <c r="C377" s="41"/>
      <c r="D377" s="41"/>
      <c r="E377" s="70"/>
      <c r="F377" s="292"/>
      <c r="G377" s="292"/>
      <c r="H377" s="292"/>
      <c r="I377" s="292"/>
      <c r="J377" s="292"/>
      <c r="K377" s="292"/>
      <c r="L377" s="292"/>
      <c r="M377" s="292"/>
      <c r="N377" s="292"/>
      <c r="O377" s="293"/>
      <c r="P377" s="293"/>
      <c r="Q377" s="293"/>
      <c r="R377" s="293"/>
      <c r="S377" s="293"/>
      <c r="T377" s="293"/>
      <c r="U377" s="293"/>
      <c r="V377" s="293"/>
      <c r="W377" s="293"/>
      <c r="X377" s="293"/>
      <c r="Y377" s="293"/>
      <c r="Z377" s="293"/>
      <c r="AA377" s="293"/>
      <c r="AB377" s="293"/>
      <c r="AC377" s="293"/>
      <c r="AD377" s="293"/>
      <c r="AE377" s="293"/>
      <c r="AF377" s="293"/>
      <c r="AG377" s="293"/>
      <c r="AH377" s="293"/>
      <c r="AI377" s="293"/>
      <c r="AJ377" s="510">
        <f t="shared" si="5"/>
        <v>0</v>
      </c>
    </row>
    <row r="378" spans="1:36" ht="17.25" customHeight="1" x14ac:dyDescent="0.25">
      <c r="A378" s="2"/>
      <c r="B378" s="69"/>
      <c r="C378" s="41"/>
      <c r="D378" s="41"/>
      <c r="E378" s="70"/>
      <c r="F378" s="292"/>
      <c r="G378" s="292"/>
      <c r="H378" s="292"/>
      <c r="I378" s="292"/>
      <c r="J378" s="292"/>
      <c r="K378" s="292"/>
      <c r="L378" s="292"/>
      <c r="M378" s="292"/>
      <c r="N378" s="292"/>
      <c r="O378" s="293"/>
      <c r="P378" s="293"/>
      <c r="Q378" s="293"/>
      <c r="R378" s="293"/>
      <c r="S378" s="293"/>
      <c r="T378" s="293"/>
      <c r="U378" s="293"/>
      <c r="V378" s="293"/>
      <c r="W378" s="293"/>
      <c r="X378" s="293"/>
      <c r="Y378" s="293"/>
      <c r="Z378" s="293"/>
      <c r="AA378" s="293"/>
      <c r="AB378" s="293"/>
      <c r="AC378" s="293"/>
      <c r="AD378" s="293"/>
      <c r="AE378" s="293"/>
      <c r="AF378" s="293"/>
      <c r="AG378" s="293"/>
      <c r="AH378" s="293"/>
      <c r="AI378" s="293"/>
      <c r="AJ378" s="510">
        <f t="shared" si="5"/>
        <v>0</v>
      </c>
    </row>
    <row r="379" spans="1:36" ht="17.25" customHeight="1" x14ac:dyDescent="0.25">
      <c r="A379" s="2"/>
      <c r="B379" s="69"/>
      <c r="C379" s="41"/>
      <c r="D379" s="41"/>
      <c r="E379" s="70"/>
      <c r="F379" s="292"/>
      <c r="G379" s="292"/>
      <c r="H379" s="292"/>
      <c r="I379" s="292"/>
      <c r="J379" s="292"/>
      <c r="K379" s="292"/>
      <c r="L379" s="292"/>
      <c r="M379" s="292"/>
      <c r="N379" s="292"/>
      <c r="O379" s="293"/>
      <c r="P379" s="293"/>
      <c r="Q379" s="293"/>
      <c r="R379" s="293"/>
      <c r="S379" s="293"/>
      <c r="T379" s="293"/>
      <c r="U379" s="293"/>
      <c r="V379" s="293"/>
      <c r="W379" s="293"/>
      <c r="X379" s="293"/>
      <c r="Y379" s="293"/>
      <c r="Z379" s="293"/>
      <c r="AA379" s="293"/>
      <c r="AB379" s="293"/>
      <c r="AC379" s="293"/>
      <c r="AD379" s="293"/>
      <c r="AE379" s="293"/>
      <c r="AF379" s="293"/>
      <c r="AG379" s="293"/>
      <c r="AH379" s="293"/>
      <c r="AI379" s="293"/>
      <c r="AJ379" s="510">
        <f t="shared" si="5"/>
        <v>0</v>
      </c>
    </row>
    <row r="380" spans="1:36" ht="17.25" customHeight="1" x14ac:dyDescent="0.25">
      <c r="A380" s="2"/>
      <c r="B380" s="69"/>
      <c r="C380" s="41"/>
      <c r="D380" s="41"/>
      <c r="E380" s="70"/>
      <c r="F380" s="292"/>
      <c r="G380" s="292"/>
      <c r="H380" s="292"/>
      <c r="I380" s="292"/>
      <c r="J380" s="292"/>
      <c r="K380" s="292"/>
      <c r="L380" s="292"/>
      <c r="M380" s="292"/>
      <c r="N380" s="292"/>
      <c r="O380" s="293"/>
      <c r="P380" s="293"/>
      <c r="Q380" s="293"/>
      <c r="R380" s="293"/>
      <c r="S380" s="293"/>
      <c r="T380" s="293"/>
      <c r="U380" s="293"/>
      <c r="V380" s="293"/>
      <c r="W380" s="293"/>
      <c r="X380" s="293"/>
      <c r="Y380" s="293"/>
      <c r="Z380" s="293"/>
      <c r="AA380" s="293"/>
      <c r="AB380" s="293"/>
      <c r="AC380" s="293"/>
      <c r="AD380" s="293"/>
      <c r="AE380" s="293"/>
      <c r="AF380" s="293"/>
      <c r="AG380" s="293"/>
      <c r="AH380" s="293"/>
      <c r="AI380" s="293"/>
      <c r="AJ380" s="510">
        <f t="shared" si="5"/>
        <v>0</v>
      </c>
    </row>
    <row r="381" spans="1:36" ht="17.25" customHeight="1" x14ac:dyDescent="0.25">
      <c r="A381" s="2"/>
      <c r="B381" s="69"/>
      <c r="C381" s="41"/>
      <c r="D381" s="41"/>
      <c r="E381" s="70"/>
      <c r="F381" s="292"/>
      <c r="G381" s="292"/>
      <c r="H381" s="292"/>
      <c r="I381" s="292"/>
      <c r="J381" s="292"/>
      <c r="K381" s="292"/>
      <c r="L381" s="292"/>
      <c r="M381" s="292"/>
      <c r="N381" s="292"/>
      <c r="O381" s="293"/>
      <c r="P381" s="293"/>
      <c r="Q381" s="293"/>
      <c r="R381" s="293"/>
      <c r="S381" s="293"/>
      <c r="T381" s="293"/>
      <c r="U381" s="293"/>
      <c r="V381" s="293"/>
      <c r="W381" s="293"/>
      <c r="X381" s="293"/>
      <c r="Y381" s="293"/>
      <c r="Z381" s="293"/>
      <c r="AA381" s="293"/>
      <c r="AB381" s="293"/>
      <c r="AC381" s="293"/>
      <c r="AD381" s="293"/>
      <c r="AE381" s="293"/>
      <c r="AF381" s="293"/>
      <c r="AG381" s="293"/>
      <c r="AH381" s="293"/>
      <c r="AI381" s="293"/>
      <c r="AJ381" s="510">
        <f t="shared" si="5"/>
        <v>0</v>
      </c>
    </row>
    <row r="382" spans="1:36" ht="17.25" customHeight="1" x14ac:dyDescent="0.25">
      <c r="A382" s="2"/>
      <c r="B382" s="69"/>
      <c r="C382" s="41"/>
      <c r="D382" s="41"/>
      <c r="E382" s="70"/>
      <c r="F382" s="292"/>
      <c r="G382" s="292"/>
      <c r="H382" s="292"/>
      <c r="I382" s="292"/>
      <c r="J382" s="292"/>
      <c r="K382" s="292"/>
      <c r="L382" s="292"/>
      <c r="M382" s="292"/>
      <c r="N382" s="292"/>
      <c r="O382" s="293"/>
      <c r="P382" s="293"/>
      <c r="Q382" s="293"/>
      <c r="R382" s="293"/>
      <c r="S382" s="293"/>
      <c r="T382" s="293"/>
      <c r="U382" s="293"/>
      <c r="V382" s="293"/>
      <c r="W382" s="293"/>
      <c r="X382" s="293"/>
      <c r="Y382" s="293"/>
      <c r="Z382" s="293"/>
      <c r="AA382" s="293"/>
      <c r="AB382" s="293"/>
      <c r="AC382" s="293"/>
      <c r="AD382" s="293"/>
      <c r="AE382" s="293"/>
      <c r="AF382" s="293"/>
      <c r="AG382" s="293"/>
      <c r="AH382" s="293"/>
      <c r="AI382" s="293"/>
      <c r="AJ382" s="510">
        <f t="shared" si="5"/>
        <v>0</v>
      </c>
    </row>
    <row r="383" spans="1:36" ht="17.25" customHeight="1" x14ac:dyDescent="0.25">
      <c r="A383" s="2"/>
      <c r="B383" s="69"/>
      <c r="C383" s="41"/>
      <c r="D383" s="41"/>
      <c r="E383" s="70"/>
      <c r="F383" s="292"/>
      <c r="G383" s="292"/>
      <c r="H383" s="292"/>
      <c r="I383" s="292"/>
      <c r="J383" s="292"/>
      <c r="K383" s="292"/>
      <c r="L383" s="292"/>
      <c r="M383" s="292"/>
      <c r="N383" s="292"/>
      <c r="O383" s="293"/>
      <c r="P383" s="293"/>
      <c r="Q383" s="293"/>
      <c r="R383" s="293"/>
      <c r="S383" s="293"/>
      <c r="T383" s="293"/>
      <c r="U383" s="293"/>
      <c r="V383" s="293"/>
      <c r="W383" s="293"/>
      <c r="X383" s="293"/>
      <c r="Y383" s="293"/>
      <c r="Z383" s="293"/>
      <c r="AA383" s="293"/>
      <c r="AB383" s="293"/>
      <c r="AC383" s="293"/>
      <c r="AD383" s="293"/>
      <c r="AE383" s="293"/>
      <c r="AF383" s="293"/>
      <c r="AG383" s="293"/>
      <c r="AH383" s="293"/>
      <c r="AI383" s="293"/>
      <c r="AJ383" s="510">
        <f t="shared" si="5"/>
        <v>0</v>
      </c>
    </row>
    <row r="384" spans="1:36" ht="17.25" customHeight="1" x14ac:dyDescent="0.25">
      <c r="A384" s="2"/>
      <c r="B384" s="69"/>
      <c r="C384" s="41"/>
      <c r="D384" s="41"/>
      <c r="E384" s="70"/>
      <c r="F384" s="292"/>
      <c r="G384" s="292"/>
      <c r="H384" s="292"/>
      <c r="I384" s="292"/>
      <c r="J384" s="292"/>
      <c r="K384" s="292"/>
      <c r="L384" s="292"/>
      <c r="M384" s="292"/>
      <c r="N384" s="292"/>
      <c r="O384" s="293"/>
      <c r="P384" s="293"/>
      <c r="Q384" s="293"/>
      <c r="R384" s="293"/>
      <c r="S384" s="293"/>
      <c r="T384" s="293"/>
      <c r="U384" s="293"/>
      <c r="V384" s="293"/>
      <c r="W384" s="293"/>
      <c r="X384" s="293"/>
      <c r="Y384" s="293"/>
      <c r="Z384" s="293"/>
      <c r="AA384" s="293"/>
      <c r="AB384" s="293"/>
      <c r="AC384" s="293"/>
      <c r="AD384" s="293"/>
      <c r="AE384" s="293"/>
      <c r="AF384" s="293"/>
      <c r="AG384" s="293"/>
      <c r="AH384" s="293"/>
      <c r="AI384" s="293"/>
      <c r="AJ384" s="510">
        <f t="shared" si="5"/>
        <v>0</v>
      </c>
    </row>
    <row r="385" spans="1:36" ht="17.25" customHeight="1" x14ac:dyDescent="0.25">
      <c r="A385" s="2"/>
      <c r="B385" s="69"/>
      <c r="C385" s="41"/>
      <c r="D385" s="41"/>
      <c r="E385" s="70"/>
      <c r="F385" s="292"/>
      <c r="G385" s="292"/>
      <c r="H385" s="292"/>
      <c r="I385" s="292"/>
      <c r="J385" s="292"/>
      <c r="K385" s="292"/>
      <c r="L385" s="292"/>
      <c r="M385" s="292"/>
      <c r="N385" s="292"/>
      <c r="O385" s="293"/>
      <c r="P385" s="293"/>
      <c r="Q385" s="293"/>
      <c r="R385" s="293"/>
      <c r="S385" s="293"/>
      <c r="T385" s="293"/>
      <c r="U385" s="293"/>
      <c r="V385" s="293"/>
      <c r="W385" s="293"/>
      <c r="X385" s="293"/>
      <c r="Y385" s="293"/>
      <c r="Z385" s="293"/>
      <c r="AA385" s="293"/>
      <c r="AB385" s="293"/>
      <c r="AC385" s="293"/>
      <c r="AD385" s="293"/>
      <c r="AE385" s="293"/>
      <c r="AF385" s="293"/>
      <c r="AG385" s="293"/>
      <c r="AH385" s="293"/>
      <c r="AI385" s="293"/>
      <c r="AJ385" s="510">
        <f t="shared" si="5"/>
        <v>0</v>
      </c>
    </row>
    <row r="386" spans="1:36" ht="17.25" customHeight="1" x14ac:dyDescent="0.25">
      <c r="A386" s="2"/>
      <c r="B386" s="69"/>
      <c r="C386" s="41"/>
      <c r="D386" s="41"/>
      <c r="E386" s="70"/>
      <c r="F386" s="292"/>
      <c r="G386" s="292"/>
      <c r="H386" s="292"/>
      <c r="I386" s="292"/>
      <c r="J386" s="292"/>
      <c r="K386" s="292"/>
      <c r="L386" s="292"/>
      <c r="M386" s="292"/>
      <c r="N386" s="292"/>
      <c r="O386" s="293"/>
      <c r="P386" s="293"/>
      <c r="Q386" s="293"/>
      <c r="R386" s="293"/>
      <c r="S386" s="293"/>
      <c r="T386" s="293"/>
      <c r="U386" s="293"/>
      <c r="V386" s="293"/>
      <c r="W386" s="293"/>
      <c r="X386" s="293"/>
      <c r="Y386" s="293"/>
      <c r="Z386" s="293"/>
      <c r="AA386" s="293"/>
      <c r="AB386" s="293"/>
      <c r="AC386" s="293"/>
      <c r="AD386" s="293"/>
      <c r="AE386" s="293"/>
      <c r="AF386" s="293"/>
      <c r="AG386" s="293"/>
      <c r="AH386" s="293"/>
      <c r="AI386" s="293"/>
      <c r="AJ386" s="510">
        <f t="shared" si="5"/>
        <v>0</v>
      </c>
    </row>
    <row r="387" spans="1:36" ht="17.25" customHeight="1" x14ac:dyDescent="0.25">
      <c r="A387" s="2"/>
      <c r="B387" s="69"/>
      <c r="C387" s="41"/>
      <c r="D387" s="41"/>
      <c r="E387" s="70"/>
      <c r="F387" s="292"/>
      <c r="G387" s="292"/>
      <c r="H387" s="292"/>
      <c r="I387" s="292"/>
      <c r="J387" s="292"/>
      <c r="K387" s="292"/>
      <c r="L387" s="292"/>
      <c r="M387" s="292"/>
      <c r="N387" s="292"/>
      <c r="O387" s="293"/>
      <c r="P387" s="293"/>
      <c r="Q387" s="293"/>
      <c r="R387" s="293"/>
      <c r="S387" s="293"/>
      <c r="T387" s="293"/>
      <c r="U387" s="293"/>
      <c r="V387" s="293"/>
      <c r="W387" s="293"/>
      <c r="X387" s="293"/>
      <c r="Y387" s="293"/>
      <c r="Z387" s="293"/>
      <c r="AA387" s="293"/>
      <c r="AB387" s="293"/>
      <c r="AC387" s="293"/>
      <c r="AD387" s="293"/>
      <c r="AE387" s="293"/>
      <c r="AF387" s="293"/>
      <c r="AG387" s="293"/>
      <c r="AH387" s="293"/>
      <c r="AI387" s="293"/>
      <c r="AJ387" s="510">
        <f t="shared" si="5"/>
        <v>0</v>
      </c>
    </row>
    <row r="388" spans="1:36" ht="17.25" customHeight="1" x14ac:dyDescent="0.25">
      <c r="A388" s="2"/>
      <c r="B388" s="69"/>
      <c r="C388" s="41"/>
      <c r="D388" s="41"/>
      <c r="E388" s="70"/>
      <c r="F388" s="292"/>
      <c r="G388" s="292"/>
      <c r="H388" s="292"/>
      <c r="I388" s="292"/>
      <c r="J388" s="292"/>
      <c r="K388" s="292"/>
      <c r="L388" s="292"/>
      <c r="M388" s="292"/>
      <c r="N388" s="292"/>
      <c r="O388" s="293"/>
      <c r="P388" s="293"/>
      <c r="Q388" s="293"/>
      <c r="R388" s="293"/>
      <c r="S388" s="293"/>
      <c r="T388" s="293"/>
      <c r="U388" s="293"/>
      <c r="V388" s="293"/>
      <c r="W388" s="293"/>
      <c r="X388" s="293"/>
      <c r="Y388" s="293"/>
      <c r="Z388" s="293"/>
      <c r="AA388" s="293"/>
      <c r="AB388" s="293"/>
      <c r="AC388" s="293"/>
      <c r="AD388" s="293"/>
      <c r="AE388" s="293"/>
      <c r="AF388" s="293"/>
      <c r="AG388" s="293"/>
      <c r="AH388" s="293"/>
      <c r="AI388" s="293"/>
      <c r="AJ388" s="510">
        <f t="shared" si="5"/>
        <v>0</v>
      </c>
    </row>
    <row r="389" spans="1:36" ht="17.25" customHeight="1" x14ac:dyDescent="0.25">
      <c r="A389" s="2"/>
      <c r="B389" s="69"/>
      <c r="C389" s="41"/>
      <c r="D389" s="41"/>
      <c r="E389" s="70"/>
      <c r="F389" s="292"/>
      <c r="G389" s="292"/>
      <c r="H389" s="292"/>
      <c r="I389" s="292"/>
      <c r="J389" s="292"/>
      <c r="K389" s="292"/>
      <c r="L389" s="292"/>
      <c r="M389" s="292"/>
      <c r="N389" s="292"/>
      <c r="O389" s="293"/>
      <c r="P389" s="293"/>
      <c r="Q389" s="293"/>
      <c r="R389" s="293"/>
      <c r="S389" s="293"/>
      <c r="T389" s="293"/>
      <c r="U389" s="293"/>
      <c r="V389" s="293"/>
      <c r="W389" s="293"/>
      <c r="X389" s="293"/>
      <c r="Y389" s="293"/>
      <c r="Z389" s="293"/>
      <c r="AA389" s="293"/>
      <c r="AB389" s="293"/>
      <c r="AC389" s="293"/>
      <c r="AD389" s="293"/>
      <c r="AE389" s="293"/>
      <c r="AF389" s="293"/>
      <c r="AG389" s="293"/>
      <c r="AH389" s="293"/>
      <c r="AI389" s="293"/>
      <c r="AJ389" s="510">
        <f t="shared" si="5"/>
        <v>0</v>
      </c>
    </row>
    <row r="390" spans="1:36" ht="17.25" customHeight="1" x14ac:dyDescent="0.25">
      <c r="A390" s="2"/>
      <c r="B390" s="69"/>
      <c r="C390" s="41"/>
      <c r="D390" s="41"/>
      <c r="E390" s="70"/>
      <c r="F390" s="292"/>
      <c r="G390" s="292"/>
      <c r="H390" s="292"/>
      <c r="I390" s="292"/>
      <c r="J390" s="292"/>
      <c r="K390" s="292"/>
      <c r="L390" s="292"/>
      <c r="M390" s="292"/>
      <c r="N390" s="292"/>
      <c r="O390" s="293"/>
      <c r="P390" s="293"/>
      <c r="Q390" s="293"/>
      <c r="R390" s="293"/>
      <c r="S390" s="293"/>
      <c r="T390" s="293"/>
      <c r="U390" s="293"/>
      <c r="V390" s="293"/>
      <c r="W390" s="293"/>
      <c r="X390" s="293"/>
      <c r="Y390" s="293"/>
      <c r="Z390" s="293"/>
      <c r="AA390" s="293"/>
      <c r="AB390" s="293"/>
      <c r="AC390" s="293"/>
      <c r="AD390" s="293"/>
      <c r="AE390" s="293"/>
      <c r="AF390" s="293"/>
      <c r="AG390" s="293"/>
      <c r="AH390" s="293"/>
      <c r="AI390" s="293"/>
      <c r="AJ390" s="510">
        <f t="shared" si="5"/>
        <v>0</v>
      </c>
    </row>
    <row r="391" spans="1:36" ht="17.25" customHeight="1" x14ac:dyDescent="0.25">
      <c r="A391" s="2"/>
      <c r="B391" s="69"/>
      <c r="C391" s="41"/>
      <c r="D391" s="41"/>
      <c r="E391" s="70"/>
      <c r="F391" s="292"/>
      <c r="G391" s="292"/>
      <c r="H391" s="292"/>
      <c r="I391" s="292"/>
      <c r="J391" s="292"/>
      <c r="K391" s="292"/>
      <c r="L391" s="292"/>
      <c r="M391" s="292"/>
      <c r="N391" s="292"/>
      <c r="O391" s="293"/>
      <c r="P391" s="293"/>
      <c r="Q391" s="293"/>
      <c r="R391" s="293"/>
      <c r="S391" s="293"/>
      <c r="T391" s="293"/>
      <c r="U391" s="293"/>
      <c r="V391" s="293"/>
      <c r="W391" s="293"/>
      <c r="X391" s="293"/>
      <c r="Y391" s="293"/>
      <c r="Z391" s="293"/>
      <c r="AA391" s="293"/>
      <c r="AB391" s="293"/>
      <c r="AC391" s="293"/>
      <c r="AD391" s="293"/>
      <c r="AE391" s="293"/>
      <c r="AF391" s="293"/>
      <c r="AG391" s="293"/>
      <c r="AH391" s="293"/>
      <c r="AI391" s="293"/>
      <c r="AJ391" s="510">
        <f t="shared" si="5"/>
        <v>0</v>
      </c>
    </row>
    <row r="392" spans="1:36" ht="17.25" customHeight="1" x14ac:dyDescent="0.25">
      <c r="A392" s="2"/>
      <c r="B392" s="69"/>
      <c r="C392" s="41"/>
      <c r="D392" s="41"/>
      <c r="E392" s="70"/>
      <c r="F392" s="292"/>
      <c r="G392" s="292"/>
      <c r="H392" s="292"/>
      <c r="I392" s="292"/>
      <c r="J392" s="292"/>
      <c r="K392" s="292"/>
      <c r="L392" s="292"/>
      <c r="M392" s="292"/>
      <c r="N392" s="292"/>
      <c r="O392" s="293"/>
      <c r="P392" s="293"/>
      <c r="Q392" s="293"/>
      <c r="R392" s="293"/>
      <c r="S392" s="293"/>
      <c r="T392" s="293"/>
      <c r="U392" s="293"/>
      <c r="V392" s="293"/>
      <c r="W392" s="293"/>
      <c r="X392" s="293"/>
      <c r="Y392" s="293"/>
      <c r="Z392" s="293"/>
      <c r="AA392" s="293"/>
      <c r="AB392" s="293"/>
      <c r="AC392" s="293"/>
      <c r="AD392" s="293"/>
      <c r="AE392" s="293"/>
      <c r="AF392" s="293"/>
      <c r="AG392" s="293"/>
      <c r="AH392" s="293"/>
      <c r="AI392" s="293"/>
      <c r="AJ392" s="510">
        <f t="shared" si="5"/>
        <v>0</v>
      </c>
    </row>
    <row r="393" spans="1:36" ht="17.25" customHeight="1" x14ac:dyDescent="0.25">
      <c r="A393" s="2"/>
      <c r="B393" s="69"/>
      <c r="C393" s="41"/>
      <c r="D393" s="41"/>
      <c r="E393" s="70"/>
      <c r="F393" s="292"/>
      <c r="G393" s="292"/>
      <c r="H393" s="292"/>
      <c r="I393" s="292"/>
      <c r="J393" s="292"/>
      <c r="K393" s="292"/>
      <c r="L393" s="292"/>
      <c r="M393" s="292"/>
      <c r="N393" s="292"/>
      <c r="O393" s="293"/>
      <c r="P393" s="293"/>
      <c r="Q393" s="293"/>
      <c r="R393" s="293"/>
      <c r="S393" s="293"/>
      <c r="T393" s="293"/>
      <c r="U393" s="293"/>
      <c r="V393" s="293"/>
      <c r="W393" s="293"/>
      <c r="X393" s="293"/>
      <c r="Y393" s="293"/>
      <c r="Z393" s="293"/>
      <c r="AA393" s="293"/>
      <c r="AB393" s="293"/>
      <c r="AC393" s="293"/>
      <c r="AD393" s="293"/>
      <c r="AE393" s="293"/>
      <c r="AF393" s="293"/>
      <c r="AG393" s="293"/>
      <c r="AH393" s="293"/>
      <c r="AI393" s="293"/>
      <c r="AJ393" s="510">
        <f t="shared" si="5"/>
        <v>0</v>
      </c>
    </row>
    <row r="394" spans="1:36" ht="17.25" customHeight="1" x14ac:dyDescent="0.25">
      <c r="A394" s="2"/>
      <c r="B394" s="69"/>
      <c r="C394" s="41"/>
      <c r="D394" s="41"/>
      <c r="E394" s="70"/>
      <c r="F394" s="292"/>
      <c r="G394" s="292"/>
      <c r="H394" s="292"/>
      <c r="I394" s="292"/>
      <c r="J394" s="292"/>
      <c r="K394" s="292"/>
      <c r="L394" s="292"/>
      <c r="M394" s="292"/>
      <c r="N394" s="292"/>
      <c r="O394" s="293"/>
      <c r="P394" s="293"/>
      <c r="Q394" s="293"/>
      <c r="R394" s="293"/>
      <c r="S394" s="293"/>
      <c r="T394" s="293"/>
      <c r="U394" s="293"/>
      <c r="V394" s="293"/>
      <c r="W394" s="293"/>
      <c r="X394" s="293"/>
      <c r="Y394" s="293"/>
      <c r="Z394" s="293"/>
      <c r="AA394" s="293"/>
      <c r="AB394" s="293"/>
      <c r="AC394" s="293"/>
      <c r="AD394" s="293"/>
      <c r="AE394" s="293"/>
      <c r="AF394" s="293"/>
      <c r="AG394" s="293"/>
      <c r="AH394" s="293"/>
      <c r="AI394" s="293"/>
      <c r="AJ394" s="510">
        <f t="shared" si="5"/>
        <v>0</v>
      </c>
    </row>
    <row r="395" spans="1:36" ht="17.25" customHeight="1" x14ac:dyDescent="0.25">
      <c r="A395" s="2"/>
      <c r="B395" s="69"/>
      <c r="C395" s="41"/>
      <c r="D395" s="41"/>
      <c r="E395" s="70"/>
      <c r="F395" s="292"/>
      <c r="G395" s="292"/>
      <c r="H395" s="292"/>
      <c r="I395" s="292"/>
      <c r="J395" s="292"/>
      <c r="K395" s="292"/>
      <c r="L395" s="292"/>
      <c r="M395" s="292"/>
      <c r="N395" s="292"/>
      <c r="O395" s="293"/>
      <c r="P395" s="293"/>
      <c r="Q395" s="293"/>
      <c r="R395" s="293"/>
      <c r="S395" s="293"/>
      <c r="T395" s="293"/>
      <c r="U395" s="293"/>
      <c r="V395" s="293"/>
      <c r="W395" s="293"/>
      <c r="X395" s="293"/>
      <c r="Y395" s="293"/>
      <c r="Z395" s="293"/>
      <c r="AA395" s="293"/>
      <c r="AB395" s="293"/>
      <c r="AC395" s="293"/>
      <c r="AD395" s="293"/>
      <c r="AE395" s="293"/>
      <c r="AF395" s="293"/>
      <c r="AG395" s="293"/>
      <c r="AH395" s="293"/>
      <c r="AI395" s="293"/>
      <c r="AJ395" s="510">
        <f t="shared" si="5"/>
        <v>0</v>
      </c>
    </row>
    <row r="396" spans="1:36" ht="17.25" customHeight="1" x14ac:dyDescent="0.25">
      <c r="A396" s="2"/>
      <c r="B396" s="69"/>
      <c r="C396" s="41"/>
      <c r="D396" s="41"/>
      <c r="E396" s="70"/>
      <c r="F396" s="292"/>
      <c r="G396" s="292"/>
      <c r="H396" s="292"/>
      <c r="I396" s="292"/>
      <c r="J396" s="292"/>
      <c r="K396" s="292"/>
      <c r="L396" s="292"/>
      <c r="M396" s="292"/>
      <c r="N396" s="292"/>
      <c r="O396" s="293"/>
      <c r="P396" s="293"/>
      <c r="Q396" s="293"/>
      <c r="R396" s="293"/>
      <c r="S396" s="293"/>
      <c r="T396" s="293"/>
      <c r="U396" s="293"/>
      <c r="V396" s="293"/>
      <c r="W396" s="293"/>
      <c r="X396" s="293"/>
      <c r="Y396" s="293"/>
      <c r="Z396" s="293"/>
      <c r="AA396" s="293"/>
      <c r="AB396" s="293"/>
      <c r="AC396" s="293"/>
      <c r="AD396" s="293"/>
      <c r="AE396" s="293"/>
      <c r="AF396" s="293"/>
      <c r="AG396" s="293"/>
      <c r="AH396" s="293"/>
      <c r="AI396" s="293"/>
      <c r="AJ396" s="510">
        <f t="shared" si="5"/>
        <v>0</v>
      </c>
    </row>
    <row r="397" spans="1:36" ht="17.25" customHeight="1" x14ac:dyDescent="0.25">
      <c r="A397" s="2"/>
      <c r="B397" s="69"/>
      <c r="C397" s="41"/>
      <c r="D397" s="41"/>
      <c r="E397" s="70"/>
      <c r="F397" s="292"/>
      <c r="G397" s="292"/>
      <c r="H397" s="292"/>
      <c r="I397" s="292"/>
      <c r="J397" s="292"/>
      <c r="K397" s="292"/>
      <c r="L397" s="292"/>
      <c r="M397" s="292"/>
      <c r="N397" s="292"/>
      <c r="O397" s="293"/>
      <c r="P397" s="293"/>
      <c r="Q397" s="293"/>
      <c r="R397" s="293"/>
      <c r="S397" s="293"/>
      <c r="T397" s="293"/>
      <c r="U397" s="293"/>
      <c r="V397" s="293"/>
      <c r="W397" s="293"/>
      <c r="X397" s="293"/>
      <c r="Y397" s="293"/>
      <c r="Z397" s="293"/>
      <c r="AA397" s="293"/>
      <c r="AB397" s="293"/>
      <c r="AC397" s="293"/>
      <c r="AD397" s="293"/>
      <c r="AE397" s="293"/>
      <c r="AF397" s="293"/>
      <c r="AG397" s="293"/>
      <c r="AH397" s="293"/>
      <c r="AI397" s="293"/>
      <c r="AJ397" s="510">
        <f t="shared" si="5"/>
        <v>0</v>
      </c>
    </row>
    <row r="398" spans="1:36" ht="17.25" customHeight="1" x14ac:dyDescent="0.25">
      <c r="A398" s="2"/>
      <c r="B398" s="69"/>
      <c r="C398" s="41"/>
      <c r="D398" s="41"/>
      <c r="E398" s="70"/>
      <c r="F398" s="292"/>
      <c r="G398" s="292"/>
      <c r="H398" s="292"/>
      <c r="I398" s="292"/>
      <c r="J398" s="292"/>
      <c r="K398" s="292"/>
      <c r="L398" s="292"/>
      <c r="M398" s="292"/>
      <c r="N398" s="292"/>
      <c r="O398" s="293"/>
      <c r="P398" s="293"/>
      <c r="Q398" s="293"/>
      <c r="R398" s="293"/>
      <c r="S398" s="293"/>
      <c r="T398" s="293"/>
      <c r="U398" s="293"/>
      <c r="V398" s="293"/>
      <c r="W398" s="293"/>
      <c r="X398" s="293"/>
      <c r="Y398" s="293"/>
      <c r="Z398" s="293"/>
      <c r="AA398" s="293"/>
      <c r="AB398" s="293"/>
      <c r="AC398" s="293"/>
      <c r="AD398" s="293"/>
      <c r="AE398" s="293"/>
      <c r="AF398" s="293"/>
      <c r="AG398" s="293"/>
      <c r="AH398" s="293"/>
      <c r="AI398" s="293"/>
      <c r="AJ398" s="510">
        <f t="shared" si="5"/>
        <v>0</v>
      </c>
    </row>
    <row r="399" spans="1:36" ht="17.25" customHeight="1" x14ac:dyDescent="0.25">
      <c r="A399" s="2"/>
      <c r="B399" s="69"/>
      <c r="C399" s="41"/>
      <c r="D399" s="41"/>
      <c r="E399" s="70"/>
      <c r="F399" s="292"/>
      <c r="G399" s="292"/>
      <c r="H399" s="292"/>
      <c r="I399" s="292"/>
      <c r="J399" s="292"/>
      <c r="K399" s="292"/>
      <c r="L399" s="292"/>
      <c r="M399" s="292"/>
      <c r="N399" s="292"/>
      <c r="O399" s="293"/>
      <c r="P399" s="293"/>
      <c r="Q399" s="293"/>
      <c r="R399" s="293"/>
      <c r="S399" s="293"/>
      <c r="T399" s="293"/>
      <c r="U399" s="293"/>
      <c r="V399" s="293"/>
      <c r="W399" s="293"/>
      <c r="X399" s="293"/>
      <c r="Y399" s="293"/>
      <c r="Z399" s="293"/>
      <c r="AA399" s="293"/>
      <c r="AB399" s="293"/>
      <c r="AC399" s="293"/>
      <c r="AD399" s="293"/>
      <c r="AE399" s="293"/>
      <c r="AF399" s="293"/>
      <c r="AG399" s="293"/>
      <c r="AH399" s="293"/>
      <c r="AI399" s="293"/>
      <c r="AJ399" s="510">
        <f t="shared" si="5"/>
        <v>0</v>
      </c>
    </row>
    <row r="400" spans="1:36" ht="17.25" customHeight="1" x14ac:dyDescent="0.25">
      <c r="A400" s="2"/>
      <c r="B400" s="69"/>
      <c r="C400" s="41"/>
      <c r="D400" s="41"/>
      <c r="E400" s="70"/>
      <c r="F400" s="292"/>
      <c r="G400" s="292"/>
      <c r="H400" s="292"/>
      <c r="I400" s="292"/>
      <c r="J400" s="292"/>
      <c r="K400" s="292"/>
      <c r="L400" s="292"/>
      <c r="M400" s="292"/>
      <c r="N400" s="292"/>
      <c r="O400" s="293"/>
      <c r="P400" s="293"/>
      <c r="Q400" s="293"/>
      <c r="R400" s="293"/>
      <c r="S400" s="293"/>
      <c r="T400" s="293"/>
      <c r="U400" s="293"/>
      <c r="V400" s="293"/>
      <c r="W400" s="293"/>
      <c r="X400" s="293"/>
      <c r="Y400" s="293"/>
      <c r="Z400" s="293"/>
      <c r="AA400" s="293"/>
      <c r="AB400" s="293"/>
      <c r="AC400" s="293"/>
      <c r="AD400" s="293"/>
      <c r="AE400" s="293"/>
      <c r="AF400" s="293"/>
      <c r="AG400" s="293"/>
      <c r="AH400" s="293"/>
      <c r="AI400" s="293"/>
      <c r="AJ400" s="510">
        <f t="shared" si="5"/>
        <v>0</v>
      </c>
    </row>
    <row r="401" spans="1:36" ht="17.25" customHeight="1" x14ac:dyDescent="0.25">
      <c r="A401" s="2"/>
      <c r="B401" s="69"/>
      <c r="C401" s="41"/>
      <c r="D401" s="41"/>
      <c r="E401" s="70"/>
      <c r="F401" s="292"/>
      <c r="G401" s="292"/>
      <c r="H401" s="292"/>
      <c r="I401" s="292"/>
      <c r="J401" s="292"/>
      <c r="K401" s="292"/>
      <c r="L401" s="292"/>
      <c r="M401" s="292"/>
      <c r="N401" s="292"/>
      <c r="O401" s="293"/>
      <c r="P401" s="293"/>
      <c r="Q401" s="293"/>
      <c r="R401" s="293"/>
      <c r="S401" s="293"/>
      <c r="T401" s="293"/>
      <c r="U401" s="293"/>
      <c r="V401" s="293"/>
      <c r="W401" s="293"/>
      <c r="X401" s="293"/>
      <c r="Y401" s="293"/>
      <c r="Z401" s="293"/>
      <c r="AA401" s="293"/>
      <c r="AB401" s="293"/>
      <c r="AC401" s="293"/>
      <c r="AD401" s="293"/>
      <c r="AE401" s="293"/>
      <c r="AF401" s="293"/>
      <c r="AG401" s="293"/>
      <c r="AH401" s="293"/>
      <c r="AI401" s="293"/>
      <c r="AJ401" s="510">
        <f t="shared" si="5"/>
        <v>0</v>
      </c>
    </row>
    <row r="402" spans="1:36" ht="17.25" customHeight="1" x14ac:dyDescent="0.25">
      <c r="A402" s="2"/>
      <c r="B402" s="69"/>
      <c r="C402" s="41"/>
      <c r="D402" s="41"/>
      <c r="E402" s="70"/>
      <c r="F402" s="292"/>
      <c r="G402" s="292"/>
      <c r="H402" s="292"/>
      <c r="I402" s="292"/>
      <c r="J402" s="292"/>
      <c r="K402" s="292"/>
      <c r="L402" s="292"/>
      <c r="M402" s="292"/>
      <c r="N402" s="292"/>
      <c r="O402" s="293"/>
      <c r="P402" s="293"/>
      <c r="Q402" s="293"/>
      <c r="R402" s="293"/>
      <c r="S402" s="293"/>
      <c r="T402" s="293"/>
      <c r="U402" s="293"/>
      <c r="V402" s="293"/>
      <c r="W402" s="293"/>
      <c r="X402" s="293"/>
      <c r="Y402" s="293"/>
      <c r="Z402" s="293"/>
      <c r="AA402" s="293"/>
      <c r="AB402" s="293"/>
      <c r="AC402" s="293"/>
      <c r="AD402" s="293"/>
      <c r="AE402" s="293"/>
      <c r="AF402" s="293"/>
      <c r="AG402" s="293"/>
      <c r="AH402" s="293"/>
      <c r="AI402" s="293"/>
      <c r="AJ402" s="510">
        <f t="shared" ref="AJ402:AJ465" si="6">SUM(F402:AI402)</f>
        <v>0</v>
      </c>
    </row>
    <row r="403" spans="1:36" ht="17.25" customHeight="1" x14ac:dyDescent="0.25">
      <c r="A403" s="2"/>
      <c r="B403" s="69"/>
      <c r="C403" s="41"/>
      <c r="D403" s="41"/>
      <c r="E403" s="70"/>
      <c r="F403" s="292"/>
      <c r="G403" s="292"/>
      <c r="H403" s="292"/>
      <c r="I403" s="292"/>
      <c r="J403" s="292"/>
      <c r="K403" s="292"/>
      <c r="L403" s="292"/>
      <c r="M403" s="292"/>
      <c r="N403" s="292"/>
      <c r="O403" s="293"/>
      <c r="P403" s="293"/>
      <c r="Q403" s="293"/>
      <c r="R403" s="293"/>
      <c r="S403" s="293"/>
      <c r="T403" s="293"/>
      <c r="U403" s="293"/>
      <c r="V403" s="293"/>
      <c r="W403" s="293"/>
      <c r="X403" s="293"/>
      <c r="Y403" s="293"/>
      <c r="Z403" s="293"/>
      <c r="AA403" s="293"/>
      <c r="AB403" s="293"/>
      <c r="AC403" s="293"/>
      <c r="AD403" s="293"/>
      <c r="AE403" s="293"/>
      <c r="AF403" s="293"/>
      <c r="AG403" s="293"/>
      <c r="AH403" s="293"/>
      <c r="AI403" s="293"/>
      <c r="AJ403" s="510">
        <f t="shared" si="6"/>
        <v>0</v>
      </c>
    </row>
    <row r="404" spans="1:36" ht="17.25" customHeight="1" x14ac:dyDescent="0.25">
      <c r="A404" s="2"/>
      <c r="B404" s="69"/>
      <c r="C404" s="41"/>
      <c r="D404" s="41"/>
      <c r="E404" s="70"/>
      <c r="F404" s="292"/>
      <c r="G404" s="292"/>
      <c r="H404" s="292"/>
      <c r="I404" s="292"/>
      <c r="J404" s="292"/>
      <c r="K404" s="292"/>
      <c r="L404" s="292"/>
      <c r="M404" s="292"/>
      <c r="N404" s="292"/>
      <c r="O404" s="293"/>
      <c r="P404" s="293"/>
      <c r="Q404" s="293"/>
      <c r="R404" s="293"/>
      <c r="S404" s="293"/>
      <c r="T404" s="293"/>
      <c r="U404" s="293"/>
      <c r="V404" s="293"/>
      <c r="W404" s="293"/>
      <c r="X404" s="293"/>
      <c r="Y404" s="293"/>
      <c r="Z404" s="293"/>
      <c r="AA404" s="293"/>
      <c r="AB404" s="293"/>
      <c r="AC404" s="293"/>
      <c r="AD404" s="293"/>
      <c r="AE404" s="293"/>
      <c r="AF404" s="293"/>
      <c r="AG404" s="293"/>
      <c r="AH404" s="293"/>
      <c r="AI404" s="293"/>
      <c r="AJ404" s="510">
        <f t="shared" si="6"/>
        <v>0</v>
      </c>
    </row>
    <row r="405" spans="1:36" ht="17.25" customHeight="1" x14ac:dyDescent="0.25">
      <c r="A405" s="2"/>
      <c r="B405" s="69"/>
      <c r="C405" s="41"/>
      <c r="D405" s="41"/>
      <c r="E405" s="70"/>
      <c r="F405" s="292"/>
      <c r="G405" s="292"/>
      <c r="H405" s="292"/>
      <c r="I405" s="292"/>
      <c r="J405" s="292"/>
      <c r="K405" s="292"/>
      <c r="L405" s="292"/>
      <c r="M405" s="292"/>
      <c r="N405" s="292"/>
      <c r="O405" s="293"/>
      <c r="P405" s="293"/>
      <c r="Q405" s="293"/>
      <c r="R405" s="293"/>
      <c r="S405" s="293"/>
      <c r="T405" s="293"/>
      <c r="U405" s="293"/>
      <c r="V405" s="293"/>
      <c r="W405" s="293"/>
      <c r="X405" s="293"/>
      <c r="Y405" s="293"/>
      <c r="Z405" s="293"/>
      <c r="AA405" s="293"/>
      <c r="AB405" s="293"/>
      <c r="AC405" s="293"/>
      <c r="AD405" s="293"/>
      <c r="AE405" s="293"/>
      <c r="AF405" s="293"/>
      <c r="AG405" s="293"/>
      <c r="AH405" s="293"/>
      <c r="AI405" s="293"/>
      <c r="AJ405" s="510">
        <f t="shared" si="6"/>
        <v>0</v>
      </c>
    </row>
    <row r="406" spans="1:36" ht="17.25" customHeight="1" x14ac:dyDescent="0.25">
      <c r="A406" s="2"/>
      <c r="B406" s="69"/>
      <c r="C406" s="41"/>
      <c r="D406" s="41"/>
      <c r="E406" s="70"/>
      <c r="F406" s="292"/>
      <c r="G406" s="292"/>
      <c r="H406" s="292"/>
      <c r="I406" s="292"/>
      <c r="J406" s="292"/>
      <c r="K406" s="292"/>
      <c r="L406" s="292"/>
      <c r="M406" s="292"/>
      <c r="N406" s="292"/>
      <c r="O406" s="293"/>
      <c r="P406" s="293"/>
      <c r="Q406" s="293"/>
      <c r="R406" s="293"/>
      <c r="S406" s="293"/>
      <c r="T406" s="293"/>
      <c r="U406" s="293"/>
      <c r="V406" s="293"/>
      <c r="W406" s="293"/>
      <c r="X406" s="293"/>
      <c r="Y406" s="293"/>
      <c r="Z406" s="293"/>
      <c r="AA406" s="293"/>
      <c r="AB406" s="293"/>
      <c r="AC406" s="293"/>
      <c r="AD406" s="293"/>
      <c r="AE406" s="293"/>
      <c r="AF406" s="293"/>
      <c r="AG406" s="293"/>
      <c r="AH406" s="293"/>
      <c r="AI406" s="293"/>
      <c r="AJ406" s="510">
        <f t="shared" si="6"/>
        <v>0</v>
      </c>
    </row>
    <row r="407" spans="1:36" ht="17.25" customHeight="1" x14ac:dyDescent="0.25">
      <c r="A407" s="2"/>
      <c r="B407" s="69"/>
      <c r="C407" s="41"/>
      <c r="D407" s="41"/>
      <c r="E407" s="70"/>
      <c r="F407" s="292"/>
      <c r="G407" s="292"/>
      <c r="H407" s="292"/>
      <c r="I407" s="292"/>
      <c r="J407" s="292"/>
      <c r="K407" s="292"/>
      <c r="L407" s="292"/>
      <c r="M407" s="292"/>
      <c r="N407" s="292"/>
      <c r="O407" s="293"/>
      <c r="P407" s="293"/>
      <c r="Q407" s="293"/>
      <c r="R407" s="293"/>
      <c r="S407" s="293"/>
      <c r="T407" s="293"/>
      <c r="U407" s="293"/>
      <c r="V407" s="293"/>
      <c r="W407" s="293"/>
      <c r="X407" s="293"/>
      <c r="Y407" s="293"/>
      <c r="Z407" s="293"/>
      <c r="AA407" s="293"/>
      <c r="AB407" s="293"/>
      <c r="AC407" s="293"/>
      <c r="AD407" s="293"/>
      <c r="AE407" s="293"/>
      <c r="AF407" s="293"/>
      <c r="AG407" s="293"/>
      <c r="AH407" s="293"/>
      <c r="AI407" s="293"/>
      <c r="AJ407" s="510">
        <f t="shared" si="6"/>
        <v>0</v>
      </c>
    </row>
    <row r="408" spans="1:36" ht="17.25" customHeight="1" x14ac:dyDescent="0.25">
      <c r="A408" s="2"/>
      <c r="B408" s="69"/>
      <c r="C408" s="41"/>
      <c r="D408" s="41"/>
      <c r="E408" s="70"/>
      <c r="F408" s="292"/>
      <c r="G408" s="292"/>
      <c r="H408" s="292"/>
      <c r="I408" s="292"/>
      <c r="J408" s="292"/>
      <c r="K408" s="292"/>
      <c r="L408" s="292"/>
      <c r="M408" s="292"/>
      <c r="N408" s="292"/>
      <c r="O408" s="293"/>
      <c r="P408" s="293"/>
      <c r="Q408" s="293"/>
      <c r="R408" s="293"/>
      <c r="S408" s="293"/>
      <c r="T408" s="293"/>
      <c r="U408" s="293"/>
      <c r="V408" s="293"/>
      <c r="W408" s="293"/>
      <c r="X408" s="293"/>
      <c r="Y408" s="293"/>
      <c r="Z408" s="293"/>
      <c r="AA408" s="293"/>
      <c r="AB408" s="293"/>
      <c r="AC408" s="293"/>
      <c r="AD408" s="293"/>
      <c r="AE408" s="293"/>
      <c r="AF408" s="293"/>
      <c r="AG408" s="293"/>
      <c r="AH408" s="293"/>
      <c r="AI408" s="293"/>
      <c r="AJ408" s="510">
        <f t="shared" si="6"/>
        <v>0</v>
      </c>
    </row>
    <row r="409" spans="1:36" ht="17.25" customHeight="1" x14ac:dyDescent="0.25">
      <c r="A409" s="2"/>
      <c r="B409" s="69"/>
      <c r="C409" s="41"/>
      <c r="D409" s="41"/>
      <c r="E409" s="70"/>
      <c r="F409" s="292"/>
      <c r="G409" s="292"/>
      <c r="H409" s="292"/>
      <c r="I409" s="292"/>
      <c r="J409" s="292"/>
      <c r="K409" s="292"/>
      <c r="L409" s="292"/>
      <c r="M409" s="292"/>
      <c r="N409" s="292"/>
      <c r="O409" s="293"/>
      <c r="P409" s="293"/>
      <c r="Q409" s="293"/>
      <c r="R409" s="293"/>
      <c r="S409" s="293"/>
      <c r="T409" s="293"/>
      <c r="U409" s="293"/>
      <c r="V409" s="293"/>
      <c r="W409" s="293"/>
      <c r="X409" s="293"/>
      <c r="Y409" s="293"/>
      <c r="Z409" s="293"/>
      <c r="AA409" s="293"/>
      <c r="AB409" s="293"/>
      <c r="AC409" s="293"/>
      <c r="AD409" s="293"/>
      <c r="AE409" s="293"/>
      <c r="AF409" s="293"/>
      <c r="AG409" s="293"/>
      <c r="AH409" s="293"/>
      <c r="AI409" s="293"/>
      <c r="AJ409" s="510">
        <f t="shared" si="6"/>
        <v>0</v>
      </c>
    </row>
    <row r="410" spans="1:36" ht="17.25" customHeight="1" x14ac:dyDescent="0.25">
      <c r="A410" s="2"/>
      <c r="B410" s="69"/>
      <c r="C410" s="41"/>
      <c r="D410" s="41"/>
      <c r="E410" s="70"/>
      <c r="F410" s="292"/>
      <c r="G410" s="292"/>
      <c r="H410" s="292"/>
      <c r="I410" s="292"/>
      <c r="J410" s="292"/>
      <c r="K410" s="292"/>
      <c r="L410" s="292"/>
      <c r="M410" s="292"/>
      <c r="N410" s="292"/>
      <c r="O410" s="293"/>
      <c r="P410" s="293"/>
      <c r="Q410" s="293"/>
      <c r="R410" s="293"/>
      <c r="S410" s="293"/>
      <c r="T410" s="293"/>
      <c r="U410" s="293"/>
      <c r="V410" s="293"/>
      <c r="W410" s="293"/>
      <c r="X410" s="293"/>
      <c r="Y410" s="293"/>
      <c r="Z410" s="293"/>
      <c r="AA410" s="293"/>
      <c r="AB410" s="293"/>
      <c r="AC410" s="293"/>
      <c r="AD410" s="293"/>
      <c r="AE410" s="293"/>
      <c r="AF410" s="293"/>
      <c r="AG410" s="293"/>
      <c r="AH410" s="293"/>
      <c r="AI410" s="293"/>
      <c r="AJ410" s="510">
        <f t="shared" si="6"/>
        <v>0</v>
      </c>
    </row>
    <row r="411" spans="1:36" ht="17.25" customHeight="1" x14ac:dyDescent="0.25">
      <c r="A411" s="2"/>
      <c r="B411" s="69"/>
      <c r="C411" s="41"/>
      <c r="D411" s="41"/>
      <c r="E411" s="70"/>
      <c r="F411" s="292"/>
      <c r="G411" s="292"/>
      <c r="H411" s="292"/>
      <c r="I411" s="292"/>
      <c r="J411" s="292"/>
      <c r="K411" s="292"/>
      <c r="L411" s="292"/>
      <c r="M411" s="292"/>
      <c r="N411" s="292"/>
      <c r="O411" s="293"/>
      <c r="P411" s="293"/>
      <c r="Q411" s="293"/>
      <c r="R411" s="293"/>
      <c r="S411" s="293"/>
      <c r="T411" s="293"/>
      <c r="U411" s="293"/>
      <c r="V411" s="293"/>
      <c r="W411" s="293"/>
      <c r="X411" s="293"/>
      <c r="Y411" s="293"/>
      <c r="Z411" s="293"/>
      <c r="AA411" s="293"/>
      <c r="AB411" s="293"/>
      <c r="AC411" s="293"/>
      <c r="AD411" s="293"/>
      <c r="AE411" s="293"/>
      <c r="AF411" s="293"/>
      <c r="AG411" s="293"/>
      <c r="AH411" s="293"/>
      <c r="AI411" s="293"/>
      <c r="AJ411" s="510">
        <f t="shared" si="6"/>
        <v>0</v>
      </c>
    </row>
    <row r="412" spans="1:36" ht="17.25" customHeight="1" x14ac:dyDescent="0.25">
      <c r="A412" s="2"/>
      <c r="B412" s="69"/>
      <c r="C412" s="41"/>
      <c r="D412" s="41"/>
      <c r="E412" s="70"/>
      <c r="F412" s="292"/>
      <c r="G412" s="292"/>
      <c r="H412" s="292"/>
      <c r="I412" s="292"/>
      <c r="J412" s="292"/>
      <c r="K412" s="292"/>
      <c r="L412" s="292"/>
      <c r="M412" s="292"/>
      <c r="N412" s="292"/>
      <c r="O412" s="293"/>
      <c r="P412" s="293"/>
      <c r="Q412" s="293"/>
      <c r="R412" s="293"/>
      <c r="S412" s="293"/>
      <c r="T412" s="293"/>
      <c r="U412" s="293"/>
      <c r="V412" s="293"/>
      <c r="W412" s="293"/>
      <c r="X412" s="293"/>
      <c r="Y412" s="293"/>
      <c r="Z412" s="293"/>
      <c r="AA412" s="293"/>
      <c r="AB412" s="293"/>
      <c r="AC412" s="293"/>
      <c r="AD412" s="293"/>
      <c r="AE412" s="293"/>
      <c r="AF412" s="293"/>
      <c r="AG412" s="293"/>
      <c r="AH412" s="293"/>
      <c r="AI412" s="293"/>
      <c r="AJ412" s="510">
        <f t="shared" si="6"/>
        <v>0</v>
      </c>
    </row>
    <row r="413" spans="1:36" ht="17.25" customHeight="1" x14ac:dyDescent="0.25">
      <c r="A413" s="2"/>
      <c r="B413" s="69"/>
      <c r="C413" s="41"/>
      <c r="D413" s="41"/>
      <c r="E413" s="70"/>
      <c r="F413" s="292"/>
      <c r="G413" s="292"/>
      <c r="H413" s="292"/>
      <c r="I413" s="292"/>
      <c r="J413" s="292"/>
      <c r="K413" s="292"/>
      <c r="L413" s="292"/>
      <c r="M413" s="292"/>
      <c r="N413" s="292"/>
      <c r="O413" s="293"/>
      <c r="P413" s="293"/>
      <c r="Q413" s="293"/>
      <c r="R413" s="293"/>
      <c r="S413" s="293"/>
      <c r="T413" s="293"/>
      <c r="U413" s="293"/>
      <c r="V413" s="293"/>
      <c r="W413" s="293"/>
      <c r="X413" s="293"/>
      <c r="Y413" s="293"/>
      <c r="Z413" s="293"/>
      <c r="AA413" s="293"/>
      <c r="AB413" s="293"/>
      <c r="AC413" s="293"/>
      <c r="AD413" s="293"/>
      <c r="AE413" s="293"/>
      <c r="AF413" s="293"/>
      <c r="AG413" s="293"/>
      <c r="AH413" s="293"/>
      <c r="AI413" s="293"/>
      <c r="AJ413" s="510">
        <f t="shared" si="6"/>
        <v>0</v>
      </c>
    </row>
    <row r="414" spans="1:36" ht="17.25" customHeight="1" x14ac:dyDescent="0.25">
      <c r="A414" s="2"/>
      <c r="B414" s="69"/>
      <c r="C414" s="41"/>
      <c r="D414" s="41"/>
      <c r="E414" s="70"/>
      <c r="F414" s="292"/>
      <c r="G414" s="292"/>
      <c r="H414" s="292"/>
      <c r="I414" s="292"/>
      <c r="J414" s="292"/>
      <c r="K414" s="292"/>
      <c r="L414" s="292"/>
      <c r="M414" s="292"/>
      <c r="N414" s="292"/>
      <c r="O414" s="293"/>
      <c r="P414" s="293"/>
      <c r="Q414" s="293"/>
      <c r="R414" s="293"/>
      <c r="S414" s="293"/>
      <c r="T414" s="293"/>
      <c r="U414" s="293"/>
      <c r="V414" s="293"/>
      <c r="W414" s="293"/>
      <c r="X414" s="293"/>
      <c r="Y414" s="293"/>
      <c r="Z414" s="293"/>
      <c r="AA414" s="293"/>
      <c r="AB414" s="293"/>
      <c r="AC414" s="293"/>
      <c r="AD414" s="293"/>
      <c r="AE414" s="293"/>
      <c r="AF414" s="293"/>
      <c r="AG414" s="293"/>
      <c r="AH414" s="293"/>
      <c r="AI414" s="293"/>
      <c r="AJ414" s="510">
        <f t="shared" si="6"/>
        <v>0</v>
      </c>
    </row>
    <row r="415" spans="1:36" ht="17.25" customHeight="1" x14ac:dyDescent="0.25">
      <c r="A415" s="2"/>
      <c r="B415" s="69"/>
      <c r="C415" s="41"/>
      <c r="D415" s="41"/>
      <c r="E415" s="70"/>
      <c r="F415" s="292"/>
      <c r="G415" s="292"/>
      <c r="H415" s="292"/>
      <c r="I415" s="292"/>
      <c r="J415" s="292"/>
      <c r="K415" s="292"/>
      <c r="L415" s="292"/>
      <c r="M415" s="292"/>
      <c r="N415" s="292"/>
      <c r="O415" s="293"/>
      <c r="P415" s="293"/>
      <c r="Q415" s="293"/>
      <c r="R415" s="293"/>
      <c r="S415" s="293"/>
      <c r="T415" s="293"/>
      <c r="U415" s="293"/>
      <c r="V415" s="293"/>
      <c r="W415" s="293"/>
      <c r="X415" s="293"/>
      <c r="Y415" s="293"/>
      <c r="Z415" s="293"/>
      <c r="AA415" s="293"/>
      <c r="AB415" s="293"/>
      <c r="AC415" s="293"/>
      <c r="AD415" s="293"/>
      <c r="AE415" s="293"/>
      <c r="AF415" s="293"/>
      <c r="AG415" s="293"/>
      <c r="AH415" s="293"/>
      <c r="AI415" s="293"/>
      <c r="AJ415" s="510">
        <f t="shared" si="6"/>
        <v>0</v>
      </c>
    </row>
    <row r="416" spans="1:36" ht="17.25" customHeight="1" x14ac:dyDescent="0.25">
      <c r="A416" s="2"/>
      <c r="B416" s="69"/>
      <c r="C416" s="41"/>
      <c r="D416" s="41"/>
      <c r="E416" s="70"/>
      <c r="F416" s="292"/>
      <c r="G416" s="292"/>
      <c r="H416" s="292"/>
      <c r="I416" s="292"/>
      <c r="J416" s="292"/>
      <c r="K416" s="292"/>
      <c r="L416" s="292"/>
      <c r="M416" s="292"/>
      <c r="N416" s="292"/>
      <c r="O416" s="293"/>
      <c r="P416" s="293"/>
      <c r="Q416" s="293"/>
      <c r="R416" s="293"/>
      <c r="S416" s="293"/>
      <c r="T416" s="293"/>
      <c r="U416" s="293"/>
      <c r="V416" s="293"/>
      <c r="W416" s="293"/>
      <c r="X416" s="293"/>
      <c r="Y416" s="293"/>
      <c r="Z416" s="293"/>
      <c r="AA416" s="293"/>
      <c r="AB416" s="293"/>
      <c r="AC416" s="293"/>
      <c r="AD416" s="293"/>
      <c r="AE416" s="293"/>
      <c r="AF416" s="293"/>
      <c r="AG416" s="293"/>
      <c r="AH416" s="293"/>
      <c r="AI416" s="293"/>
      <c r="AJ416" s="510">
        <f t="shared" si="6"/>
        <v>0</v>
      </c>
    </row>
    <row r="417" spans="1:36" ht="17.25" customHeight="1" x14ac:dyDescent="0.25">
      <c r="A417" s="2"/>
      <c r="B417" s="69"/>
      <c r="C417" s="41"/>
      <c r="D417" s="41"/>
      <c r="E417" s="70"/>
      <c r="F417" s="292"/>
      <c r="G417" s="292"/>
      <c r="H417" s="292"/>
      <c r="I417" s="292"/>
      <c r="J417" s="292"/>
      <c r="K417" s="292"/>
      <c r="L417" s="292"/>
      <c r="M417" s="292"/>
      <c r="N417" s="292"/>
      <c r="O417" s="293"/>
      <c r="P417" s="293"/>
      <c r="Q417" s="293"/>
      <c r="R417" s="293"/>
      <c r="S417" s="293"/>
      <c r="T417" s="293"/>
      <c r="U417" s="293"/>
      <c r="V417" s="293"/>
      <c r="W417" s="293"/>
      <c r="X417" s="293"/>
      <c r="Y417" s="293"/>
      <c r="Z417" s="293"/>
      <c r="AA417" s="293"/>
      <c r="AB417" s="293"/>
      <c r="AC417" s="293"/>
      <c r="AD417" s="293"/>
      <c r="AE417" s="293"/>
      <c r="AF417" s="293"/>
      <c r="AG417" s="293"/>
      <c r="AH417" s="293"/>
      <c r="AI417" s="293"/>
      <c r="AJ417" s="510">
        <f t="shared" si="6"/>
        <v>0</v>
      </c>
    </row>
    <row r="418" spans="1:36" ht="17.25" customHeight="1" x14ac:dyDescent="0.25">
      <c r="A418" s="2"/>
      <c r="B418" s="69"/>
      <c r="C418" s="41"/>
      <c r="D418" s="41"/>
      <c r="E418" s="70"/>
      <c r="F418" s="292"/>
      <c r="G418" s="292"/>
      <c r="H418" s="292"/>
      <c r="I418" s="292"/>
      <c r="J418" s="292"/>
      <c r="K418" s="292"/>
      <c r="L418" s="292"/>
      <c r="M418" s="292"/>
      <c r="N418" s="292"/>
      <c r="O418" s="293"/>
      <c r="P418" s="293"/>
      <c r="Q418" s="293"/>
      <c r="R418" s="293"/>
      <c r="S418" s="293"/>
      <c r="T418" s="293"/>
      <c r="U418" s="293"/>
      <c r="V418" s="293"/>
      <c r="W418" s="293"/>
      <c r="X418" s="293"/>
      <c r="Y418" s="293"/>
      <c r="Z418" s="293"/>
      <c r="AA418" s="293"/>
      <c r="AB418" s="293"/>
      <c r="AC418" s="293"/>
      <c r="AD418" s="293"/>
      <c r="AE418" s="293"/>
      <c r="AF418" s="293"/>
      <c r="AG418" s="293"/>
      <c r="AH418" s="293"/>
      <c r="AI418" s="293"/>
      <c r="AJ418" s="510">
        <f t="shared" si="6"/>
        <v>0</v>
      </c>
    </row>
    <row r="419" spans="1:36" ht="17.25" customHeight="1" x14ac:dyDescent="0.25">
      <c r="A419" s="2"/>
      <c r="B419" s="69"/>
      <c r="C419" s="41"/>
      <c r="D419" s="41"/>
      <c r="E419" s="70"/>
      <c r="F419" s="292"/>
      <c r="G419" s="292"/>
      <c r="H419" s="292"/>
      <c r="I419" s="292"/>
      <c r="J419" s="292"/>
      <c r="K419" s="292"/>
      <c r="L419" s="292"/>
      <c r="M419" s="292"/>
      <c r="N419" s="292"/>
      <c r="O419" s="293"/>
      <c r="P419" s="293"/>
      <c r="Q419" s="293"/>
      <c r="R419" s="293"/>
      <c r="S419" s="293"/>
      <c r="T419" s="293"/>
      <c r="U419" s="293"/>
      <c r="V419" s="293"/>
      <c r="W419" s="293"/>
      <c r="X419" s="293"/>
      <c r="Y419" s="293"/>
      <c r="Z419" s="293"/>
      <c r="AA419" s="293"/>
      <c r="AB419" s="293"/>
      <c r="AC419" s="293"/>
      <c r="AD419" s="293"/>
      <c r="AE419" s="293"/>
      <c r="AF419" s="293"/>
      <c r="AG419" s="293"/>
      <c r="AH419" s="293"/>
      <c r="AI419" s="293"/>
      <c r="AJ419" s="510">
        <f t="shared" si="6"/>
        <v>0</v>
      </c>
    </row>
    <row r="420" spans="1:36" ht="17.25" customHeight="1" x14ac:dyDescent="0.25">
      <c r="A420" s="2"/>
      <c r="B420" s="69"/>
      <c r="C420" s="41"/>
      <c r="D420" s="41"/>
      <c r="E420" s="70"/>
      <c r="F420" s="292"/>
      <c r="G420" s="292"/>
      <c r="H420" s="292"/>
      <c r="I420" s="292"/>
      <c r="J420" s="292"/>
      <c r="K420" s="292"/>
      <c r="L420" s="292"/>
      <c r="M420" s="292"/>
      <c r="N420" s="292"/>
      <c r="O420" s="293"/>
      <c r="P420" s="293"/>
      <c r="Q420" s="293"/>
      <c r="R420" s="293"/>
      <c r="S420" s="293"/>
      <c r="T420" s="293"/>
      <c r="U420" s="293"/>
      <c r="V420" s="293"/>
      <c r="W420" s="293"/>
      <c r="X420" s="293"/>
      <c r="Y420" s="293"/>
      <c r="Z420" s="293"/>
      <c r="AA420" s="293"/>
      <c r="AB420" s="293"/>
      <c r="AC420" s="293"/>
      <c r="AD420" s="293"/>
      <c r="AE420" s="293"/>
      <c r="AF420" s="293"/>
      <c r="AG420" s="293"/>
      <c r="AH420" s="293"/>
      <c r="AI420" s="293"/>
      <c r="AJ420" s="510">
        <f t="shared" si="6"/>
        <v>0</v>
      </c>
    </row>
    <row r="421" spans="1:36" ht="17.25" customHeight="1" x14ac:dyDescent="0.25">
      <c r="A421" s="2"/>
      <c r="B421" s="69"/>
      <c r="C421" s="41"/>
      <c r="D421" s="41"/>
      <c r="E421" s="70"/>
      <c r="F421" s="292"/>
      <c r="G421" s="292"/>
      <c r="H421" s="292"/>
      <c r="I421" s="292"/>
      <c r="J421" s="292"/>
      <c r="K421" s="292"/>
      <c r="L421" s="292"/>
      <c r="M421" s="292"/>
      <c r="N421" s="292"/>
      <c r="O421" s="293"/>
      <c r="P421" s="293"/>
      <c r="Q421" s="293"/>
      <c r="R421" s="293"/>
      <c r="S421" s="293"/>
      <c r="T421" s="293"/>
      <c r="U421" s="293"/>
      <c r="V421" s="293"/>
      <c r="W421" s="293"/>
      <c r="X421" s="293"/>
      <c r="Y421" s="293"/>
      <c r="Z421" s="293"/>
      <c r="AA421" s="293"/>
      <c r="AB421" s="293"/>
      <c r="AC421" s="293"/>
      <c r="AD421" s="293"/>
      <c r="AE421" s="293"/>
      <c r="AF421" s="293"/>
      <c r="AG421" s="293"/>
      <c r="AH421" s="293"/>
      <c r="AI421" s="293"/>
      <c r="AJ421" s="510">
        <f t="shared" si="6"/>
        <v>0</v>
      </c>
    </row>
    <row r="422" spans="1:36" ht="17.25" customHeight="1" x14ac:dyDescent="0.25">
      <c r="A422" s="2"/>
      <c r="B422" s="69"/>
      <c r="C422" s="41"/>
      <c r="D422" s="41"/>
      <c r="E422" s="70"/>
      <c r="F422" s="292"/>
      <c r="G422" s="292"/>
      <c r="H422" s="292"/>
      <c r="I422" s="292"/>
      <c r="J422" s="292"/>
      <c r="K422" s="292"/>
      <c r="L422" s="292"/>
      <c r="M422" s="292"/>
      <c r="N422" s="292"/>
      <c r="O422" s="293"/>
      <c r="P422" s="293"/>
      <c r="Q422" s="293"/>
      <c r="R422" s="293"/>
      <c r="S422" s="293"/>
      <c r="T422" s="293"/>
      <c r="U422" s="293"/>
      <c r="V422" s="293"/>
      <c r="W422" s="293"/>
      <c r="X422" s="293"/>
      <c r="Y422" s="293"/>
      <c r="Z422" s="293"/>
      <c r="AA422" s="293"/>
      <c r="AB422" s="293"/>
      <c r="AC422" s="293"/>
      <c r="AD422" s="293"/>
      <c r="AE422" s="293"/>
      <c r="AF422" s="293"/>
      <c r="AG422" s="293"/>
      <c r="AH422" s="293"/>
      <c r="AI422" s="293"/>
      <c r="AJ422" s="510">
        <f t="shared" si="6"/>
        <v>0</v>
      </c>
    </row>
    <row r="423" spans="1:36" ht="17.25" customHeight="1" x14ac:dyDescent="0.25">
      <c r="A423" s="2"/>
      <c r="B423" s="69"/>
      <c r="C423" s="41"/>
      <c r="D423" s="41"/>
      <c r="E423" s="70"/>
      <c r="F423" s="292"/>
      <c r="G423" s="292"/>
      <c r="H423" s="292"/>
      <c r="I423" s="292"/>
      <c r="J423" s="292"/>
      <c r="K423" s="292"/>
      <c r="L423" s="292"/>
      <c r="M423" s="292"/>
      <c r="N423" s="292"/>
      <c r="O423" s="293"/>
      <c r="P423" s="293"/>
      <c r="Q423" s="293"/>
      <c r="R423" s="293"/>
      <c r="S423" s="293"/>
      <c r="T423" s="293"/>
      <c r="U423" s="293"/>
      <c r="V423" s="293"/>
      <c r="W423" s="293"/>
      <c r="X423" s="293"/>
      <c r="Y423" s="293"/>
      <c r="Z423" s="293"/>
      <c r="AA423" s="293"/>
      <c r="AB423" s="293"/>
      <c r="AC423" s="293"/>
      <c r="AD423" s="293"/>
      <c r="AE423" s="293"/>
      <c r="AF423" s="293"/>
      <c r="AG423" s="293"/>
      <c r="AH423" s="293"/>
      <c r="AI423" s="293"/>
      <c r="AJ423" s="510">
        <f t="shared" si="6"/>
        <v>0</v>
      </c>
    </row>
    <row r="424" spans="1:36" ht="17.25" customHeight="1" x14ac:dyDescent="0.25">
      <c r="A424" s="2"/>
      <c r="B424" s="69"/>
      <c r="C424" s="41"/>
      <c r="D424" s="41"/>
      <c r="E424" s="70"/>
      <c r="F424" s="292"/>
      <c r="G424" s="292"/>
      <c r="H424" s="292"/>
      <c r="I424" s="292"/>
      <c r="J424" s="292"/>
      <c r="K424" s="292"/>
      <c r="L424" s="292"/>
      <c r="M424" s="292"/>
      <c r="N424" s="292"/>
      <c r="O424" s="293"/>
      <c r="P424" s="293"/>
      <c r="Q424" s="293"/>
      <c r="R424" s="293"/>
      <c r="S424" s="293"/>
      <c r="T424" s="293"/>
      <c r="U424" s="293"/>
      <c r="V424" s="293"/>
      <c r="W424" s="293"/>
      <c r="X424" s="293"/>
      <c r="Y424" s="293"/>
      <c r="Z424" s="293"/>
      <c r="AA424" s="293"/>
      <c r="AB424" s="293"/>
      <c r="AC424" s="293"/>
      <c r="AD424" s="293"/>
      <c r="AE424" s="293"/>
      <c r="AF424" s="293"/>
      <c r="AG424" s="293"/>
      <c r="AH424" s="293"/>
      <c r="AI424" s="293"/>
      <c r="AJ424" s="510">
        <f t="shared" si="6"/>
        <v>0</v>
      </c>
    </row>
    <row r="425" spans="1:36" ht="17.25" customHeight="1" x14ac:dyDescent="0.25">
      <c r="A425" s="2"/>
      <c r="B425" s="69"/>
      <c r="C425" s="41"/>
      <c r="D425" s="41"/>
      <c r="E425" s="70"/>
      <c r="F425" s="292"/>
      <c r="G425" s="292"/>
      <c r="H425" s="292"/>
      <c r="I425" s="292"/>
      <c r="J425" s="292"/>
      <c r="K425" s="292"/>
      <c r="L425" s="292"/>
      <c r="M425" s="292"/>
      <c r="N425" s="292"/>
      <c r="O425" s="293"/>
      <c r="P425" s="293"/>
      <c r="Q425" s="293"/>
      <c r="R425" s="293"/>
      <c r="S425" s="293"/>
      <c r="T425" s="293"/>
      <c r="U425" s="293"/>
      <c r="V425" s="293"/>
      <c r="W425" s="293"/>
      <c r="X425" s="293"/>
      <c r="Y425" s="293"/>
      <c r="Z425" s="293"/>
      <c r="AA425" s="293"/>
      <c r="AB425" s="293"/>
      <c r="AC425" s="293"/>
      <c r="AD425" s="293"/>
      <c r="AE425" s="293"/>
      <c r="AF425" s="293"/>
      <c r="AG425" s="293"/>
      <c r="AH425" s="293"/>
      <c r="AI425" s="293"/>
      <c r="AJ425" s="510">
        <f t="shared" si="6"/>
        <v>0</v>
      </c>
    </row>
    <row r="426" spans="1:36" ht="17.25" customHeight="1" x14ac:dyDescent="0.25">
      <c r="A426" s="2"/>
      <c r="B426" s="69"/>
      <c r="C426" s="41"/>
      <c r="D426" s="41"/>
      <c r="E426" s="70"/>
      <c r="F426" s="292"/>
      <c r="G426" s="292"/>
      <c r="H426" s="292"/>
      <c r="I426" s="292"/>
      <c r="J426" s="292"/>
      <c r="K426" s="292"/>
      <c r="L426" s="292"/>
      <c r="M426" s="292"/>
      <c r="N426" s="292"/>
      <c r="O426" s="293"/>
      <c r="P426" s="293"/>
      <c r="Q426" s="293"/>
      <c r="R426" s="293"/>
      <c r="S426" s="293"/>
      <c r="T426" s="293"/>
      <c r="U426" s="293"/>
      <c r="V426" s="293"/>
      <c r="W426" s="293"/>
      <c r="X426" s="293"/>
      <c r="Y426" s="293"/>
      <c r="Z426" s="293"/>
      <c r="AA426" s="293"/>
      <c r="AB426" s="293"/>
      <c r="AC426" s="293"/>
      <c r="AD426" s="293"/>
      <c r="AE426" s="293"/>
      <c r="AF426" s="293"/>
      <c r="AG426" s="293"/>
      <c r="AH426" s="293"/>
      <c r="AI426" s="293"/>
      <c r="AJ426" s="510">
        <f t="shared" si="6"/>
        <v>0</v>
      </c>
    </row>
    <row r="427" spans="1:36" ht="17.25" customHeight="1" x14ac:dyDescent="0.25">
      <c r="A427" s="2"/>
      <c r="B427" s="69"/>
      <c r="C427" s="41"/>
      <c r="D427" s="41"/>
      <c r="E427" s="70"/>
      <c r="F427" s="292"/>
      <c r="G427" s="292"/>
      <c r="H427" s="292"/>
      <c r="I427" s="292"/>
      <c r="J427" s="292"/>
      <c r="K427" s="292"/>
      <c r="L427" s="292"/>
      <c r="M427" s="292"/>
      <c r="N427" s="292"/>
      <c r="O427" s="293"/>
      <c r="P427" s="293"/>
      <c r="Q427" s="293"/>
      <c r="R427" s="293"/>
      <c r="S427" s="293"/>
      <c r="T427" s="293"/>
      <c r="U427" s="293"/>
      <c r="V427" s="293"/>
      <c r="W427" s="293"/>
      <c r="X427" s="293"/>
      <c r="Y427" s="293"/>
      <c r="Z427" s="293"/>
      <c r="AA427" s="293"/>
      <c r="AB427" s="293"/>
      <c r="AC427" s="293"/>
      <c r="AD427" s="293"/>
      <c r="AE427" s="293"/>
      <c r="AF427" s="293"/>
      <c r="AG427" s="293"/>
      <c r="AH427" s="293"/>
      <c r="AI427" s="293"/>
      <c r="AJ427" s="510">
        <f t="shared" si="6"/>
        <v>0</v>
      </c>
    </row>
    <row r="428" spans="1:36" ht="17.25" customHeight="1" x14ac:dyDescent="0.25">
      <c r="A428" s="2"/>
      <c r="B428" s="69"/>
      <c r="C428" s="41"/>
      <c r="D428" s="41"/>
      <c r="E428" s="70"/>
      <c r="F428" s="292"/>
      <c r="G428" s="292"/>
      <c r="H428" s="292"/>
      <c r="I428" s="292"/>
      <c r="J428" s="292"/>
      <c r="K428" s="292"/>
      <c r="L428" s="292"/>
      <c r="M428" s="292"/>
      <c r="N428" s="292"/>
      <c r="O428" s="293"/>
      <c r="P428" s="293"/>
      <c r="Q428" s="293"/>
      <c r="R428" s="293"/>
      <c r="S428" s="293"/>
      <c r="T428" s="293"/>
      <c r="U428" s="293"/>
      <c r="V428" s="293"/>
      <c r="W428" s="293"/>
      <c r="X428" s="293"/>
      <c r="Y428" s="293"/>
      <c r="Z428" s="293"/>
      <c r="AA428" s="293"/>
      <c r="AB428" s="293"/>
      <c r="AC428" s="293"/>
      <c r="AD428" s="293"/>
      <c r="AE428" s="293"/>
      <c r="AF428" s="293"/>
      <c r="AG428" s="293"/>
      <c r="AH428" s="293"/>
      <c r="AI428" s="293"/>
      <c r="AJ428" s="510">
        <f t="shared" si="6"/>
        <v>0</v>
      </c>
    </row>
    <row r="429" spans="1:36" ht="17.25" customHeight="1" x14ac:dyDescent="0.25">
      <c r="A429" s="2"/>
      <c r="B429" s="69"/>
      <c r="C429" s="41"/>
      <c r="D429" s="41"/>
      <c r="E429" s="70"/>
      <c r="F429" s="292"/>
      <c r="G429" s="292"/>
      <c r="H429" s="292"/>
      <c r="I429" s="292"/>
      <c r="J429" s="292"/>
      <c r="K429" s="292"/>
      <c r="L429" s="292"/>
      <c r="M429" s="292"/>
      <c r="N429" s="292"/>
      <c r="O429" s="293"/>
      <c r="P429" s="293"/>
      <c r="Q429" s="293"/>
      <c r="R429" s="293"/>
      <c r="S429" s="293"/>
      <c r="T429" s="293"/>
      <c r="U429" s="293"/>
      <c r="V429" s="293"/>
      <c r="W429" s="293"/>
      <c r="X429" s="293"/>
      <c r="Y429" s="293"/>
      <c r="Z429" s="293"/>
      <c r="AA429" s="293"/>
      <c r="AB429" s="293"/>
      <c r="AC429" s="293"/>
      <c r="AD429" s="293"/>
      <c r="AE429" s="293"/>
      <c r="AF429" s="293"/>
      <c r="AG429" s="293"/>
      <c r="AH429" s="293"/>
      <c r="AI429" s="293"/>
      <c r="AJ429" s="510">
        <f t="shared" si="6"/>
        <v>0</v>
      </c>
    </row>
    <row r="430" spans="1:36" ht="17.25" customHeight="1" x14ac:dyDescent="0.25">
      <c r="A430" s="2"/>
      <c r="B430" s="69"/>
      <c r="C430" s="41"/>
      <c r="D430" s="41"/>
      <c r="E430" s="70"/>
      <c r="F430" s="292"/>
      <c r="G430" s="292"/>
      <c r="H430" s="292"/>
      <c r="I430" s="292"/>
      <c r="J430" s="292"/>
      <c r="K430" s="292"/>
      <c r="L430" s="292"/>
      <c r="M430" s="292"/>
      <c r="N430" s="292"/>
      <c r="O430" s="293"/>
      <c r="P430" s="293"/>
      <c r="Q430" s="293"/>
      <c r="R430" s="293"/>
      <c r="S430" s="293"/>
      <c r="T430" s="293"/>
      <c r="U430" s="293"/>
      <c r="V430" s="293"/>
      <c r="W430" s="293"/>
      <c r="X430" s="293"/>
      <c r="Y430" s="293"/>
      <c r="Z430" s="293"/>
      <c r="AA430" s="293"/>
      <c r="AB430" s="293"/>
      <c r="AC430" s="293"/>
      <c r="AD430" s="293"/>
      <c r="AE430" s="293"/>
      <c r="AF430" s="293"/>
      <c r="AG430" s="293"/>
      <c r="AH430" s="293"/>
      <c r="AI430" s="293"/>
      <c r="AJ430" s="510">
        <f t="shared" si="6"/>
        <v>0</v>
      </c>
    </row>
    <row r="431" spans="1:36" ht="17.25" customHeight="1" x14ac:dyDescent="0.25">
      <c r="A431" s="2"/>
      <c r="B431" s="69"/>
      <c r="C431" s="41"/>
      <c r="D431" s="41"/>
      <c r="E431" s="70"/>
      <c r="F431" s="292"/>
      <c r="G431" s="292"/>
      <c r="H431" s="292"/>
      <c r="I431" s="292"/>
      <c r="J431" s="292"/>
      <c r="K431" s="292"/>
      <c r="L431" s="292"/>
      <c r="M431" s="292"/>
      <c r="N431" s="292"/>
      <c r="O431" s="293"/>
      <c r="P431" s="293"/>
      <c r="Q431" s="293"/>
      <c r="R431" s="293"/>
      <c r="S431" s="293"/>
      <c r="T431" s="293"/>
      <c r="U431" s="293"/>
      <c r="V431" s="293"/>
      <c r="W431" s="293"/>
      <c r="X431" s="293"/>
      <c r="Y431" s="293"/>
      <c r="Z431" s="293"/>
      <c r="AA431" s="293"/>
      <c r="AB431" s="293"/>
      <c r="AC431" s="293"/>
      <c r="AD431" s="293"/>
      <c r="AE431" s="293"/>
      <c r="AF431" s="293"/>
      <c r="AG431" s="293"/>
      <c r="AH431" s="293"/>
      <c r="AI431" s="293"/>
      <c r="AJ431" s="510">
        <f t="shared" si="6"/>
        <v>0</v>
      </c>
    </row>
    <row r="432" spans="1:36" ht="17.25" customHeight="1" x14ac:dyDescent="0.25">
      <c r="A432" s="2"/>
      <c r="B432" s="69"/>
      <c r="C432" s="41"/>
      <c r="D432" s="41"/>
      <c r="E432" s="70"/>
      <c r="F432" s="292"/>
      <c r="G432" s="292"/>
      <c r="H432" s="292"/>
      <c r="I432" s="292"/>
      <c r="J432" s="292"/>
      <c r="K432" s="292"/>
      <c r="L432" s="292"/>
      <c r="M432" s="292"/>
      <c r="N432" s="292"/>
      <c r="O432" s="293"/>
      <c r="P432" s="293"/>
      <c r="Q432" s="293"/>
      <c r="R432" s="293"/>
      <c r="S432" s="293"/>
      <c r="T432" s="293"/>
      <c r="U432" s="293"/>
      <c r="V432" s="293"/>
      <c r="W432" s="293"/>
      <c r="X432" s="293"/>
      <c r="Y432" s="293"/>
      <c r="Z432" s="293"/>
      <c r="AA432" s="293"/>
      <c r="AB432" s="293"/>
      <c r="AC432" s="293"/>
      <c r="AD432" s="293"/>
      <c r="AE432" s="293"/>
      <c r="AF432" s="293"/>
      <c r="AG432" s="293"/>
      <c r="AH432" s="293"/>
      <c r="AI432" s="293"/>
      <c r="AJ432" s="510">
        <f t="shared" si="6"/>
        <v>0</v>
      </c>
    </row>
    <row r="433" spans="1:36" ht="17.25" customHeight="1" x14ac:dyDescent="0.25">
      <c r="A433" s="2"/>
      <c r="B433" s="69"/>
      <c r="C433" s="41"/>
      <c r="D433" s="41"/>
      <c r="E433" s="70"/>
      <c r="F433" s="292"/>
      <c r="G433" s="292"/>
      <c r="H433" s="292"/>
      <c r="I433" s="292"/>
      <c r="J433" s="292"/>
      <c r="K433" s="292"/>
      <c r="L433" s="292"/>
      <c r="M433" s="292"/>
      <c r="N433" s="292"/>
      <c r="O433" s="293"/>
      <c r="P433" s="293"/>
      <c r="Q433" s="293"/>
      <c r="R433" s="293"/>
      <c r="S433" s="293"/>
      <c r="T433" s="293"/>
      <c r="U433" s="293"/>
      <c r="V433" s="293"/>
      <c r="W433" s="293"/>
      <c r="X433" s="293"/>
      <c r="Y433" s="293"/>
      <c r="Z433" s="293"/>
      <c r="AA433" s="293"/>
      <c r="AB433" s="293"/>
      <c r="AC433" s="293"/>
      <c r="AD433" s="293"/>
      <c r="AE433" s="293"/>
      <c r="AF433" s="293"/>
      <c r="AG433" s="293"/>
      <c r="AH433" s="293"/>
      <c r="AI433" s="293"/>
      <c r="AJ433" s="510">
        <f t="shared" si="6"/>
        <v>0</v>
      </c>
    </row>
    <row r="434" spans="1:36" ht="17.25" customHeight="1" x14ac:dyDescent="0.25">
      <c r="A434" s="2"/>
      <c r="B434" s="69"/>
      <c r="C434" s="41"/>
      <c r="D434" s="41"/>
      <c r="E434" s="70"/>
      <c r="F434" s="292"/>
      <c r="G434" s="292"/>
      <c r="H434" s="292"/>
      <c r="I434" s="292"/>
      <c r="J434" s="292"/>
      <c r="K434" s="292"/>
      <c r="L434" s="292"/>
      <c r="M434" s="292"/>
      <c r="N434" s="292"/>
      <c r="O434" s="293"/>
      <c r="P434" s="293"/>
      <c r="Q434" s="293"/>
      <c r="R434" s="293"/>
      <c r="S434" s="293"/>
      <c r="T434" s="293"/>
      <c r="U434" s="293"/>
      <c r="V434" s="293"/>
      <c r="W434" s="293"/>
      <c r="X434" s="293"/>
      <c r="Y434" s="293"/>
      <c r="Z434" s="293"/>
      <c r="AA434" s="293"/>
      <c r="AB434" s="293"/>
      <c r="AC434" s="293"/>
      <c r="AD434" s="293"/>
      <c r="AE434" s="293"/>
      <c r="AF434" s="293"/>
      <c r="AG434" s="293"/>
      <c r="AH434" s="293"/>
      <c r="AI434" s="293"/>
      <c r="AJ434" s="510">
        <f t="shared" si="6"/>
        <v>0</v>
      </c>
    </row>
    <row r="435" spans="1:36" ht="17.25" customHeight="1" x14ac:dyDescent="0.25">
      <c r="A435" s="2"/>
      <c r="B435" s="69"/>
      <c r="C435" s="41"/>
      <c r="D435" s="41"/>
      <c r="E435" s="70"/>
      <c r="F435" s="292"/>
      <c r="G435" s="292"/>
      <c r="H435" s="292"/>
      <c r="I435" s="292"/>
      <c r="J435" s="292"/>
      <c r="K435" s="292"/>
      <c r="L435" s="292"/>
      <c r="M435" s="292"/>
      <c r="N435" s="292"/>
      <c r="O435" s="293"/>
      <c r="P435" s="293"/>
      <c r="Q435" s="293"/>
      <c r="R435" s="293"/>
      <c r="S435" s="293"/>
      <c r="T435" s="293"/>
      <c r="U435" s="293"/>
      <c r="V435" s="293"/>
      <c r="W435" s="293"/>
      <c r="X435" s="293"/>
      <c r="Y435" s="293"/>
      <c r="Z435" s="293"/>
      <c r="AA435" s="293"/>
      <c r="AB435" s="293"/>
      <c r="AC435" s="293"/>
      <c r="AD435" s="293"/>
      <c r="AE435" s="293"/>
      <c r="AF435" s="293"/>
      <c r="AG435" s="293"/>
      <c r="AH435" s="293"/>
      <c r="AI435" s="293"/>
      <c r="AJ435" s="510">
        <f t="shared" si="6"/>
        <v>0</v>
      </c>
    </row>
    <row r="436" spans="1:36" ht="17.25" customHeight="1" x14ac:dyDescent="0.25">
      <c r="A436" s="2"/>
      <c r="B436" s="69"/>
      <c r="C436" s="41"/>
      <c r="D436" s="41"/>
      <c r="E436" s="70"/>
      <c r="F436" s="292"/>
      <c r="G436" s="292"/>
      <c r="H436" s="292"/>
      <c r="I436" s="292"/>
      <c r="J436" s="292"/>
      <c r="K436" s="292"/>
      <c r="L436" s="292"/>
      <c r="M436" s="292"/>
      <c r="N436" s="292"/>
      <c r="O436" s="293"/>
      <c r="P436" s="293"/>
      <c r="Q436" s="293"/>
      <c r="R436" s="293"/>
      <c r="S436" s="293"/>
      <c r="T436" s="293"/>
      <c r="U436" s="293"/>
      <c r="V436" s="293"/>
      <c r="W436" s="293"/>
      <c r="X436" s="293"/>
      <c r="Y436" s="293"/>
      <c r="Z436" s="293"/>
      <c r="AA436" s="293"/>
      <c r="AB436" s="293"/>
      <c r="AC436" s="293"/>
      <c r="AD436" s="293"/>
      <c r="AE436" s="293"/>
      <c r="AF436" s="293"/>
      <c r="AG436" s="293"/>
      <c r="AH436" s="293"/>
      <c r="AI436" s="293"/>
      <c r="AJ436" s="510">
        <f t="shared" si="6"/>
        <v>0</v>
      </c>
    </row>
    <row r="437" spans="1:36" ht="17.25" customHeight="1" x14ac:dyDescent="0.25">
      <c r="A437" s="2"/>
      <c r="B437" s="69"/>
      <c r="C437" s="41"/>
      <c r="D437" s="41"/>
      <c r="E437" s="70"/>
      <c r="F437" s="292"/>
      <c r="G437" s="292"/>
      <c r="H437" s="292"/>
      <c r="I437" s="292"/>
      <c r="J437" s="292"/>
      <c r="K437" s="292"/>
      <c r="L437" s="292"/>
      <c r="M437" s="292"/>
      <c r="N437" s="292"/>
      <c r="O437" s="293"/>
      <c r="P437" s="293"/>
      <c r="Q437" s="293"/>
      <c r="R437" s="293"/>
      <c r="S437" s="293"/>
      <c r="T437" s="293"/>
      <c r="U437" s="293"/>
      <c r="V437" s="293"/>
      <c r="W437" s="293"/>
      <c r="X437" s="293"/>
      <c r="Y437" s="293"/>
      <c r="Z437" s="293"/>
      <c r="AA437" s="293"/>
      <c r="AB437" s="293"/>
      <c r="AC437" s="293"/>
      <c r="AD437" s="293"/>
      <c r="AE437" s="293"/>
      <c r="AF437" s="293"/>
      <c r="AG437" s="293"/>
      <c r="AH437" s="293"/>
      <c r="AI437" s="293"/>
      <c r="AJ437" s="510">
        <f t="shared" si="6"/>
        <v>0</v>
      </c>
    </row>
    <row r="438" spans="1:36" ht="17.25" customHeight="1" x14ac:dyDescent="0.25">
      <c r="A438" s="2"/>
      <c r="B438" s="69"/>
      <c r="C438" s="41"/>
      <c r="D438" s="41"/>
      <c r="E438" s="70"/>
      <c r="F438" s="292"/>
      <c r="G438" s="292"/>
      <c r="H438" s="292"/>
      <c r="I438" s="292"/>
      <c r="J438" s="292"/>
      <c r="K438" s="292"/>
      <c r="L438" s="292"/>
      <c r="M438" s="292"/>
      <c r="N438" s="292"/>
      <c r="O438" s="293"/>
      <c r="P438" s="293"/>
      <c r="Q438" s="293"/>
      <c r="R438" s="293"/>
      <c r="S438" s="293"/>
      <c r="T438" s="293"/>
      <c r="U438" s="293"/>
      <c r="V438" s="293"/>
      <c r="W438" s="293"/>
      <c r="X438" s="293"/>
      <c r="Y438" s="293"/>
      <c r="Z438" s="293"/>
      <c r="AA438" s="293"/>
      <c r="AB438" s="293"/>
      <c r="AC438" s="293"/>
      <c r="AD438" s="293"/>
      <c r="AE438" s="293"/>
      <c r="AF438" s="293"/>
      <c r="AG438" s="293"/>
      <c r="AH438" s="293"/>
      <c r="AI438" s="293"/>
      <c r="AJ438" s="510">
        <f t="shared" si="6"/>
        <v>0</v>
      </c>
    </row>
    <row r="439" spans="1:36" ht="17.25" customHeight="1" x14ac:dyDescent="0.25">
      <c r="A439" s="2"/>
      <c r="B439" s="69"/>
      <c r="C439" s="41"/>
      <c r="D439" s="41"/>
      <c r="E439" s="70"/>
      <c r="F439" s="292"/>
      <c r="G439" s="292"/>
      <c r="H439" s="292"/>
      <c r="I439" s="292"/>
      <c r="J439" s="292"/>
      <c r="K439" s="292"/>
      <c r="L439" s="292"/>
      <c r="M439" s="292"/>
      <c r="N439" s="292"/>
      <c r="O439" s="293"/>
      <c r="P439" s="293"/>
      <c r="Q439" s="293"/>
      <c r="R439" s="293"/>
      <c r="S439" s="293"/>
      <c r="T439" s="293"/>
      <c r="U439" s="293"/>
      <c r="V439" s="293"/>
      <c r="W439" s="293"/>
      <c r="X439" s="293"/>
      <c r="Y439" s="293"/>
      <c r="Z439" s="293"/>
      <c r="AA439" s="293"/>
      <c r="AB439" s="293"/>
      <c r="AC439" s="293"/>
      <c r="AD439" s="293"/>
      <c r="AE439" s="293"/>
      <c r="AF439" s="293"/>
      <c r="AG439" s="293"/>
      <c r="AH439" s="293"/>
      <c r="AI439" s="293"/>
      <c r="AJ439" s="510">
        <f t="shared" si="6"/>
        <v>0</v>
      </c>
    </row>
    <row r="440" spans="1:36" ht="17.25" customHeight="1" x14ac:dyDescent="0.25">
      <c r="A440" s="2"/>
      <c r="B440" s="69"/>
      <c r="C440" s="41"/>
      <c r="D440" s="41"/>
      <c r="E440" s="70"/>
      <c r="F440" s="292"/>
      <c r="G440" s="292"/>
      <c r="H440" s="292"/>
      <c r="I440" s="292"/>
      <c r="J440" s="292"/>
      <c r="K440" s="292"/>
      <c r="L440" s="292"/>
      <c r="M440" s="292"/>
      <c r="N440" s="292"/>
      <c r="O440" s="293"/>
      <c r="P440" s="293"/>
      <c r="Q440" s="293"/>
      <c r="R440" s="293"/>
      <c r="S440" s="293"/>
      <c r="T440" s="293"/>
      <c r="U440" s="293"/>
      <c r="V440" s="293"/>
      <c r="W440" s="293"/>
      <c r="X440" s="293"/>
      <c r="Y440" s="293"/>
      <c r="Z440" s="293"/>
      <c r="AA440" s="293"/>
      <c r="AB440" s="293"/>
      <c r="AC440" s="293"/>
      <c r="AD440" s="293"/>
      <c r="AE440" s="293"/>
      <c r="AF440" s="293"/>
      <c r="AG440" s="293"/>
      <c r="AH440" s="293"/>
      <c r="AI440" s="293"/>
      <c r="AJ440" s="510">
        <f t="shared" si="6"/>
        <v>0</v>
      </c>
    </row>
    <row r="441" spans="1:36" ht="17.25" customHeight="1" x14ac:dyDescent="0.25">
      <c r="A441" s="2"/>
      <c r="B441" s="69"/>
      <c r="C441" s="41"/>
      <c r="D441" s="41"/>
      <c r="E441" s="70"/>
      <c r="F441" s="292"/>
      <c r="G441" s="292"/>
      <c r="H441" s="292"/>
      <c r="I441" s="292"/>
      <c r="J441" s="292"/>
      <c r="K441" s="292"/>
      <c r="L441" s="292"/>
      <c r="M441" s="292"/>
      <c r="N441" s="292"/>
      <c r="O441" s="293"/>
      <c r="P441" s="293"/>
      <c r="Q441" s="293"/>
      <c r="R441" s="293"/>
      <c r="S441" s="293"/>
      <c r="T441" s="293"/>
      <c r="U441" s="293"/>
      <c r="V441" s="293"/>
      <c r="W441" s="293"/>
      <c r="X441" s="293"/>
      <c r="Y441" s="293"/>
      <c r="Z441" s="293"/>
      <c r="AA441" s="293"/>
      <c r="AB441" s="293"/>
      <c r="AC441" s="293"/>
      <c r="AD441" s="293"/>
      <c r="AE441" s="293"/>
      <c r="AF441" s="293"/>
      <c r="AG441" s="293"/>
      <c r="AH441" s="293"/>
      <c r="AI441" s="293"/>
      <c r="AJ441" s="510">
        <f t="shared" si="6"/>
        <v>0</v>
      </c>
    </row>
    <row r="442" spans="1:36" ht="17.25" customHeight="1" x14ac:dyDescent="0.25">
      <c r="A442" s="2"/>
      <c r="B442" s="69"/>
      <c r="C442" s="41"/>
      <c r="D442" s="41"/>
      <c r="E442" s="70"/>
      <c r="F442" s="292"/>
      <c r="G442" s="292"/>
      <c r="H442" s="292"/>
      <c r="I442" s="292"/>
      <c r="J442" s="292"/>
      <c r="K442" s="292"/>
      <c r="L442" s="292"/>
      <c r="M442" s="292"/>
      <c r="N442" s="292"/>
      <c r="O442" s="293"/>
      <c r="P442" s="293"/>
      <c r="Q442" s="293"/>
      <c r="R442" s="293"/>
      <c r="S442" s="293"/>
      <c r="T442" s="293"/>
      <c r="U442" s="293"/>
      <c r="V442" s="293"/>
      <c r="W442" s="293"/>
      <c r="X442" s="293"/>
      <c r="Y442" s="293"/>
      <c r="Z442" s="293"/>
      <c r="AA442" s="293"/>
      <c r="AB442" s="293"/>
      <c r="AC442" s="293"/>
      <c r="AD442" s="293"/>
      <c r="AE442" s="293"/>
      <c r="AF442" s="293"/>
      <c r="AG442" s="293"/>
      <c r="AH442" s="293"/>
      <c r="AI442" s="293"/>
      <c r="AJ442" s="510">
        <f t="shared" si="6"/>
        <v>0</v>
      </c>
    </row>
    <row r="443" spans="1:36" ht="17.25" customHeight="1" x14ac:dyDescent="0.25">
      <c r="A443" s="2"/>
      <c r="B443" s="69"/>
      <c r="C443" s="41"/>
      <c r="D443" s="41"/>
      <c r="E443" s="70"/>
      <c r="F443" s="292"/>
      <c r="G443" s="292"/>
      <c r="H443" s="292"/>
      <c r="I443" s="292"/>
      <c r="J443" s="292"/>
      <c r="K443" s="292"/>
      <c r="L443" s="292"/>
      <c r="M443" s="292"/>
      <c r="N443" s="292"/>
      <c r="O443" s="293"/>
      <c r="P443" s="293"/>
      <c r="Q443" s="293"/>
      <c r="R443" s="293"/>
      <c r="S443" s="293"/>
      <c r="T443" s="293"/>
      <c r="U443" s="293"/>
      <c r="V443" s="293"/>
      <c r="W443" s="293"/>
      <c r="X443" s="293"/>
      <c r="Y443" s="293"/>
      <c r="Z443" s="293"/>
      <c r="AA443" s="293"/>
      <c r="AB443" s="293"/>
      <c r="AC443" s="293"/>
      <c r="AD443" s="293"/>
      <c r="AE443" s="293"/>
      <c r="AF443" s="293"/>
      <c r="AG443" s="293"/>
      <c r="AH443" s="293"/>
      <c r="AI443" s="293"/>
      <c r="AJ443" s="510">
        <f t="shared" si="6"/>
        <v>0</v>
      </c>
    </row>
    <row r="444" spans="1:36" ht="17.25" customHeight="1" x14ac:dyDescent="0.25">
      <c r="A444" s="2"/>
      <c r="B444" s="69"/>
      <c r="C444" s="41"/>
      <c r="D444" s="41"/>
      <c r="E444" s="70"/>
      <c r="F444" s="292"/>
      <c r="G444" s="292"/>
      <c r="H444" s="292"/>
      <c r="I444" s="292"/>
      <c r="J444" s="292"/>
      <c r="K444" s="292"/>
      <c r="L444" s="292"/>
      <c r="M444" s="292"/>
      <c r="N444" s="292"/>
      <c r="O444" s="293"/>
      <c r="P444" s="293"/>
      <c r="Q444" s="293"/>
      <c r="R444" s="293"/>
      <c r="S444" s="293"/>
      <c r="T444" s="293"/>
      <c r="U444" s="293"/>
      <c r="V444" s="293"/>
      <c r="W444" s="293"/>
      <c r="X444" s="293"/>
      <c r="Y444" s="293"/>
      <c r="Z444" s="293"/>
      <c r="AA444" s="293"/>
      <c r="AB444" s="293"/>
      <c r="AC444" s="293"/>
      <c r="AD444" s="293"/>
      <c r="AE444" s="293"/>
      <c r="AF444" s="293"/>
      <c r="AG444" s="293"/>
      <c r="AH444" s="293"/>
      <c r="AI444" s="293"/>
      <c r="AJ444" s="510">
        <f t="shared" si="6"/>
        <v>0</v>
      </c>
    </row>
    <row r="445" spans="1:36" ht="17.25" customHeight="1" x14ac:dyDescent="0.25">
      <c r="A445" s="2"/>
      <c r="B445" s="69"/>
      <c r="C445" s="41"/>
      <c r="D445" s="41"/>
      <c r="E445" s="70"/>
      <c r="F445" s="292"/>
      <c r="G445" s="292"/>
      <c r="H445" s="292"/>
      <c r="I445" s="292"/>
      <c r="J445" s="292"/>
      <c r="K445" s="292"/>
      <c r="L445" s="292"/>
      <c r="M445" s="292"/>
      <c r="N445" s="292"/>
      <c r="O445" s="293"/>
      <c r="P445" s="293"/>
      <c r="Q445" s="293"/>
      <c r="R445" s="293"/>
      <c r="S445" s="293"/>
      <c r="T445" s="293"/>
      <c r="U445" s="293"/>
      <c r="V445" s="293"/>
      <c r="W445" s="293"/>
      <c r="X445" s="293"/>
      <c r="Y445" s="293"/>
      <c r="Z445" s="293"/>
      <c r="AA445" s="293"/>
      <c r="AB445" s="293"/>
      <c r="AC445" s="293"/>
      <c r="AD445" s="293"/>
      <c r="AE445" s="293"/>
      <c r="AF445" s="293"/>
      <c r="AG445" s="293"/>
      <c r="AH445" s="293"/>
      <c r="AI445" s="293"/>
      <c r="AJ445" s="510">
        <f t="shared" si="6"/>
        <v>0</v>
      </c>
    </row>
    <row r="446" spans="1:36" ht="17.25" customHeight="1" x14ac:dyDescent="0.25">
      <c r="A446" s="2"/>
      <c r="B446" s="69"/>
      <c r="C446" s="41"/>
      <c r="D446" s="41"/>
      <c r="E446" s="70"/>
      <c r="F446" s="292"/>
      <c r="G446" s="292"/>
      <c r="H446" s="292"/>
      <c r="I446" s="292"/>
      <c r="J446" s="292"/>
      <c r="K446" s="292"/>
      <c r="L446" s="292"/>
      <c r="M446" s="292"/>
      <c r="N446" s="292"/>
      <c r="O446" s="293"/>
      <c r="P446" s="293"/>
      <c r="Q446" s="293"/>
      <c r="R446" s="293"/>
      <c r="S446" s="293"/>
      <c r="T446" s="293"/>
      <c r="U446" s="293"/>
      <c r="V446" s="293"/>
      <c r="W446" s="293"/>
      <c r="X446" s="293"/>
      <c r="Y446" s="293"/>
      <c r="Z446" s="293"/>
      <c r="AA446" s="293"/>
      <c r="AB446" s="293"/>
      <c r="AC446" s="293"/>
      <c r="AD446" s="293"/>
      <c r="AE446" s="293"/>
      <c r="AF446" s="293"/>
      <c r="AG446" s="293"/>
      <c r="AH446" s="293"/>
      <c r="AI446" s="293"/>
      <c r="AJ446" s="510">
        <f t="shared" si="6"/>
        <v>0</v>
      </c>
    </row>
    <row r="447" spans="1:36" ht="17.25" customHeight="1" x14ac:dyDescent="0.25">
      <c r="A447" s="2"/>
      <c r="B447" s="69"/>
      <c r="C447" s="41"/>
      <c r="D447" s="41"/>
      <c r="E447" s="70"/>
      <c r="F447" s="292"/>
      <c r="G447" s="292"/>
      <c r="H447" s="292"/>
      <c r="I447" s="292"/>
      <c r="J447" s="292"/>
      <c r="K447" s="292"/>
      <c r="L447" s="292"/>
      <c r="M447" s="292"/>
      <c r="N447" s="292"/>
      <c r="O447" s="293"/>
      <c r="P447" s="293"/>
      <c r="Q447" s="293"/>
      <c r="R447" s="293"/>
      <c r="S447" s="293"/>
      <c r="T447" s="293"/>
      <c r="U447" s="293"/>
      <c r="V447" s="293"/>
      <c r="W447" s="293"/>
      <c r="X447" s="293"/>
      <c r="Y447" s="293"/>
      <c r="Z447" s="293"/>
      <c r="AA447" s="293"/>
      <c r="AB447" s="293"/>
      <c r="AC447" s="293"/>
      <c r="AD447" s="293"/>
      <c r="AE447" s="293"/>
      <c r="AF447" s="293"/>
      <c r="AG447" s="293"/>
      <c r="AH447" s="293"/>
      <c r="AI447" s="293"/>
      <c r="AJ447" s="510">
        <f t="shared" si="6"/>
        <v>0</v>
      </c>
    </row>
    <row r="448" spans="1:36" ht="17.25" customHeight="1" x14ac:dyDescent="0.25">
      <c r="A448" s="2"/>
      <c r="B448" s="69"/>
      <c r="C448" s="41"/>
      <c r="D448" s="41"/>
      <c r="E448" s="70"/>
      <c r="F448" s="292"/>
      <c r="G448" s="292"/>
      <c r="H448" s="292"/>
      <c r="I448" s="292"/>
      <c r="J448" s="292"/>
      <c r="K448" s="292"/>
      <c r="L448" s="292"/>
      <c r="M448" s="292"/>
      <c r="N448" s="292"/>
      <c r="O448" s="293"/>
      <c r="P448" s="293"/>
      <c r="Q448" s="293"/>
      <c r="R448" s="293"/>
      <c r="S448" s="293"/>
      <c r="T448" s="293"/>
      <c r="U448" s="293"/>
      <c r="V448" s="293"/>
      <c r="W448" s="293"/>
      <c r="X448" s="293"/>
      <c r="Y448" s="293"/>
      <c r="Z448" s="293"/>
      <c r="AA448" s="293"/>
      <c r="AB448" s="293"/>
      <c r="AC448" s="293"/>
      <c r="AD448" s="293"/>
      <c r="AE448" s="293"/>
      <c r="AF448" s="293"/>
      <c r="AG448" s="293"/>
      <c r="AH448" s="293"/>
      <c r="AI448" s="293"/>
      <c r="AJ448" s="510">
        <f t="shared" si="6"/>
        <v>0</v>
      </c>
    </row>
    <row r="449" spans="1:36" ht="17.25" customHeight="1" x14ac:dyDescent="0.25">
      <c r="A449" s="2"/>
      <c r="B449" s="69"/>
      <c r="C449" s="41"/>
      <c r="D449" s="41"/>
      <c r="E449" s="70"/>
      <c r="F449" s="292"/>
      <c r="G449" s="292"/>
      <c r="H449" s="292"/>
      <c r="I449" s="292"/>
      <c r="J449" s="292"/>
      <c r="K449" s="292"/>
      <c r="L449" s="292"/>
      <c r="M449" s="292"/>
      <c r="N449" s="292"/>
      <c r="O449" s="293"/>
      <c r="P449" s="293"/>
      <c r="Q449" s="293"/>
      <c r="R449" s="293"/>
      <c r="S449" s="293"/>
      <c r="T449" s="293"/>
      <c r="U449" s="293"/>
      <c r="V449" s="293"/>
      <c r="W449" s="293"/>
      <c r="X449" s="293"/>
      <c r="Y449" s="293"/>
      <c r="Z449" s="293"/>
      <c r="AA449" s="293"/>
      <c r="AB449" s="293"/>
      <c r="AC449" s="293"/>
      <c r="AD449" s="293"/>
      <c r="AE449" s="293"/>
      <c r="AF449" s="293"/>
      <c r="AG449" s="293"/>
      <c r="AH449" s="293"/>
      <c r="AI449" s="293"/>
      <c r="AJ449" s="510">
        <f t="shared" si="6"/>
        <v>0</v>
      </c>
    </row>
    <row r="450" spans="1:36" ht="17.25" customHeight="1" x14ac:dyDescent="0.25">
      <c r="A450" s="2"/>
      <c r="B450" s="69"/>
      <c r="C450" s="41"/>
      <c r="D450" s="41"/>
      <c r="E450" s="70"/>
      <c r="F450" s="292"/>
      <c r="G450" s="292"/>
      <c r="H450" s="292"/>
      <c r="I450" s="292"/>
      <c r="J450" s="292"/>
      <c r="K450" s="292"/>
      <c r="L450" s="292"/>
      <c r="M450" s="292"/>
      <c r="N450" s="292"/>
      <c r="O450" s="293"/>
      <c r="P450" s="293"/>
      <c r="Q450" s="293"/>
      <c r="R450" s="293"/>
      <c r="S450" s="293"/>
      <c r="T450" s="293"/>
      <c r="U450" s="293"/>
      <c r="V450" s="293"/>
      <c r="W450" s="293"/>
      <c r="X450" s="293"/>
      <c r="Y450" s="293"/>
      <c r="Z450" s="293"/>
      <c r="AA450" s="293"/>
      <c r="AB450" s="293"/>
      <c r="AC450" s="293"/>
      <c r="AD450" s="293"/>
      <c r="AE450" s="293"/>
      <c r="AF450" s="293"/>
      <c r="AG450" s="293"/>
      <c r="AH450" s="293"/>
      <c r="AI450" s="293"/>
      <c r="AJ450" s="510">
        <f t="shared" si="6"/>
        <v>0</v>
      </c>
    </row>
    <row r="451" spans="1:36" ht="17.25" customHeight="1" x14ac:dyDescent="0.25">
      <c r="A451" s="2"/>
      <c r="B451" s="69"/>
      <c r="C451" s="41"/>
      <c r="D451" s="41"/>
      <c r="E451" s="70"/>
      <c r="F451" s="292"/>
      <c r="G451" s="292"/>
      <c r="H451" s="292"/>
      <c r="I451" s="292"/>
      <c r="J451" s="292"/>
      <c r="K451" s="292"/>
      <c r="L451" s="292"/>
      <c r="M451" s="292"/>
      <c r="N451" s="292"/>
      <c r="O451" s="293"/>
      <c r="P451" s="293"/>
      <c r="Q451" s="293"/>
      <c r="R451" s="293"/>
      <c r="S451" s="293"/>
      <c r="T451" s="293"/>
      <c r="U451" s="293"/>
      <c r="V451" s="293"/>
      <c r="W451" s="293"/>
      <c r="X451" s="293"/>
      <c r="Y451" s="293"/>
      <c r="Z451" s="293"/>
      <c r="AA451" s="293"/>
      <c r="AB451" s="293"/>
      <c r="AC451" s="293"/>
      <c r="AD451" s="293"/>
      <c r="AE451" s="293"/>
      <c r="AF451" s="293"/>
      <c r="AG451" s="293"/>
      <c r="AH451" s="293"/>
      <c r="AI451" s="293"/>
      <c r="AJ451" s="510">
        <f t="shared" si="6"/>
        <v>0</v>
      </c>
    </row>
    <row r="452" spans="1:36" ht="17.25" customHeight="1" x14ac:dyDescent="0.25">
      <c r="A452" s="2"/>
      <c r="B452" s="69"/>
      <c r="C452" s="41"/>
      <c r="D452" s="41"/>
      <c r="E452" s="70"/>
      <c r="F452" s="292"/>
      <c r="G452" s="292"/>
      <c r="H452" s="292"/>
      <c r="I452" s="292"/>
      <c r="J452" s="292"/>
      <c r="K452" s="292"/>
      <c r="L452" s="292"/>
      <c r="M452" s="292"/>
      <c r="N452" s="292"/>
      <c r="O452" s="293"/>
      <c r="P452" s="293"/>
      <c r="Q452" s="293"/>
      <c r="R452" s="293"/>
      <c r="S452" s="293"/>
      <c r="T452" s="293"/>
      <c r="U452" s="293"/>
      <c r="V452" s="293"/>
      <c r="W452" s="293"/>
      <c r="X452" s="293"/>
      <c r="Y452" s="293"/>
      <c r="Z452" s="293"/>
      <c r="AA452" s="293"/>
      <c r="AB452" s="293"/>
      <c r="AC452" s="293"/>
      <c r="AD452" s="293"/>
      <c r="AE452" s="293"/>
      <c r="AF452" s="293"/>
      <c r="AG452" s="293"/>
      <c r="AH452" s="293"/>
      <c r="AI452" s="293"/>
      <c r="AJ452" s="510">
        <f t="shared" si="6"/>
        <v>0</v>
      </c>
    </row>
    <row r="453" spans="1:36" ht="17.25" customHeight="1" x14ac:dyDescent="0.25">
      <c r="A453" s="2"/>
      <c r="B453" s="69"/>
      <c r="C453" s="41"/>
      <c r="D453" s="41"/>
      <c r="E453" s="70"/>
      <c r="F453" s="292"/>
      <c r="G453" s="292"/>
      <c r="H453" s="292"/>
      <c r="I453" s="292"/>
      <c r="J453" s="292"/>
      <c r="K453" s="292"/>
      <c r="L453" s="292"/>
      <c r="M453" s="292"/>
      <c r="N453" s="292"/>
      <c r="O453" s="293"/>
      <c r="P453" s="293"/>
      <c r="Q453" s="293"/>
      <c r="R453" s="293"/>
      <c r="S453" s="293"/>
      <c r="T453" s="293"/>
      <c r="U453" s="293"/>
      <c r="V453" s="293"/>
      <c r="W453" s="293"/>
      <c r="X453" s="293"/>
      <c r="Y453" s="293"/>
      <c r="Z453" s="293"/>
      <c r="AA453" s="293"/>
      <c r="AB453" s="293"/>
      <c r="AC453" s="293"/>
      <c r="AD453" s="293"/>
      <c r="AE453" s="293"/>
      <c r="AF453" s="293"/>
      <c r="AG453" s="293"/>
      <c r="AH453" s="293"/>
      <c r="AI453" s="293"/>
      <c r="AJ453" s="510">
        <f t="shared" si="6"/>
        <v>0</v>
      </c>
    </row>
    <row r="454" spans="1:36" ht="17.25" customHeight="1" x14ac:dyDescent="0.25">
      <c r="A454" s="2"/>
      <c r="B454" s="69"/>
      <c r="C454" s="41"/>
      <c r="D454" s="41"/>
      <c r="E454" s="70"/>
      <c r="F454" s="292"/>
      <c r="G454" s="292"/>
      <c r="H454" s="292"/>
      <c r="I454" s="292"/>
      <c r="J454" s="292"/>
      <c r="K454" s="292"/>
      <c r="L454" s="292"/>
      <c r="M454" s="292"/>
      <c r="N454" s="292"/>
      <c r="O454" s="293"/>
      <c r="P454" s="293"/>
      <c r="Q454" s="293"/>
      <c r="R454" s="293"/>
      <c r="S454" s="293"/>
      <c r="T454" s="293"/>
      <c r="U454" s="293"/>
      <c r="V454" s="293"/>
      <c r="W454" s="293"/>
      <c r="X454" s="293"/>
      <c r="Y454" s="293"/>
      <c r="Z454" s="293"/>
      <c r="AA454" s="293"/>
      <c r="AB454" s="293"/>
      <c r="AC454" s="293"/>
      <c r="AD454" s="293"/>
      <c r="AE454" s="293"/>
      <c r="AF454" s="293"/>
      <c r="AG454" s="293"/>
      <c r="AH454" s="293"/>
      <c r="AI454" s="293"/>
      <c r="AJ454" s="510">
        <f t="shared" si="6"/>
        <v>0</v>
      </c>
    </row>
    <row r="455" spans="1:36" ht="17.25" customHeight="1" x14ac:dyDescent="0.25">
      <c r="A455" s="2"/>
      <c r="B455" s="69"/>
      <c r="C455" s="41"/>
      <c r="D455" s="41"/>
      <c r="E455" s="70"/>
      <c r="F455" s="292"/>
      <c r="G455" s="292"/>
      <c r="H455" s="292"/>
      <c r="I455" s="292"/>
      <c r="J455" s="292"/>
      <c r="K455" s="292"/>
      <c r="L455" s="292"/>
      <c r="M455" s="292"/>
      <c r="N455" s="292"/>
      <c r="O455" s="293"/>
      <c r="P455" s="293"/>
      <c r="Q455" s="293"/>
      <c r="R455" s="293"/>
      <c r="S455" s="293"/>
      <c r="T455" s="293"/>
      <c r="U455" s="293"/>
      <c r="V455" s="293"/>
      <c r="W455" s="293"/>
      <c r="X455" s="293"/>
      <c r="Y455" s="293"/>
      <c r="Z455" s="293"/>
      <c r="AA455" s="293"/>
      <c r="AB455" s="293"/>
      <c r="AC455" s="293"/>
      <c r="AD455" s="293"/>
      <c r="AE455" s="293"/>
      <c r="AF455" s="293"/>
      <c r="AG455" s="293"/>
      <c r="AH455" s="293"/>
      <c r="AI455" s="293"/>
      <c r="AJ455" s="510">
        <f t="shared" si="6"/>
        <v>0</v>
      </c>
    </row>
    <row r="456" spans="1:36" ht="17.25" customHeight="1" x14ac:dyDescent="0.25">
      <c r="A456" s="2"/>
      <c r="B456" s="69"/>
      <c r="C456" s="41"/>
      <c r="D456" s="41"/>
      <c r="E456" s="70"/>
      <c r="F456" s="292"/>
      <c r="G456" s="292"/>
      <c r="H456" s="292"/>
      <c r="I456" s="292"/>
      <c r="J456" s="292"/>
      <c r="K456" s="292"/>
      <c r="L456" s="292"/>
      <c r="M456" s="292"/>
      <c r="N456" s="292"/>
      <c r="O456" s="293"/>
      <c r="P456" s="293"/>
      <c r="Q456" s="293"/>
      <c r="R456" s="293"/>
      <c r="S456" s="293"/>
      <c r="T456" s="293"/>
      <c r="U456" s="293"/>
      <c r="V456" s="293"/>
      <c r="W456" s="293"/>
      <c r="X456" s="293"/>
      <c r="Y456" s="293"/>
      <c r="Z456" s="293"/>
      <c r="AA456" s="293"/>
      <c r="AB456" s="293"/>
      <c r="AC456" s="293"/>
      <c r="AD456" s="293"/>
      <c r="AE456" s="293"/>
      <c r="AF456" s="293"/>
      <c r="AG456" s="293"/>
      <c r="AH456" s="293"/>
      <c r="AI456" s="293"/>
      <c r="AJ456" s="510">
        <f t="shared" si="6"/>
        <v>0</v>
      </c>
    </row>
    <row r="457" spans="1:36" ht="17.25" customHeight="1" x14ac:dyDescent="0.25">
      <c r="A457" s="2"/>
      <c r="B457" s="69"/>
      <c r="C457" s="41"/>
      <c r="D457" s="41"/>
      <c r="E457" s="70"/>
      <c r="F457" s="292"/>
      <c r="G457" s="292"/>
      <c r="H457" s="292"/>
      <c r="I457" s="292"/>
      <c r="J457" s="292"/>
      <c r="K457" s="292"/>
      <c r="L457" s="292"/>
      <c r="M457" s="292"/>
      <c r="N457" s="292"/>
      <c r="O457" s="293"/>
      <c r="P457" s="293"/>
      <c r="Q457" s="293"/>
      <c r="R457" s="293"/>
      <c r="S457" s="293"/>
      <c r="T457" s="293"/>
      <c r="U457" s="293"/>
      <c r="V457" s="293"/>
      <c r="W457" s="293"/>
      <c r="X457" s="293"/>
      <c r="Y457" s="293"/>
      <c r="Z457" s="293"/>
      <c r="AA457" s="293"/>
      <c r="AB457" s="293"/>
      <c r="AC457" s="293"/>
      <c r="AD457" s="293"/>
      <c r="AE457" s="293"/>
      <c r="AF457" s="293"/>
      <c r="AG457" s="293"/>
      <c r="AH457" s="293"/>
      <c r="AI457" s="293"/>
      <c r="AJ457" s="510">
        <f t="shared" si="6"/>
        <v>0</v>
      </c>
    </row>
    <row r="458" spans="1:36" ht="17.25" customHeight="1" x14ac:dyDescent="0.25">
      <c r="A458" s="2"/>
      <c r="B458" s="69"/>
      <c r="C458" s="41"/>
      <c r="D458" s="41"/>
      <c r="E458" s="70"/>
      <c r="F458" s="292"/>
      <c r="G458" s="292"/>
      <c r="H458" s="292"/>
      <c r="I458" s="292"/>
      <c r="J458" s="292"/>
      <c r="K458" s="292"/>
      <c r="L458" s="292"/>
      <c r="M458" s="292"/>
      <c r="N458" s="292"/>
      <c r="O458" s="293"/>
      <c r="P458" s="293"/>
      <c r="Q458" s="293"/>
      <c r="R458" s="293"/>
      <c r="S458" s="293"/>
      <c r="T458" s="293"/>
      <c r="U458" s="293"/>
      <c r="V458" s="293"/>
      <c r="W458" s="293"/>
      <c r="X458" s="293"/>
      <c r="Y458" s="293"/>
      <c r="Z458" s="293"/>
      <c r="AA458" s="293"/>
      <c r="AB458" s="293"/>
      <c r="AC458" s="293"/>
      <c r="AD458" s="293"/>
      <c r="AE458" s="293"/>
      <c r="AF458" s="293"/>
      <c r="AG458" s="293"/>
      <c r="AH458" s="293"/>
      <c r="AI458" s="293"/>
      <c r="AJ458" s="510">
        <f t="shared" si="6"/>
        <v>0</v>
      </c>
    </row>
    <row r="459" spans="1:36" ht="17.25" customHeight="1" x14ac:dyDescent="0.25">
      <c r="A459" s="2"/>
      <c r="B459" s="69"/>
      <c r="C459" s="41"/>
      <c r="D459" s="41"/>
      <c r="E459" s="70"/>
      <c r="F459" s="292"/>
      <c r="G459" s="292"/>
      <c r="H459" s="292"/>
      <c r="I459" s="292"/>
      <c r="J459" s="292"/>
      <c r="K459" s="292"/>
      <c r="L459" s="292"/>
      <c r="M459" s="292"/>
      <c r="N459" s="292"/>
      <c r="O459" s="293"/>
      <c r="P459" s="293"/>
      <c r="Q459" s="293"/>
      <c r="R459" s="293"/>
      <c r="S459" s="293"/>
      <c r="T459" s="293"/>
      <c r="U459" s="293"/>
      <c r="V459" s="293"/>
      <c r="W459" s="293"/>
      <c r="X459" s="293"/>
      <c r="Y459" s="293"/>
      <c r="Z459" s="293"/>
      <c r="AA459" s="293"/>
      <c r="AB459" s="293"/>
      <c r="AC459" s="293"/>
      <c r="AD459" s="293"/>
      <c r="AE459" s="293"/>
      <c r="AF459" s="293"/>
      <c r="AG459" s="293"/>
      <c r="AH459" s="293"/>
      <c r="AI459" s="293"/>
      <c r="AJ459" s="510">
        <f t="shared" si="6"/>
        <v>0</v>
      </c>
    </row>
    <row r="460" spans="1:36" ht="17.25" customHeight="1" x14ac:dyDescent="0.25">
      <c r="A460" s="2"/>
      <c r="B460" s="69"/>
      <c r="C460" s="41"/>
      <c r="D460" s="41"/>
      <c r="E460" s="70"/>
      <c r="F460" s="292"/>
      <c r="G460" s="292"/>
      <c r="H460" s="292"/>
      <c r="I460" s="292"/>
      <c r="J460" s="292"/>
      <c r="K460" s="292"/>
      <c r="L460" s="292"/>
      <c r="M460" s="292"/>
      <c r="N460" s="292"/>
      <c r="O460" s="293"/>
      <c r="P460" s="293"/>
      <c r="Q460" s="293"/>
      <c r="R460" s="293"/>
      <c r="S460" s="293"/>
      <c r="T460" s="293"/>
      <c r="U460" s="293"/>
      <c r="V460" s="293"/>
      <c r="W460" s="293"/>
      <c r="X460" s="293"/>
      <c r="Y460" s="293"/>
      <c r="Z460" s="293"/>
      <c r="AA460" s="293"/>
      <c r="AB460" s="293"/>
      <c r="AC460" s="293"/>
      <c r="AD460" s="293"/>
      <c r="AE460" s="293"/>
      <c r="AF460" s="293"/>
      <c r="AG460" s="293"/>
      <c r="AH460" s="293"/>
      <c r="AI460" s="293"/>
      <c r="AJ460" s="510">
        <f t="shared" si="6"/>
        <v>0</v>
      </c>
    </row>
    <row r="461" spans="1:36" ht="17.25" customHeight="1" x14ac:dyDescent="0.25">
      <c r="A461" s="2"/>
      <c r="B461" s="69"/>
      <c r="C461" s="41"/>
      <c r="D461" s="41"/>
      <c r="E461" s="70"/>
      <c r="F461" s="292"/>
      <c r="G461" s="292"/>
      <c r="H461" s="292"/>
      <c r="I461" s="292"/>
      <c r="J461" s="292"/>
      <c r="K461" s="292"/>
      <c r="L461" s="292"/>
      <c r="M461" s="292"/>
      <c r="N461" s="292"/>
      <c r="O461" s="293"/>
      <c r="P461" s="293"/>
      <c r="Q461" s="293"/>
      <c r="R461" s="293"/>
      <c r="S461" s="293"/>
      <c r="T461" s="293"/>
      <c r="U461" s="293"/>
      <c r="V461" s="293"/>
      <c r="W461" s="293"/>
      <c r="X461" s="293"/>
      <c r="Y461" s="293"/>
      <c r="Z461" s="293"/>
      <c r="AA461" s="293"/>
      <c r="AB461" s="293"/>
      <c r="AC461" s="293"/>
      <c r="AD461" s="293"/>
      <c r="AE461" s="293"/>
      <c r="AF461" s="293"/>
      <c r="AG461" s="293"/>
      <c r="AH461" s="293"/>
      <c r="AI461" s="293"/>
      <c r="AJ461" s="510">
        <f t="shared" si="6"/>
        <v>0</v>
      </c>
    </row>
    <row r="462" spans="1:36" ht="17.25" customHeight="1" x14ac:dyDescent="0.25">
      <c r="A462" s="2"/>
      <c r="B462" s="69"/>
      <c r="C462" s="41"/>
      <c r="D462" s="41"/>
      <c r="E462" s="70"/>
      <c r="F462" s="292"/>
      <c r="G462" s="292"/>
      <c r="H462" s="292"/>
      <c r="I462" s="292"/>
      <c r="J462" s="292"/>
      <c r="K462" s="292"/>
      <c r="L462" s="292"/>
      <c r="M462" s="292"/>
      <c r="N462" s="292"/>
      <c r="O462" s="293"/>
      <c r="P462" s="293"/>
      <c r="Q462" s="293"/>
      <c r="R462" s="293"/>
      <c r="S462" s="293"/>
      <c r="T462" s="293"/>
      <c r="U462" s="293"/>
      <c r="V462" s="293"/>
      <c r="W462" s="293"/>
      <c r="X462" s="293"/>
      <c r="Y462" s="293"/>
      <c r="Z462" s="293"/>
      <c r="AA462" s="293"/>
      <c r="AB462" s="293"/>
      <c r="AC462" s="293"/>
      <c r="AD462" s="293"/>
      <c r="AE462" s="293"/>
      <c r="AF462" s="293"/>
      <c r="AG462" s="293"/>
      <c r="AH462" s="293"/>
      <c r="AI462" s="293"/>
      <c r="AJ462" s="510">
        <f t="shared" si="6"/>
        <v>0</v>
      </c>
    </row>
    <row r="463" spans="1:36" ht="17.25" customHeight="1" x14ac:dyDescent="0.25">
      <c r="A463" s="2"/>
      <c r="B463" s="69"/>
      <c r="C463" s="41"/>
      <c r="D463" s="41"/>
      <c r="E463" s="70"/>
      <c r="F463" s="292"/>
      <c r="G463" s="292"/>
      <c r="H463" s="292"/>
      <c r="I463" s="292"/>
      <c r="J463" s="292"/>
      <c r="K463" s="292"/>
      <c r="L463" s="292"/>
      <c r="M463" s="292"/>
      <c r="N463" s="292"/>
      <c r="O463" s="293"/>
      <c r="P463" s="293"/>
      <c r="Q463" s="293"/>
      <c r="R463" s="293"/>
      <c r="S463" s="293"/>
      <c r="T463" s="293"/>
      <c r="U463" s="293"/>
      <c r="V463" s="293"/>
      <c r="W463" s="293"/>
      <c r="X463" s="293"/>
      <c r="Y463" s="293"/>
      <c r="Z463" s="293"/>
      <c r="AA463" s="293"/>
      <c r="AB463" s="293"/>
      <c r="AC463" s="293"/>
      <c r="AD463" s="293"/>
      <c r="AE463" s="293"/>
      <c r="AF463" s="293"/>
      <c r="AG463" s="293"/>
      <c r="AH463" s="293"/>
      <c r="AI463" s="293"/>
      <c r="AJ463" s="510">
        <f t="shared" si="6"/>
        <v>0</v>
      </c>
    </row>
    <row r="464" spans="1:36" ht="17.25" customHeight="1" x14ac:dyDescent="0.25">
      <c r="A464" s="2"/>
      <c r="B464" s="69"/>
      <c r="C464" s="41"/>
      <c r="D464" s="41"/>
      <c r="E464" s="70"/>
      <c r="F464" s="292"/>
      <c r="G464" s="292"/>
      <c r="H464" s="292"/>
      <c r="I464" s="292"/>
      <c r="J464" s="292"/>
      <c r="K464" s="292"/>
      <c r="L464" s="292"/>
      <c r="M464" s="292"/>
      <c r="N464" s="292"/>
      <c r="O464" s="293"/>
      <c r="P464" s="293"/>
      <c r="Q464" s="293"/>
      <c r="R464" s="293"/>
      <c r="S464" s="293"/>
      <c r="T464" s="293"/>
      <c r="U464" s="293"/>
      <c r="V464" s="293"/>
      <c r="W464" s="293"/>
      <c r="X464" s="293"/>
      <c r="Y464" s="293"/>
      <c r="Z464" s="293"/>
      <c r="AA464" s="293"/>
      <c r="AB464" s="293"/>
      <c r="AC464" s="293"/>
      <c r="AD464" s="293"/>
      <c r="AE464" s="293"/>
      <c r="AF464" s="293"/>
      <c r="AG464" s="293"/>
      <c r="AH464" s="293"/>
      <c r="AI464" s="293"/>
      <c r="AJ464" s="510">
        <f t="shared" si="6"/>
        <v>0</v>
      </c>
    </row>
    <row r="465" spans="1:36" ht="17.25" customHeight="1" x14ac:dyDescent="0.25">
      <c r="A465" s="2"/>
      <c r="B465" s="69"/>
      <c r="C465" s="41"/>
      <c r="D465" s="41"/>
      <c r="E465" s="70"/>
      <c r="F465" s="292"/>
      <c r="G465" s="292"/>
      <c r="H465" s="292"/>
      <c r="I465" s="292"/>
      <c r="J465" s="292"/>
      <c r="K465" s="292"/>
      <c r="L465" s="292"/>
      <c r="M465" s="292"/>
      <c r="N465" s="292"/>
      <c r="O465" s="293"/>
      <c r="P465" s="293"/>
      <c r="Q465" s="293"/>
      <c r="R465" s="293"/>
      <c r="S465" s="293"/>
      <c r="T465" s="293"/>
      <c r="U465" s="293"/>
      <c r="V465" s="293"/>
      <c r="W465" s="293"/>
      <c r="X465" s="293"/>
      <c r="Y465" s="293"/>
      <c r="Z465" s="293"/>
      <c r="AA465" s="293"/>
      <c r="AB465" s="293"/>
      <c r="AC465" s="293"/>
      <c r="AD465" s="293"/>
      <c r="AE465" s="293"/>
      <c r="AF465" s="293"/>
      <c r="AG465" s="293"/>
      <c r="AH465" s="293"/>
      <c r="AI465" s="293"/>
      <c r="AJ465" s="510">
        <f t="shared" si="6"/>
        <v>0</v>
      </c>
    </row>
    <row r="466" spans="1:36" ht="17.25" customHeight="1" x14ac:dyDescent="0.25">
      <c r="A466" s="2"/>
      <c r="B466" s="69"/>
      <c r="C466" s="41"/>
      <c r="D466" s="41"/>
      <c r="E466" s="70"/>
      <c r="F466" s="292"/>
      <c r="G466" s="292"/>
      <c r="H466" s="292"/>
      <c r="I466" s="292"/>
      <c r="J466" s="292"/>
      <c r="K466" s="292"/>
      <c r="L466" s="292"/>
      <c r="M466" s="292"/>
      <c r="N466" s="292"/>
      <c r="O466" s="293"/>
      <c r="P466" s="293"/>
      <c r="Q466" s="293"/>
      <c r="R466" s="293"/>
      <c r="S466" s="293"/>
      <c r="T466" s="293"/>
      <c r="U466" s="293"/>
      <c r="V466" s="293"/>
      <c r="W466" s="293"/>
      <c r="X466" s="293"/>
      <c r="Y466" s="293"/>
      <c r="Z466" s="293"/>
      <c r="AA466" s="293"/>
      <c r="AB466" s="293"/>
      <c r="AC466" s="293"/>
      <c r="AD466" s="293"/>
      <c r="AE466" s="293"/>
      <c r="AF466" s="293"/>
      <c r="AG466" s="293"/>
      <c r="AH466" s="293"/>
      <c r="AI466" s="293"/>
      <c r="AJ466" s="510">
        <f t="shared" ref="AJ466:AJ529" si="7">SUM(F466:AI466)</f>
        <v>0</v>
      </c>
    </row>
    <row r="467" spans="1:36" ht="17.25" customHeight="1" x14ac:dyDescent="0.25">
      <c r="A467" s="2"/>
      <c r="B467" s="69"/>
      <c r="C467" s="41"/>
      <c r="D467" s="41"/>
      <c r="E467" s="70"/>
      <c r="F467" s="292"/>
      <c r="G467" s="292"/>
      <c r="H467" s="292"/>
      <c r="I467" s="292"/>
      <c r="J467" s="292"/>
      <c r="K467" s="292"/>
      <c r="L467" s="292"/>
      <c r="M467" s="292"/>
      <c r="N467" s="292"/>
      <c r="O467" s="293"/>
      <c r="P467" s="293"/>
      <c r="Q467" s="293"/>
      <c r="R467" s="293"/>
      <c r="S467" s="293"/>
      <c r="T467" s="293"/>
      <c r="U467" s="293"/>
      <c r="V467" s="293"/>
      <c r="W467" s="293"/>
      <c r="X467" s="293"/>
      <c r="Y467" s="293"/>
      <c r="Z467" s="293"/>
      <c r="AA467" s="293"/>
      <c r="AB467" s="293"/>
      <c r="AC467" s="293"/>
      <c r="AD467" s="293"/>
      <c r="AE467" s="293"/>
      <c r="AF467" s="293"/>
      <c r="AG467" s="293"/>
      <c r="AH467" s="293"/>
      <c r="AI467" s="293"/>
      <c r="AJ467" s="510">
        <f t="shared" si="7"/>
        <v>0</v>
      </c>
    </row>
    <row r="468" spans="1:36" ht="17.25" customHeight="1" x14ac:dyDescent="0.25">
      <c r="A468" s="2"/>
      <c r="B468" s="69"/>
      <c r="C468" s="41"/>
      <c r="D468" s="41"/>
      <c r="E468" s="70"/>
      <c r="F468" s="292"/>
      <c r="G468" s="292"/>
      <c r="H468" s="292"/>
      <c r="I468" s="292"/>
      <c r="J468" s="292"/>
      <c r="K468" s="292"/>
      <c r="L468" s="292"/>
      <c r="M468" s="292"/>
      <c r="N468" s="292"/>
      <c r="O468" s="293"/>
      <c r="P468" s="293"/>
      <c r="Q468" s="293"/>
      <c r="R468" s="293"/>
      <c r="S468" s="293"/>
      <c r="T468" s="293"/>
      <c r="U468" s="293"/>
      <c r="V468" s="293"/>
      <c r="W468" s="293"/>
      <c r="X468" s="293"/>
      <c r="Y468" s="293"/>
      <c r="Z468" s="293"/>
      <c r="AA468" s="293"/>
      <c r="AB468" s="293"/>
      <c r="AC468" s="293"/>
      <c r="AD468" s="293"/>
      <c r="AE468" s="293"/>
      <c r="AF468" s="293"/>
      <c r="AG468" s="293"/>
      <c r="AH468" s="293"/>
      <c r="AI468" s="293"/>
      <c r="AJ468" s="510">
        <f t="shared" si="7"/>
        <v>0</v>
      </c>
    </row>
    <row r="469" spans="1:36" ht="17.25" customHeight="1" x14ac:dyDescent="0.25">
      <c r="A469" s="2"/>
      <c r="B469" s="69"/>
      <c r="C469" s="41"/>
      <c r="D469" s="41"/>
      <c r="E469" s="70"/>
      <c r="F469" s="292"/>
      <c r="G469" s="292"/>
      <c r="H469" s="292"/>
      <c r="I469" s="292"/>
      <c r="J469" s="292"/>
      <c r="K469" s="292"/>
      <c r="L469" s="292"/>
      <c r="M469" s="292"/>
      <c r="N469" s="292"/>
      <c r="O469" s="293"/>
      <c r="P469" s="293"/>
      <c r="Q469" s="293"/>
      <c r="R469" s="293"/>
      <c r="S469" s="293"/>
      <c r="T469" s="293"/>
      <c r="U469" s="293"/>
      <c r="V469" s="293"/>
      <c r="W469" s="293"/>
      <c r="X469" s="293"/>
      <c r="Y469" s="293"/>
      <c r="Z469" s="293"/>
      <c r="AA469" s="293"/>
      <c r="AB469" s="293"/>
      <c r="AC469" s="293"/>
      <c r="AD469" s="293"/>
      <c r="AE469" s="293"/>
      <c r="AF469" s="293"/>
      <c r="AG469" s="293"/>
      <c r="AH469" s="293"/>
      <c r="AI469" s="293"/>
      <c r="AJ469" s="510">
        <f t="shared" si="7"/>
        <v>0</v>
      </c>
    </row>
    <row r="470" spans="1:36" ht="17.25" customHeight="1" x14ac:dyDescent="0.25">
      <c r="A470" s="2"/>
      <c r="B470" s="69"/>
      <c r="C470" s="41"/>
      <c r="D470" s="41"/>
      <c r="E470" s="70"/>
      <c r="F470" s="292"/>
      <c r="G470" s="292"/>
      <c r="H470" s="292"/>
      <c r="I470" s="292"/>
      <c r="J470" s="292"/>
      <c r="K470" s="292"/>
      <c r="L470" s="292"/>
      <c r="M470" s="292"/>
      <c r="N470" s="292"/>
      <c r="O470" s="293"/>
      <c r="P470" s="293"/>
      <c r="Q470" s="293"/>
      <c r="R470" s="293"/>
      <c r="S470" s="293"/>
      <c r="T470" s="293"/>
      <c r="U470" s="293"/>
      <c r="V470" s="293"/>
      <c r="W470" s="293"/>
      <c r="X470" s="293"/>
      <c r="Y470" s="293"/>
      <c r="Z470" s="293"/>
      <c r="AA470" s="293"/>
      <c r="AB470" s="293"/>
      <c r="AC470" s="293"/>
      <c r="AD470" s="293"/>
      <c r="AE470" s="293"/>
      <c r="AF470" s="293"/>
      <c r="AG470" s="293"/>
      <c r="AH470" s="293"/>
      <c r="AI470" s="293"/>
      <c r="AJ470" s="510">
        <f t="shared" si="7"/>
        <v>0</v>
      </c>
    </row>
    <row r="471" spans="1:36" ht="17.25" customHeight="1" x14ac:dyDescent="0.25">
      <c r="A471" s="2"/>
      <c r="B471" s="69"/>
      <c r="C471" s="41"/>
      <c r="D471" s="41"/>
      <c r="E471" s="70"/>
      <c r="F471" s="292"/>
      <c r="G471" s="292"/>
      <c r="H471" s="292"/>
      <c r="I471" s="292"/>
      <c r="J471" s="292"/>
      <c r="K471" s="292"/>
      <c r="L471" s="292"/>
      <c r="M471" s="292"/>
      <c r="N471" s="292"/>
      <c r="O471" s="293"/>
      <c r="P471" s="293"/>
      <c r="Q471" s="293"/>
      <c r="R471" s="293"/>
      <c r="S471" s="293"/>
      <c r="T471" s="293"/>
      <c r="U471" s="293"/>
      <c r="V471" s="293"/>
      <c r="W471" s="293"/>
      <c r="X471" s="293"/>
      <c r="Y471" s="293"/>
      <c r="Z471" s="293"/>
      <c r="AA471" s="293"/>
      <c r="AB471" s="293"/>
      <c r="AC471" s="293"/>
      <c r="AD471" s="293"/>
      <c r="AE471" s="293"/>
      <c r="AF471" s="293"/>
      <c r="AG471" s="293"/>
      <c r="AH471" s="293"/>
      <c r="AI471" s="293"/>
      <c r="AJ471" s="510">
        <f t="shared" si="7"/>
        <v>0</v>
      </c>
    </row>
    <row r="472" spans="1:36" ht="17.25" customHeight="1" x14ac:dyDescent="0.25">
      <c r="A472" s="2"/>
      <c r="B472" s="69"/>
      <c r="C472" s="41"/>
      <c r="D472" s="41"/>
      <c r="E472" s="70"/>
      <c r="F472" s="292"/>
      <c r="G472" s="292"/>
      <c r="H472" s="292"/>
      <c r="I472" s="292"/>
      <c r="J472" s="292"/>
      <c r="K472" s="292"/>
      <c r="L472" s="292"/>
      <c r="M472" s="292"/>
      <c r="N472" s="292"/>
      <c r="O472" s="293"/>
      <c r="P472" s="293"/>
      <c r="Q472" s="293"/>
      <c r="R472" s="293"/>
      <c r="S472" s="293"/>
      <c r="T472" s="293"/>
      <c r="U472" s="293"/>
      <c r="V472" s="293"/>
      <c r="W472" s="293"/>
      <c r="X472" s="293"/>
      <c r="Y472" s="293"/>
      <c r="Z472" s="293"/>
      <c r="AA472" s="293"/>
      <c r="AB472" s="293"/>
      <c r="AC472" s="293"/>
      <c r="AD472" s="293"/>
      <c r="AE472" s="293"/>
      <c r="AF472" s="293"/>
      <c r="AG472" s="293"/>
      <c r="AH472" s="293"/>
      <c r="AI472" s="293"/>
      <c r="AJ472" s="510">
        <f t="shared" si="7"/>
        <v>0</v>
      </c>
    </row>
    <row r="473" spans="1:36" ht="17.25" customHeight="1" x14ac:dyDescent="0.25">
      <c r="A473" s="2"/>
      <c r="B473" s="69"/>
      <c r="C473" s="41"/>
      <c r="D473" s="41"/>
      <c r="E473" s="70"/>
      <c r="F473" s="292"/>
      <c r="G473" s="292"/>
      <c r="H473" s="292"/>
      <c r="I473" s="292"/>
      <c r="J473" s="292"/>
      <c r="K473" s="292"/>
      <c r="L473" s="292"/>
      <c r="M473" s="292"/>
      <c r="N473" s="292"/>
      <c r="O473" s="293"/>
      <c r="P473" s="293"/>
      <c r="Q473" s="293"/>
      <c r="R473" s="293"/>
      <c r="S473" s="293"/>
      <c r="T473" s="293"/>
      <c r="U473" s="293"/>
      <c r="V473" s="293"/>
      <c r="W473" s="293"/>
      <c r="X473" s="293"/>
      <c r="Y473" s="293"/>
      <c r="Z473" s="293"/>
      <c r="AA473" s="293"/>
      <c r="AB473" s="293"/>
      <c r="AC473" s="293"/>
      <c r="AD473" s="293"/>
      <c r="AE473" s="293"/>
      <c r="AF473" s="293"/>
      <c r="AG473" s="293"/>
      <c r="AH473" s="293"/>
      <c r="AI473" s="293"/>
      <c r="AJ473" s="510">
        <f t="shared" si="7"/>
        <v>0</v>
      </c>
    </row>
    <row r="474" spans="1:36" ht="17.25" customHeight="1" x14ac:dyDescent="0.25">
      <c r="A474" s="2"/>
      <c r="B474" s="69"/>
      <c r="C474" s="41"/>
      <c r="D474" s="41"/>
      <c r="E474" s="70"/>
      <c r="F474" s="292"/>
      <c r="G474" s="292"/>
      <c r="H474" s="292"/>
      <c r="I474" s="292"/>
      <c r="J474" s="292"/>
      <c r="K474" s="292"/>
      <c r="L474" s="292"/>
      <c r="M474" s="292"/>
      <c r="N474" s="292"/>
      <c r="O474" s="293"/>
      <c r="P474" s="293"/>
      <c r="Q474" s="293"/>
      <c r="R474" s="293"/>
      <c r="S474" s="293"/>
      <c r="T474" s="293"/>
      <c r="U474" s="293"/>
      <c r="V474" s="293"/>
      <c r="W474" s="293"/>
      <c r="X474" s="293"/>
      <c r="Y474" s="293"/>
      <c r="Z474" s="293"/>
      <c r="AA474" s="293"/>
      <c r="AB474" s="293"/>
      <c r="AC474" s="293"/>
      <c r="AD474" s="293"/>
      <c r="AE474" s="293"/>
      <c r="AF474" s="293"/>
      <c r="AG474" s="293"/>
      <c r="AH474" s="293"/>
      <c r="AI474" s="293"/>
      <c r="AJ474" s="510">
        <f t="shared" si="7"/>
        <v>0</v>
      </c>
    </row>
    <row r="475" spans="1:36" ht="17.25" customHeight="1" x14ac:dyDescent="0.25">
      <c r="A475" s="2"/>
      <c r="B475" s="69"/>
      <c r="C475" s="41"/>
      <c r="D475" s="41"/>
      <c r="E475" s="70"/>
      <c r="F475" s="292"/>
      <c r="G475" s="292"/>
      <c r="H475" s="292"/>
      <c r="I475" s="292"/>
      <c r="J475" s="292"/>
      <c r="K475" s="292"/>
      <c r="L475" s="292"/>
      <c r="M475" s="292"/>
      <c r="N475" s="292"/>
      <c r="O475" s="293"/>
      <c r="P475" s="293"/>
      <c r="Q475" s="293"/>
      <c r="R475" s="293"/>
      <c r="S475" s="293"/>
      <c r="T475" s="293"/>
      <c r="U475" s="293"/>
      <c r="V475" s="293"/>
      <c r="W475" s="293"/>
      <c r="X475" s="293"/>
      <c r="Y475" s="293"/>
      <c r="Z475" s="293"/>
      <c r="AA475" s="293"/>
      <c r="AB475" s="293"/>
      <c r="AC475" s="293"/>
      <c r="AD475" s="293"/>
      <c r="AE475" s="293"/>
      <c r="AF475" s="293"/>
      <c r="AG475" s="293"/>
      <c r="AH475" s="293"/>
      <c r="AI475" s="293"/>
      <c r="AJ475" s="510">
        <f t="shared" si="7"/>
        <v>0</v>
      </c>
    </row>
    <row r="476" spans="1:36" ht="17.25" customHeight="1" x14ac:dyDescent="0.25">
      <c r="A476" s="2"/>
      <c r="B476" s="69"/>
      <c r="C476" s="41"/>
      <c r="D476" s="41"/>
      <c r="E476" s="70"/>
      <c r="F476" s="292"/>
      <c r="G476" s="292"/>
      <c r="H476" s="292"/>
      <c r="I476" s="292"/>
      <c r="J476" s="292"/>
      <c r="K476" s="292"/>
      <c r="L476" s="292"/>
      <c r="M476" s="292"/>
      <c r="N476" s="292"/>
      <c r="O476" s="293"/>
      <c r="P476" s="293"/>
      <c r="Q476" s="293"/>
      <c r="R476" s="293"/>
      <c r="S476" s="293"/>
      <c r="T476" s="293"/>
      <c r="U476" s="293"/>
      <c r="V476" s="293"/>
      <c r="W476" s="293"/>
      <c r="X476" s="293"/>
      <c r="Y476" s="293"/>
      <c r="Z476" s="293"/>
      <c r="AA476" s="293"/>
      <c r="AB476" s="293"/>
      <c r="AC476" s="293"/>
      <c r="AD476" s="293"/>
      <c r="AE476" s="293"/>
      <c r="AF476" s="293"/>
      <c r="AG476" s="293"/>
      <c r="AH476" s="293"/>
      <c r="AI476" s="293"/>
      <c r="AJ476" s="510">
        <f t="shared" si="7"/>
        <v>0</v>
      </c>
    </row>
    <row r="477" spans="1:36" ht="17.25" customHeight="1" x14ac:dyDescent="0.25">
      <c r="A477" s="2"/>
      <c r="B477" s="69"/>
      <c r="C477" s="41"/>
      <c r="D477" s="41"/>
      <c r="E477" s="70"/>
      <c r="F477" s="292"/>
      <c r="G477" s="292"/>
      <c r="H477" s="292"/>
      <c r="I477" s="292"/>
      <c r="J477" s="292"/>
      <c r="K477" s="292"/>
      <c r="L477" s="292"/>
      <c r="M477" s="292"/>
      <c r="N477" s="292"/>
      <c r="O477" s="293"/>
      <c r="P477" s="293"/>
      <c r="Q477" s="293"/>
      <c r="R477" s="293"/>
      <c r="S477" s="293"/>
      <c r="T477" s="293"/>
      <c r="U477" s="293"/>
      <c r="V477" s="293"/>
      <c r="W477" s="293"/>
      <c r="X477" s="293"/>
      <c r="Y477" s="293"/>
      <c r="Z477" s="293"/>
      <c r="AA477" s="293"/>
      <c r="AB477" s="293"/>
      <c r="AC477" s="293"/>
      <c r="AD477" s="293"/>
      <c r="AE477" s="293"/>
      <c r="AF477" s="293"/>
      <c r="AG477" s="293"/>
      <c r="AH477" s="293"/>
      <c r="AI477" s="293"/>
      <c r="AJ477" s="510">
        <f t="shared" si="7"/>
        <v>0</v>
      </c>
    </row>
    <row r="478" spans="1:36" ht="17.25" customHeight="1" x14ac:dyDescent="0.25">
      <c r="A478" s="2"/>
      <c r="B478" s="69"/>
      <c r="C478" s="41"/>
      <c r="D478" s="41"/>
      <c r="E478" s="70"/>
      <c r="F478" s="292"/>
      <c r="G478" s="292"/>
      <c r="H478" s="292"/>
      <c r="I478" s="292"/>
      <c r="J478" s="292"/>
      <c r="K478" s="292"/>
      <c r="L478" s="292"/>
      <c r="M478" s="292"/>
      <c r="N478" s="292"/>
      <c r="O478" s="293"/>
      <c r="P478" s="293"/>
      <c r="Q478" s="293"/>
      <c r="R478" s="293"/>
      <c r="S478" s="293"/>
      <c r="T478" s="293"/>
      <c r="U478" s="293"/>
      <c r="V478" s="293"/>
      <c r="W478" s="293"/>
      <c r="X478" s="293"/>
      <c r="Y478" s="293"/>
      <c r="Z478" s="293"/>
      <c r="AA478" s="293"/>
      <c r="AB478" s="293"/>
      <c r="AC478" s="293"/>
      <c r="AD478" s="293"/>
      <c r="AE478" s="293"/>
      <c r="AF478" s="293"/>
      <c r="AG478" s="293"/>
      <c r="AH478" s="293"/>
      <c r="AI478" s="293"/>
      <c r="AJ478" s="510">
        <f t="shared" si="7"/>
        <v>0</v>
      </c>
    </row>
    <row r="479" spans="1:36" ht="17.25" customHeight="1" x14ac:dyDescent="0.25">
      <c r="A479" s="2"/>
      <c r="B479" s="69"/>
      <c r="C479" s="41"/>
      <c r="D479" s="41"/>
      <c r="E479" s="70"/>
      <c r="F479" s="292"/>
      <c r="G479" s="292"/>
      <c r="H479" s="292"/>
      <c r="I479" s="292"/>
      <c r="J479" s="292"/>
      <c r="K479" s="292"/>
      <c r="L479" s="292"/>
      <c r="M479" s="292"/>
      <c r="N479" s="292"/>
      <c r="O479" s="293"/>
      <c r="P479" s="293"/>
      <c r="Q479" s="293"/>
      <c r="R479" s="293"/>
      <c r="S479" s="293"/>
      <c r="T479" s="293"/>
      <c r="U479" s="293"/>
      <c r="V479" s="293"/>
      <c r="W479" s="293"/>
      <c r="X479" s="293"/>
      <c r="Y479" s="293"/>
      <c r="Z479" s="293"/>
      <c r="AA479" s="293"/>
      <c r="AB479" s="293"/>
      <c r="AC479" s="293"/>
      <c r="AD479" s="293"/>
      <c r="AE479" s="293"/>
      <c r="AF479" s="293"/>
      <c r="AG479" s="293"/>
      <c r="AH479" s="293"/>
      <c r="AI479" s="293"/>
      <c r="AJ479" s="510">
        <f t="shared" si="7"/>
        <v>0</v>
      </c>
    </row>
    <row r="480" spans="1:36" ht="17.25" customHeight="1" x14ac:dyDescent="0.25">
      <c r="A480" s="2"/>
      <c r="B480" s="69"/>
      <c r="C480" s="41"/>
      <c r="D480" s="41"/>
      <c r="E480" s="70"/>
      <c r="F480" s="292"/>
      <c r="G480" s="292"/>
      <c r="H480" s="292"/>
      <c r="I480" s="292"/>
      <c r="J480" s="292"/>
      <c r="K480" s="292"/>
      <c r="L480" s="292"/>
      <c r="M480" s="292"/>
      <c r="N480" s="292"/>
      <c r="O480" s="293"/>
      <c r="P480" s="293"/>
      <c r="Q480" s="293"/>
      <c r="R480" s="293"/>
      <c r="S480" s="293"/>
      <c r="T480" s="293"/>
      <c r="U480" s="293"/>
      <c r="V480" s="293"/>
      <c r="W480" s="293"/>
      <c r="X480" s="293"/>
      <c r="Y480" s="293"/>
      <c r="Z480" s="293"/>
      <c r="AA480" s="293"/>
      <c r="AB480" s="293"/>
      <c r="AC480" s="293"/>
      <c r="AD480" s="293"/>
      <c r="AE480" s="293"/>
      <c r="AF480" s="293"/>
      <c r="AG480" s="293"/>
      <c r="AH480" s="293"/>
      <c r="AI480" s="293"/>
      <c r="AJ480" s="510">
        <f t="shared" si="7"/>
        <v>0</v>
      </c>
    </row>
    <row r="481" spans="1:36" ht="17.25" customHeight="1" x14ac:dyDescent="0.25">
      <c r="A481" s="2"/>
      <c r="B481" s="69"/>
      <c r="C481" s="41"/>
      <c r="D481" s="41"/>
      <c r="E481" s="70"/>
      <c r="F481" s="292"/>
      <c r="G481" s="292"/>
      <c r="H481" s="292"/>
      <c r="I481" s="292"/>
      <c r="J481" s="292"/>
      <c r="K481" s="292"/>
      <c r="L481" s="292"/>
      <c r="M481" s="292"/>
      <c r="N481" s="292"/>
      <c r="O481" s="293"/>
      <c r="P481" s="293"/>
      <c r="Q481" s="293"/>
      <c r="R481" s="293"/>
      <c r="S481" s="293"/>
      <c r="T481" s="293"/>
      <c r="U481" s="293"/>
      <c r="V481" s="293"/>
      <c r="W481" s="293"/>
      <c r="X481" s="293"/>
      <c r="Y481" s="293"/>
      <c r="Z481" s="293"/>
      <c r="AA481" s="293"/>
      <c r="AB481" s="293"/>
      <c r="AC481" s="293"/>
      <c r="AD481" s="293"/>
      <c r="AE481" s="293"/>
      <c r="AF481" s="293"/>
      <c r="AG481" s="293"/>
      <c r="AH481" s="293"/>
      <c r="AI481" s="293"/>
      <c r="AJ481" s="510">
        <f t="shared" si="7"/>
        <v>0</v>
      </c>
    </row>
    <row r="482" spans="1:36" ht="17.25" customHeight="1" x14ac:dyDescent="0.25">
      <c r="A482" s="2"/>
      <c r="B482" s="69"/>
      <c r="C482" s="41"/>
      <c r="D482" s="41"/>
      <c r="E482" s="70"/>
      <c r="F482" s="292"/>
      <c r="G482" s="292"/>
      <c r="H482" s="292"/>
      <c r="I482" s="292"/>
      <c r="J482" s="292"/>
      <c r="K482" s="292"/>
      <c r="L482" s="292"/>
      <c r="M482" s="292"/>
      <c r="N482" s="292"/>
      <c r="O482" s="293"/>
      <c r="P482" s="293"/>
      <c r="Q482" s="293"/>
      <c r="R482" s="293"/>
      <c r="S482" s="293"/>
      <c r="T482" s="293"/>
      <c r="U482" s="293"/>
      <c r="V482" s="293"/>
      <c r="W482" s="293"/>
      <c r="X482" s="293"/>
      <c r="Y482" s="293"/>
      <c r="Z482" s="293"/>
      <c r="AA482" s="293"/>
      <c r="AB482" s="293"/>
      <c r="AC482" s="293"/>
      <c r="AD482" s="293"/>
      <c r="AE482" s="293"/>
      <c r="AF482" s="293"/>
      <c r="AG482" s="293"/>
      <c r="AH482" s="293"/>
      <c r="AI482" s="293"/>
      <c r="AJ482" s="510">
        <f t="shared" si="7"/>
        <v>0</v>
      </c>
    </row>
    <row r="483" spans="1:36" ht="17.25" customHeight="1" x14ac:dyDescent="0.25">
      <c r="A483" s="2"/>
      <c r="B483" s="69"/>
      <c r="C483" s="41"/>
      <c r="D483" s="41"/>
      <c r="E483" s="70"/>
      <c r="F483" s="292"/>
      <c r="G483" s="292"/>
      <c r="H483" s="292"/>
      <c r="I483" s="292"/>
      <c r="J483" s="292"/>
      <c r="K483" s="292"/>
      <c r="L483" s="292"/>
      <c r="M483" s="292"/>
      <c r="N483" s="292"/>
      <c r="O483" s="293"/>
      <c r="P483" s="293"/>
      <c r="Q483" s="293"/>
      <c r="R483" s="293"/>
      <c r="S483" s="293"/>
      <c r="T483" s="293"/>
      <c r="U483" s="293"/>
      <c r="V483" s="293"/>
      <c r="W483" s="293"/>
      <c r="X483" s="293"/>
      <c r="Y483" s="293"/>
      <c r="Z483" s="293"/>
      <c r="AA483" s="293"/>
      <c r="AB483" s="293"/>
      <c r="AC483" s="293"/>
      <c r="AD483" s="293"/>
      <c r="AE483" s="293"/>
      <c r="AF483" s="293"/>
      <c r="AG483" s="293"/>
      <c r="AH483" s="293"/>
      <c r="AI483" s="293"/>
      <c r="AJ483" s="510">
        <f t="shared" si="7"/>
        <v>0</v>
      </c>
    </row>
    <row r="484" spans="1:36" ht="17.25" customHeight="1" x14ac:dyDescent="0.25">
      <c r="A484" s="2"/>
      <c r="B484" s="69"/>
      <c r="C484" s="41"/>
      <c r="D484" s="41"/>
      <c r="E484" s="70"/>
      <c r="F484" s="292"/>
      <c r="G484" s="292"/>
      <c r="H484" s="292"/>
      <c r="I484" s="292"/>
      <c r="J484" s="292"/>
      <c r="K484" s="292"/>
      <c r="L484" s="292"/>
      <c r="M484" s="292"/>
      <c r="N484" s="292"/>
      <c r="O484" s="293"/>
      <c r="P484" s="293"/>
      <c r="Q484" s="293"/>
      <c r="R484" s="293"/>
      <c r="S484" s="293"/>
      <c r="T484" s="293"/>
      <c r="U484" s="293"/>
      <c r="V484" s="293"/>
      <c r="W484" s="293"/>
      <c r="X484" s="293"/>
      <c r="Y484" s="293"/>
      <c r="Z484" s="293"/>
      <c r="AA484" s="293"/>
      <c r="AB484" s="293"/>
      <c r="AC484" s="293"/>
      <c r="AD484" s="293"/>
      <c r="AE484" s="293"/>
      <c r="AF484" s="293"/>
      <c r="AG484" s="293"/>
      <c r="AH484" s="293"/>
      <c r="AI484" s="293"/>
      <c r="AJ484" s="510">
        <f t="shared" si="7"/>
        <v>0</v>
      </c>
    </row>
    <row r="485" spans="1:36" ht="17.25" customHeight="1" x14ac:dyDescent="0.25">
      <c r="A485" s="2"/>
      <c r="B485" s="69"/>
      <c r="C485" s="41"/>
      <c r="D485" s="41"/>
      <c r="E485" s="70"/>
      <c r="F485" s="292"/>
      <c r="G485" s="292"/>
      <c r="H485" s="292"/>
      <c r="I485" s="292"/>
      <c r="J485" s="292"/>
      <c r="K485" s="292"/>
      <c r="L485" s="292"/>
      <c r="M485" s="292"/>
      <c r="N485" s="292"/>
      <c r="O485" s="293"/>
      <c r="P485" s="293"/>
      <c r="Q485" s="293"/>
      <c r="R485" s="293"/>
      <c r="S485" s="293"/>
      <c r="T485" s="293"/>
      <c r="U485" s="293"/>
      <c r="V485" s="293"/>
      <c r="W485" s="293"/>
      <c r="X485" s="293"/>
      <c r="Y485" s="293"/>
      <c r="Z485" s="293"/>
      <c r="AA485" s="293"/>
      <c r="AB485" s="293"/>
      <c r="AC485" s="293"/>
      <c r="AD485" s="293"/>
      <c r="AE485" s="293"/>
      <c r="AF485" s="293"/>
      <c r="AG485" s="293"/>
      <c r="AH485" s="293"/>
      <c r="AI485" s="293"/>
      <c r="AJ485" s="510">
        <f t="shared" si="7"/>
        <v>0</v>
      </c>
    </row>
    <row r="486" spans="1:36" ht="17.25" customHeight="1" x14ac:dyDescent="0.25">
      <c r="A486" s="2"/>
      <c r="B486" s="69"/>
      <c r="C486" s="41"/>
      <c r="D486" s="41"/>
      <c r="E486" s="70"/>
      <c r="F486" s="292"/>
      <c r="G486" s="292"/>
      <c r="H486" s="292"/>
      <c r="I486" s="292"/>
      <c r="J486" s="292"/>
      <c r="K486" s="292"/>
      <c r="L486" s="292"/>
      <c r="M486" s="292"/>
      <c r="N486" s="292"/>
      <c r="O486" s="293"/>
      <c r="P486" s="293"/>
      <c r="Q486" s="293"/>
      <c r="R486" s="293"/>
      <c r="S486" s="293"/>
      <c r="T486" s="293"/>
      <c r="U486" s="293"/>
      <c r="V486" s="293"/>
      <c r="W486" s="293"/>
      <c r="X486" s="293"/>
      <c r="Y486" s="293"/>
      <c r="Z486" s="293"/>
      <c r="AA486" s="293"/>
      <c r="AB486" s="293"/>
      <c r="AC486" s="293"/>
      <c r="AD486" s="293"/>
      <c r="AE486" s="293"/>
      <c r="AF486" s="293"/>
      <c r="AG486" s="293"/>
      <c r="AH486" s="293"/>
      <c r="AI486" s="293"/>
      <c r="AJ486" s="510">
        <f t="shared" si="7"/>
        <v>0</v>
      </c>
    </row>
    <row r="487" spans="1:36" ht="17.25" customHeight="1" x14ac:dyDescent="0.25">
      <c r="A487" s="2"/>
      <c r="B487" s="69"/>
      <c r="C487" s="41"/>
      <c r="D487" s="41"/>
      <c r="E487" s="70"/>
      <c r="F487" s="292"/>
      <c r="G487" s="292"/>
      <c r="H487" s="292"/>
      <c r="I487" s="292"/>
      <c r="J487" s="292"/>
      <c r="K487" s="292"/>
      <c r="L487" s="292"/>
      <c r="M487" s="292"/>
      <c r="N487" s="292"/>
      <c r="O487" s="293"/>
      <c r="P487" s="293"/>
      <c r="Q487" s="293"/>
      <c r="R487" s="293"/>
      <c r="S487" s="293"/>
      <c r="T487" s="293"/>
      <c r="U487" s="293"/>
      <c r="V487" s="293"/>
      <c r="W487" s="293"/>
      <c r="X487" s="293"/>
      <c r="Y487" s="293"/>
      <c r="Z487" s="293"/>
      <c r="AA487" s="293"/>
      <c r="AB487" s="293"/>
      <c r="AC487" s="293"/>
      <c r="AD487" s="293"/>
      <c r="AE487" s="293"/>
      <c r="AF487" s="293"/>
      <c r="AG487" s="293"/>
      <c r="AH487" s="293"/>
      <c r="AI487" s="293"/>
      <c r="AJ487" s="510">
        <f t="shared" si="7"/>
        <v>0</v>
      </c>
    </row>
    <row r="488" spans="1:36" ht="17.25" customHeight="1" x14ac:dyDescent="0.25">
      <c r="A488" s="2"/>
      <c r="B488" s="69"/>
      <c r="C488" s="41"/>
      <c r="D488" s="41"/>
      <c r="E488" s="70"/>
      <c r="F488" s="292"/>
      <c r="G488" s="292"/>
      <c r="H488" s="292"/>
      <c r="I488" s="292"/>
      <c r="J488" s="292"/>
      <c r="K488" s="292"/>
      <c r="L488" s="292"/>
      <c r="M488" s="292"/>
      <c r="N488" s="292"/>
      <c r="O488" s="293"/>
      <c r="P488" s="293"/>
      <c r="Q488" s="293"/>
      <c r="R488" s="293"/>
      <c r="S488" s="293"/>
      <c r="T488" s="293"/>
      <c r="U488" s="293"/>
      <c r="V488" s="293"/>
      <c r="W488" s="293"/>
      <c r="X488" s="293"/>
      <c r="Y488" s="293"/>
      <c r="Z488" s="293"/>
      <c r="AA488" s="293"/>
      <c r="AB488" s="293"/>
      <c r="AC488" s="293"/>
      <c r="AD488" s="293"/>
      <c r="AE488" s="293"/>
      <c r="AF488" s="293"/>
      <c r="AG488" s="293"/>
      <c r="AH488" s="293"/>
      <c r="AI488" s="293"/>
      <c r="AJ488" s="510">
        <f t="shared" si="7"/>
        <v>0</v>
      </c>
    </row>
    <row r="489" spans="1:36" ht="17.25" customHeight="1" x14ac:dyDescent="0.25">
      <c r="A489" s="2"/>
      <c r="B489" s="69"/>
      <c r="C489" s="41"/>
      <c r="D489" s="41"/>
      <c r="E489" s="70"/>
      <c r="F489" s="292"/>
      <c r="G489" s="292"/>
      <c r="H489" s="292"/>
      <c r="I489" s="292"/>
      <c r="J489" s="292"/>
      <c r="K489" s="292"/>
      <c r="L489" s="292"/>
      <c r="M489" s="292"/>
      <c r="N489" s="292"/>
      <c r="O489" s="293"/>
      <c r="P489" s="293"/>
      <c r="Q489" s="293"/>
      <c r="R489" s="293"/>
      <c r="S489" s="293"/>
      <c r="T489" s="293"/>
      <c r="U489" s="293"/>
      <c r="V489" s="293"/>
      <c r="W489" s="293"/>
      <c r="X489" s="293"/>
      <c r="Y489" s="293"/>
      <c r="Z489" s="293"/>
      <c r="AA489" s="293"/>
      <c r="AB489" s="293"/>
      <c r="AC489" s="293"/>
      <c r="AD489" s="293"/>
      <c r="AE489" s="293"/>
      <c r="AF489" s="293"/>
      <c r="AG489" s="293"/>
      <c r="AH489" s="293"/>
      <c r="AI489" s="293"/>
      <c r="AJ489" s="510">
        <f t="shared" si="7"/>
        <v>0</v>
      </c>
    </row>
    <row r="490" spans="1:36" ht="17.25" customHeight="1" x14ac:dyDescent="0.25">
      <c r="A490" s="2"/>
      <c r="B490" s="69"/>
      <c r="C490" s="41"/>
      <c r="D490" s="41"/>
      <c r="E490" s="70"/>
      <c r="F490" s="292"/>
      <c r="G490" s="292"/>
      <c r="H490" s="292"/>
      <c r="I490" s="292"/>
      <c r="J490" s="292"/>
      <c r="K490" s="292"/>
      <c r="L490" s="292"/>
      <c r="M490" s="292"/>
      <c r="N490" s="292"/>
      <c r="O490" s="293"/>
      <c r="P490" s="293"/>
      <c r="Q490" s="293"/>
      <c r="R490" s="293"/>
      <c r="S490" s="293"/>
      <c r="T490" s="293"/>
      <c r="U490" s="293"/>
      <c r="V490" s="293"/>
      <c r="W490" s="293"/>
      <c r="X490" s="293"/>
      <c r="Y490" s="293"/>
      <c r="Z490" s="293"/>
      <c r="AA490" s="293"/>
      <c r="AB490" s="293"/>
      <c r="AC490" s="293"/>
      <c r="AD490" s="293"/>
      <c r="AE490" s="293"/>
      <c r="AF490" s="293"/>
      <c r="AG490" s="293"/>
      <c r="AH490" s="293"/>
      <c r="AI490" s="293"/>
      <c r="AJ490" s="510">
        <f t="shared" si="7"/>
        <v>0</v>
      </c>
    </row>
    <row r="491" spans="1:36" ht="17.25" customHeight="1" x14ac:dyDescent="0.25">
      <c r="A491" s="2"/>
      <c r="B491" s="69"/>
      <c r="C491" s="41"/>
      <c r="D491" s="41"/>
      <c r="E491" s="70"/>
      <c r="F491" s="292"/>
      <c r="G491" s="292"/>
      <c r="H491" s="292"/>
      <c r="I491" s="292"/>
      <c r="J491" s="292"/>
      <c r="K491" s="292"/>
      <c r="L491" s="292"/>
      <c r="M491" s="292"/>
      <c r="N491" s="292"/>
      <c r="O491" s="293"/>
      <c r="P491" s="293"/>
      <c r="Q491" s="293"/>
      <c r="R491" s="293"/>
      <c r="S491" s="293"/>
      <c r="T491" s="293"/>
      <c r="U491" s="293"/>
      <c r="V491" s="293"/>
      <c r="W491" s="293"/>
      <c r="X491" s="293"/>
      <c r="Y491" s="293"/>
      <c r="Z491" s="293"/>
      <c r="AA491" s="293"/>
      <c r="AB491" s="293"/>
      <c r="AC491" s="293"/>
      <c r="AD491" s="293"/>
      <c r="AE491" s="293"/>
      <c r="AF491" s="293"/>
      <c r="AG491" s="293"/>
      <c r="AH491" s="293"/>
      <c r="AI491" s="293"/>
      <c r="AJ491" s="510">
        <f t="shared" si="7"/>
        <v>0</v>
      </c>
    </row>
    <row r="492" spans="1:36" ht="17.25" customHeight="1" x14ac:dyDescent="0.25">
      <c r="A492" s="2"/>
      <c r="B492" s="69"/>
      <c r="C492" s="41"/>
      <c r="D492" s="41"/>
      <c r="E492" s="70"/>
      <c r="F492" s="292"/>
      <c r="G492" s="292"/>
      <c r="H492" s="292"/>
      <c r="I492" s="292"/>
      <c r="J492" s="292"/>
      <c r="K492" s="292"/>
      <c r="L492" s="292"/>
      <c r="M492" s="292"/>
      <c r="N492" s="292"/>
      <c r="O492" s="293"/>
      <c r="P492" s="293"/>
      <c r="Q492" s="293"/>
      <c r="R492" s="293"/>
      <c r="S492" s="293"/>
      <c r="T492" s="293"/>
      <c r="U492" s="293"/>
      <c r="V492" s="293"/>
      <c r="W492" s="293"/>
      <c r="X492" s="293"/>
      <c r="Y492" s="293"/>
      <c r="Z492" s="293"/>
      <c r="AA492" s="293"/>
      <c r="AB492" s="293"/>
      <c r="AC492" s="293"/>
      <c r="AD492" s="293"/>
      <c r="AE492" s="293"/>
      <c r="AF492" s="293"/>
      <c r="AG492" s="293"/>
      <c r="AH492" s="293"/>
      <c r="AI492" s="293"/>
      <c r="AJ492" s="510">
        <f t="shared" si="7"/>
        <v>0</v>
      </c>
    </row>
    <row r="493" spans="1:36" ht="17.25" customHeight="1" x14ac:dyDescent="0.25">
      <c r="A493" s="2"/>
      <c r="B493" s="69"/>
      <c r="C493" s="41"/>
      <c r="D493" s="41"/>
      <c r="E493" s="70"/>
      <c r="F493" s="292"/>
      <c r="G493" s="292"/>
      <c r="H493" s="292"/>
      <c r="I493" s="292"/>
      <c r="J493" s="292"/>
      <c r="K493" s="292"/>
      <c r="L493" s="292"/>
      <c r="M493" s="292"/>
      <c r="N493" s="292"/>
      <c r="O493" s="293"/>
      <c r="P493" s="293"/>
      <c r="Q493" s="293"/>
      <c r="R493" s="293"/>
      <c r="S493" s="293"/>
      <c r="T493" s="293"/>
      <c r="U493" s="293"/>
      <c r="V493" s="293"/>
      <c r="W493" s="293"/>
      <c r="X493" s="293"/>
      <c r="Y493" s="293"/>
      <c r="Z493" s="293"/>
      <c r="AA493" s="293"/>
      <c r="AB493" s="293"/>
      <c r="AC493" s="293"/>
      <c r="AD493" s="293"/>
      <c r="AE493" s="293"/>
      <c r="AF493" s="293"/>
      <c r="AG493" s="293"/>
      <c r="AH493" s="293"/>
      <c r="AI493" s="293"/>
      <c r="AJ493" s="510">
        <f t="shared" si="7"/>
        <v>0</v>
      </c>
    </row>
    <row r="494" spans="1:36" ht="17.25" customHeight="1" x14ac:dyDescent="0.25">
      <c r="A494" s="2"/>
      <c r="B494" s="69"/>
      <c r="C494" s="41"/>
      <c r="D494" s="41"/>
      <c r="E494" s="70"/>
      <c r="F494" s="292"/>
      <c r="G494" s="292"/>
      <c r="H494" s="292"/>
      <c r="I494" s="292"/>
      <c r="J494" s="292"/>
      <c r="K494" s="292"/>
      <c r="L494" s="292"/>
      <c r="M494" s="292"/>
      <c r="N494" s="292"/>
      <c r="O494" s="293"/>
      <c r="P494" s="293"/>
      <c r="Q494" s="293"/>
      <c r="R494" s="293"/>
      <c r="S494" s="293"/>
      <c r="T494" s="293"/>
      <c r="U494" s="293"/>
      <c r="V494" s="293"/>
      <c r="W494" s="293"/>
      <c r="X494" s="293"/>
      <c r="Y494" s="293"/>
      <c r="Z494" s="293"/>
      <c r="AA494" s="293"/>
      <c r="AB494" s="293"/>
      <c r="AC494" s="293"/>
      <c r="AD494" s="293"/>
      <c r="AE494" s="293"/>
      <c r="AF494" s="293"/>
      <c r="AG494" s="293"/>
      <c r="AH494" s="293"/>
      <c r="AI494" s="293"/>
      <c r="AJ494" s="510">
        <f t="shared" si="7"/>
        <v>0</v>
      </c>
    </row>
    <row r="495" spans="1:36" ht="17.25" customHeight="1" x14ac:dyDescent="0.25">
      <c r="A495" s="2"/>
      <c r="B495" s="69"/>
      <c r="C495" s="41"/>
      <c r="D495" s="41"/>
      <c r="E495" s="70"/>
      <c r="F495" s="292"/>
      <c r="G495" s="292"/>
      <c r="H495" s="292"/>
      <c r="I495" s="292"/>
      <c r="J495" s="292"/>
      <c r="K495" s="292"/>
      <c r="L495" s="292"/>
      <c r="M495" s="292"/>
      <c r="N495" s="292"/>
      <c r="O495" s="293"/>
      <c r="P495" s="293"/>
      <c r="Q495" s="293"/>
      <c r="R495" s="293"/>
      <c r="S495" s="293"/>
      <c r="T495" s="293"/>
      <c r="U495" s="293"/>
      <c r="V495" s="293"/>
      <c r="W495" s="293"/>
      <c r="X495" s="293"/>
      <c r="Y495" s="293"/>
      <c r="Z495" s="293"/>
      <c r="AA495" s="293"/>
      <c r="AB495" s="293"/>
      <c r="AC495" s="293"/>
      <c r="AD495" s="293"/>
      <c r="AE495" s="293"/>
      <c r="AF495" s="293"/>
      <c r="AG495" s="293"/>
      <c r="AH495" s="293"/>
      <c r="AI495" s="293"/>
      <c r="AJ495" s="510">
        <f t="shared" si="7"/>
        <v>0</v>
      </c>
    </row>
    <row r="496" spans="1:36" ht="17.25" customHeight="1" x14ac:dyDescent="0.25">
      <c r="A496" s="2"/>
      <c r="B496" s="69"/>
      <c r="C496" s="41"/>
      <c r="D496" s="41"/>
      <c r="E496" s="70"/>
      <c r="F496" s="292"/>
      <c r="G496" s="292"/>
      <c r="H496" s="292"/>
      <c r="I496" s="292"/>
      <c r="J496" s="292"/>
      <c r="K496" s="292"/>
      <c r="L496" s="292"/>
      <c r="M496" s="292"/>
      <c r="N496" s="292"/>
      <c r="O496" s="293"/>
      <c r="P496" s="293"/>
      <c r="Q496" s="293"/>
      <c r="R496" s="293"/>
      <c r="S496" s="293"/>
      <c r="T496" s="293"/>
      <c r="U496" s="293"/>
      <c r="V496" s="293"/>
      <c r="W496" s="293"/>
      <c r="X496" s="293"/>
      <c r="Y496" s="293"/>
      <c r="Z496" s="293"/>
      <c r="AA496" s="293"/>
      <c r="AB496" s="293"/>
      <c r="AC496" s="293"/>
      <c r="AD496" s="293"/>
      <c r="AE496" s="293"/>
      <c r="AF496" s="293"/>
      <c r="AG496" s="293"/>
      <c r="AH496" s="293"/>
      <c r="AI496" s="293"/>
      <c r="AJ496" s="510">
        <f t="shared" si="7"/>
        <v>0</v>
      </c>
    </row>
    <row r="497" spans="1:36" ht="17.25" customHeight="1" x14ac:dyDescent="0.25">
      <c r="A497" s="2"/>
      <c r="B497" s="69"/>
      <c r="C497" s="41"/>
      <c r="D497" s="41"/>
      <c r="E497" s="70"/>
      <c r="F497" s="292"/>
      <c r="G497" s="292"/>
      <c r="H497" s="292"/>
      <c r="I497" s="292"/>
      <c r="J497" s="292"/>
      <c r="K497" s="292"/>
      <c r="L497" s="292"/>
      <c r="M497" s="292"/>
      <c r="N497" s="292"/>
      <c r="O497" s="293"/>
      <c r="P497" s="293"/>
      <c r="Q497" s="293"/>
      <c r="R497" s="293"/>
      <c r="S497" s="293"/>
      <c r="T497" s="293"/>
      <c r="U497" s="293"/>
      <c r="V497" s="293"/>
      <c r="W497" s="293"/>
      <c r="X497" s="293"/>
      <c r="Y497" s="293"/>
      <c r="Z497" s="293"/>
      <c r="AA497" s="293"/>
      <c r="AB497" s="293"/>
      <c r="AC497" s="293"/>
      <c r="AD497" s="293"/>
      <c r="AE497" s="293"/>
      <c r="AF497" s="293"/>
      <c r="AG497" s="293"/>
      <c r="AH497" s="293"/>
      <c r="AI497" s="293"/>
      <c r="AJ497" s="510">
        <f t="shared" si="7"/>
        <v>0</v>
      </c>
    </row>
    <row r="498" spans="1:36" ht="17.25" customHeight="1" x14ac:dyDescent="0.25">
      <c r="A498" s="2"/>
      <c r="B498" s="69"/>
      <c r="C498" s="41"/>
      <c r="D498" s="41"/>
      <c r="E498" s="70"/>
      <c r="F498" s="292"/>
      <c r="G498" s="292"/>
      <c r="H498" s="292"/>
      <c r="I498" s="292"/>
      <c r="J498" s="292"/>
      <c r="K498" s="292"/>
      <c r="L498" s="292"/>
      <c r="M498" s="292"/>
      <c r="N498" s="292"/>
      <c r="O498" s="293"/>
      <c r="P498" s="293"/>
      <c r="Q498" s="293"/>
      <c r="R498" s="293"/>
      <c r="S498" s="293"/>
      <c r="T498" s="293"/>
      <c r="U498" s="293"/>
      <c r="V498" s="293"/>
      <c r="W498" s="293"/>
      <c r="X498" s="293"/>
      <c r="Y498" s="293"/>
      <c r="Z498" s="293"/>
      <c r="AA498" s="293"/>
      <c r="AB498" s="293"/>
      <c r="AC498" s="293"/>
      <c r="AD498" s="293"/>
      <c r="AE498" s="293"/>
      <c r="AF498" s="293"/>
      <c r="AG498" s="293"/>
      <c r="AH498" s="293"/>
      <c r="AI498" s="293"/>
      <c r="AJ498" s="510">
        <f t="shared" si="7"/>
        <v>0</v>
      </c>
    </row>
    <row r="499" spans="1:36" ht="17.25" customHeight="1" x14ac:dyDescent="0.25">
      <c r="A499" s="2"/>
      <c r="B499" s="69"/>
      <c r="C499" s="41"/>
      <c r="D499" s="41"/>
      <c r="E499" s="70"/>
      <c r="F499" s="292"/>
      <c r="G499" s="292"/>
      <c r="H499" s="292"/>
      <c r="I499" s="292"/>
      <c r="J499" s="292"/>
      <c r="K499" s="292"/>
      <c r="L499" s="292"/>
      <c r="M499" s="292"/>
      <c r="N499" s="292"/>
      <c r="O499" s="293"/>
      <c r="P499" s="293"/>
      <c r="Q499" s="293"/>
      <c r="R499" s="293"/>
      <c r="S499" s="293"/>
      <c r="T499" s="293"/>
      <c r="U499" s="293"/>
      <c r="V499" s="293"/>
      <c r="W499" s="293"/>
      <c r="X499" s="293"/>
      <c r="Y499" s="293"/>
      <c r="Z499" s="293"/>
      <c r="AA499" s="293"/>
      <c r="AB499" s="293"/>
      <c r="AC499" s="293"/>
      <c r="AD499" s="293"/>
      <c r="AE499" s="293"/>
      <c r="AF499" s="293"/>
      <c r="AG499" s="293"/>
      <c r="AH499" s="293"/>
      <c r="AI499" s="293"/>
      <c r="AJ499" s="510">
        <f t="shared" si="7"/>
        <v>0</v>
      </c>
    </row>
    <row r="500" spans="1:36" ht="17.25" customHeight="1" x14ac:dyDescent="0.25">
      <c r="A500" s="2"/>
      <c r="B500" s="69"/>
      <c r="C500" s="41"/>
      <c r="D500" s="41"/>
      <c r="E500" s="70"/>
      <c r="F500" s="292"/>
      <c r="G500" s="292"/>
      <c r="H500" s="292"/>
      <c r="I500" s="292"/>
      <c r="J500" s="292"/>
      <c r="K500" s="292"/>
      <c r="L500" s="292"/>
      <c r="M500" s="292"/>
      <c r="N500" s="292"/>
      <c r="O500" s="293"/>
      <c r="P500" s="293"/>
      <c r="Q500" s="293"/>
      <c r="R500" s="293"/>
      <c r="S500" s="293"/>
      <c r="T500" s="293"/>
      <c r="U500" s="293"/>
      <c r="V500" s="293"/>
      <c r="W500" s="293"/>
      <c r="X500" s="293"/>
      <c r="Y500" s="293"/>
      <c r="Z500" s="293"/>
      <c r="AA500" s="293"/>
      <c r="AB500" s="293"/>
      <c r="AC500" s="293"/>
      <c r="AD500" s="293"/>
      <c r="AE500" s="293"/>
      <c r="AF500" s="293"/>
      <c r="AG500" s="293"/>
      <c r="AH500" s="293"/>
      <c r="AI500" s="293"/>
      <c r="AJ500" s="510">
        <f t="shared" si="7"/>
        <v>0</v>
      </c>
    </row>
    <row r="501" spans="1:36" ht="17.25" customHeight="1" x14ac:dyDescent="0.25">
      <c r="A501" s="2"/>
      <c r="B501" s="69"/>
      <c r="C501" s="41"/>
      <c r="D501" s="41"/>
      <c r="E501" s="70"/>
      <c r="F501" s="292"/>
      <c r="G501" s="292"/>
      <c r="H501" s="292"/>
      <c r="I501" s="292"/>
      <c r="J501" s="292"/>
      <c r="K501" s="292"/>
      <c r="L501" s="292"/>
      <c r="M501" s="292"/>
      <c r="N501" s="292"/>
      <c r="O501" s="293"/>
      <c r="P501" s="293"/>
      <c r="Q501" s="293"/>
      <c r="R501" s="293"/>
      <c r="S501" s="293"/>
      <c r="T501" s="293"/>
      <c r="U501" s="293"/>
      <c r="V501" s="293"/>
      <c r="W501" s="293"/>
      <c r="X501" s="293"/>
      <c r="Y501" s="293"/>
      <c r="Z501" s="293"/>
      <c r="AA501" s="293"/>
      <c r="AB501" s="293"/>
      <c r="AC501" s="293"/>
      <c r="AD501" s="293"/>
      <c r="AE501" s="293"/>
      <c r="AF501" s="293"/>
      <c r="AG501" s="293"/>
      <c r="AH501" s="293"/>
      <c r="AI501" s="293"/>
      <c r="AJ501" s="510">
        <f t="shared" si="7"/>
        <v>0</v>
      </c>
    </row>
    <row r="502" spans="1:36" ht="17.25" customHeight="1" x14ac:dyDescent="0.25">
      <c r="A502" s="2"/>
      <c r="B502" s="69"/>
      <c r="C502" s="41"/>
      <c r="D502" s="41"/>
      <c r="E502" s="70"/>
      <c r="F502" s="292"/>
      <c r="G502" s="292"/>
      <c r="H502" s="292"/>
      <c r="I502" s="292"/>
      <c r="J502" s="292"/>
      <c r="K502" s="292"/>
      <c r="L502" s="292"/>
      <c r="M502" s="292"/>
      <c r="N502" s="292"/>
      <c r="O502" s="293"/>
      <c r="P502" s="293"/>
      <c r="Q502" s="293"/>
      <c r="R502" s="293"/>
      <c r="S502" s="293"/>
      <c r="T502" s="293"/>
      <c r="U502" s="293"/>
      <c r="V502" s="293"/>
      <c r="W502" s="293"/>
      <c r="X502" s="293"/>
      <c r="Y502" s="293"/>
      <c r="Z502" s="293"/>
      <c r="AA502" s="293"/>
      <c r="AB502" s="293"/>
      <c r="AC502" s="293"/>
      <c r="AD502" s="293"/>
      <c r="AE502" s="293"/>
      <c r="AF502" s="293"/>
      <c r="AG502" s="293"/>
      <c r="AH502" s="293"/>
      <c r="AI502" s="293"/>
      <c r="AJ502" s="510">
        <f t="shared" si="7"/>
        <v>0</v>
      </c>
    </row>
    <row r="503" spans="1:36" ht="17.25" customHeight="1" x14ac:dyDescent="0.25">
      <c r="A503" s="2"/>
      <c r="B503" s="69"/>
      <c r="C503" s="41"/>
      <c r="D503" s="41"/>
      <c r="E503" s="70"/>
      <c r="F503" s="292"/>
      <c r="G503" s="292"/>
      <c r="H503" s="292"/>
      <c r="I503" s="292"/>
      <c r="J503" s="292"/>
      <c r="K503" s="292"/>
      <c r="L503" s="292"/>
      <c r="M503" s="292"/>
      <c r="N503" s="292"/>
      <c r="O503" s="293"/>
      <c r="P503" s="293"/>
      <c r="Q503" s="293"/>
      <c r="R503" s="293"/>
      <c r="S503" s="293"/>
      <c r="T503" s="293"/>
      <c r="U503" s="293"/>
      <c r="V503" s="293"/>
      <c r="W503" s="293"/>
      <c r="X503" s="293"/>
      <c r="Y503" s="293"/>
      <c r="Z503" s="293"/>
      <c r="AA503" s="293"/>
      <c r="AB503" s="293"/>
      <c r="AC503" s="293"/>
      <c r="AD503" s="293"/>
      <c r="AE503" s="293"/>
      <c r="AF503" s="293"/>
      <c r="AG503" s="293"/>
      <c r="AH503" s="293"/>
      <c r="AI503" s="293"/>
      <c r="AJ503" s="510">
        <f t="shared" si="7"/>
        <v>0</v>
      </c>
    </row>
    <row r="504" spans="1:36" ht="17.25" customHeight="1" x14ac:dyDescent="0.25">
      <c r="A504" s="2"/>
      <c r="B504" s="69"/>
      <c r="C504" s="41"/>
      <c r="D504" s="41"/>
      <c r="E504" s="70"/>
      <c r="F504" s="292"/>
      <c r="G504" s="292"/>
      <c r="H504" s="292"/>
      <c r="I504" s="292"/>
      <c r="J504" s="292"/>
      <c r="K504" s="292"/>
      <c r="L504" s="292"/>
      <c r="M504" s="292"/>
      <c r="N504" s="292"/>
      <c r="O504" s="293"/>
      <c r="P504" s="293"/>
      <c r="Q504" s="293"/>
      <c r="R504" s="293"/>
      <c r="S504" s="293"/>
      <c r="T504" s="293"/>
      <c r="U504" s="293"/>
      <c r="V504" s="293"/>
      <c r="W504" s="293"/>
      <c r="X504" s="293"/>
      <c r="Y504" s="293"/>
      <c r="Z504" s="293"/>
      <c r="AA504" s="293"/>
      <c r="AB504" s="293"/>
      <c r="AC504" s="293"/>
      <c r="AD504" s="293"/>
      <c r="AE504" s="293"/>
      <c r="AF504" s="293"/>
      <c r="AG504" s="293"/>
      <c r="AH504" s="293"/>
      <c r="AI504" s="293"/>
      <c r="AJ504" s="510">
        <f t="shared" si="7"/>
        <v>0</v>
      </c>
    </row>
    <row r="505" spans="1:36" ht="17.25" customHeight="1" x14ac:dyDescent="0.25">
      <c r="A505" s="2"/>
      <c r="B505" s="69"/>
      <c r="C505" s="41"/>
      <c r="D505" s="41"/>
      <c r="E505" s="70"/>
      <c r="F505" s="292"/>
      <c r="G505" s="292"/>
      <c r="H505" s="292"/>
      <c r="I505" s="292"/>
      <c r="J505" s="292"/>
      <c r="K505" s="292"/>
      <c r="L505" s="292"/>
      <c r="M505" s="292"/>
      <c r="N505" s="292"/>
      <c r="O505" s="293"/>
      <c r="P505" s="293"/>
      <c r="Q505" s="293"/>
      <c r="R505" s="293"/>
      <c r="S505" s="293"/>
      <c r="T505" s="293"/>
      <c r="U505" s="293"/>
      <c r="V505" s="293"/>
      <c r="W505" s="293"/>
      <c r="X505" s="293"/>
      <c r="Y505" s="293"/>
      <c r="Z505" s="293"/>
      <c r="AA505" s="293"/>
      <c r="AB505" s="293"/>
      <c r="AC505" s="293"/>
      <c r="AD505" s="293"/>
      <c r="AE505" s="293"/>
      <c r="AF505" s="293"/>
      <c r="AG505" s="293"/>
      <c r="AH505" s="293"/>
      <c r="AI505" s="293"/>
      <c r="AJ505" s="510">
        <f t="shared" si="7"/>
        <v>0</v>
      </c>
    </row>
    <row r="506" spans="1:36" ht="17.25" customHeight="1" x14ac:dyDescent="0.25">
      <c r="A506" s="2"/>
      <c r="B506" s="69"/>
      <c r="C506" s="41"/>
      <c r="D506" s="41"/>
      <c r="E506" s="70"/>
      <c r="F506" s="292"/>
      <c r="G506" s="292"/>
      <c r="H506" s="292"/>
      <c r="I506" s="292"/>
      <c r="J506" s="292"/>
      <c r="K506" s="292"/>
      <c r="L506" s="292"/>
      <c r="M506" s="292"/>
      <c r="N506" s="292"/>
      <c r="O506" s="293"/>
      <c r="P506" s="293"/>
      <c r="Q506" s="293"/>
      <c r="R506" s="293"/>
      <c r="S506" s="293"/>
      <c r="T506" s="293"/>
      <c r="U506" s="293"/>
      <c r="V506" s="293"/>
      <c r="W506" s="293"/>
      <c r="X506" s="293"/>
      <c r="Y506" s="293"/>
      <c r="Z506" s="293"/>
      <c r="AA506" s="293"/>
      <c r="AB506" s="293"/>
      <c r="AC506" s="293"/>
      <c r="AD506" s="293"/>
      <c r="AE506" s="293"/>
      <c r="AF506" s="293"/>
      <c r="AG506" s="293"/>
      <c r="AH506" s="293"/>
      <c r="AI506" s="293"/>
      <c r="AJ506" s="510">
        <f t="shared" si="7"/>
        <v>0</v>
      </c>
    </row>
    <row r="507" spans="1:36" ht="17.25" customHeight="1" x14ac:dyDescent="0.25">
      <c r="A507" s="2"/>
      <c r="B507" s="69"/>
      <c r="C507" s="41"/>
      <c r="D507" s="41"/>
      <c r="E507" s="70"/>
      <c r="F507" s="292"/>
      <c r="G507" s="292"/>
      <c r="H507" s="292"/>
      <c r="I507" s="292"/>
      <c r="J507" s="292"/>
      <c r="K507" s="292"/>
      <c r="L507" s="292"/>
      <c r="M507" s="292"/>
      <c r="N507" s="292"/>
      <c r="O507" s="293"/>
      <c r="P507" s="293"/>
      <c r="Q507" s="293"/>
      <c r="R507" s="293"/>
      <c r="S507" s="293"/>
      <c r="T507" s="293"/>
      <c r="U507" s="293"/>
      <c r="V507" s="293"/>
      <c r="W507" s="293"/>
      <c r="X507" s="293"/>
      <c r="Y507" s="293"/>
      <c r="Z507" s="293"/>
      <c r="AA507" s="293"/>
      <c r="AB507" s="293"/>
      <c r="AC507" s="293"/>
      <c r="AD507" s="293"/>
      <c r="AE507" s="293"/>
      <c r="AF507" s="293"/>
      <c r="AG507" s="293"/>
      <c r="AH507" s="293"/>
      <c r="AI507" s="293"/>
      <c r="AJ507" s="510">
        <f t="shared" si="7"/>
        <v>0</v>
      </c>
    </row>
    <row r="508" spans="1:36" ht="17.25" customHeight="1" x14ac:dyDescent="0.25">
      <c r="A508" s="2"/>
      <c r="B508" s="69"/>
      <c r="C508" s="41"/>
      <c r="D508" s="41"/>
      <c r="E508" s="70"/>
      <c r="F508" s="292"/>
      <c r="G508" s="292"/>
      <c r="H508" s="292"/>
      <c r="I508" s="292"/>
      <c r="J508" s="292"/>
      <c r="K508" s="292"/>
      <c r="L508" s="292"/>
      <c r="M508" s="292"/>
      <c r="N508" s="292"/>
      <c r="O508" s="293"/>
      <c r="P508" s="293"/>
      <c r="Q508" s="293"/>
      <c r="R508" s="293"/>
      <c r="S508" s="293"/>
      <c r="T508" s="293"/>
      <c r="U508" s="293"/>
      <c r="V508" s="293"/>
      <c r="W508" s="293"/>
      <c r="X508" s="293"/>
      <c r="Y508" s="293"/>
      <c r="Z508" s="293"/>
      <c r="AA508" s="293"/>
      <c r="AB508" s="293"/>
      <c r="AC508" s="293"/>
      <c r="AD508" s="293"/>
      <c r="AE508" s="293"/>
      <c r="AF508" s="293"/>
      <c r="AG508" s="293"/>
      <c r="AH508" s="293"/>
      <c r="AI508" s="293"/>
      <c r="AJ508" s="510">
        <f t="shared" si="7"/>
        <v>0</v>
      </c>
    </row>
    <row r="509" spans="1:36" ht="17.25" customHeight="1" x14ac:dyDescent="0.25">
      <c r="A509" s="2"/>
      <c r="B509" s="69"/>
      <c r="C509" s="41"/>
      <c r="D509" s="41"/>
      <c r="E509" s="70"/>
      <c r="F509" s="292"/>
      <c r="G509" s="292"/>
      <c r="H509" s="292"/>
      <c r="I509" s="292"/>
      <c r="J509" s="292"/>
      <c r="K509" s="292"/>
      <c r="L509" s="292"/>
      <c r="M509" s="292"/>
      <c r="N509" s="292"/>
      <c r="O509" s="293"/>
      <c r="P509" s="293"/>
      <c r="Q509" s="293"/>
      <c r="R509" s="293"/>
      <c r="S509" s="293"/>
      <c r="T509" s="293"/>
      <c r="U509" s="293"/>
      <c r="V509" s="293"/>
      <c r="W509" s="293"/>
      <c r="X509" s="293"/>
      <c r="Y509" s="293"/>
      <c r="Z509" s="293"/>
      <c r="AA509" s="293"/>
      <c r="AB509" s="293"/>
      <c r="AC509" s="293"/>
      <c r="AD509" s="293"/>
      <c r="AE509" s="293"/>
      <c r="AF509" s="293"/>
      <c r="AG509" s="293"/>
      <c r="AH509" s="293"/>
      <c r="AI509" s="293"/>
      <c r="AJ509" s="510">
        <f t="shared" si="7"/>
        <v>0</v>
      </c>
    </row>
    <row r="510" spans="1:36" ht="17.25" customHeight="1" x14ac:dyDescent="0.25">
      <c r="A510" s="2"/>
      <c r="B510" s="69"/>
      <c r="C510" s="41"/>
      <c r="D510" s="41"/>
      <c r="E510" s="70"/>
      <c r="F510" s="292"/>
      <c r="G510" s="292"/>
      <c r="H510" s="292"/>
      <c r="I510" s="292"/>
      <c r="J510" s="292"/>
      <c r="K510" s="292"/>
      <c r="L510" s="292"/>
      <c r="M510" s="292"/>
      <c r="N510" s="292"/>
      <c r="O510" s="293"/>
      <c r="P510" s="293"/>
      <c r="Q510" s="293"/>
      <c r="R510" s="293"/>
      <c r="S510" s="293"/>
      <c r="T510" s="293"/>
      <c r="U510" s="293"/>
      <c r="V510" s="293"/>
      <c r="W510" s="293"/>
      <c r="X510" s="293"/>
      <c r="Y510" s="293"/>
      <c r="Z510" s="293"/>
      <c r="AA510" s="293"/>
      <c r="AB510" s="293"/>
      <c r="AC510" s="293"/>
      <c r="AD510" s="293"/>
      <c r="AE510" s="293"/>
      <c r="AF510" s="293"/>
      <c r="AG510" s="293"/>
      <c r="AH510" s="293"/>
      <c r="AI510" s="293"/>
      <c r="AJ510" s="510">
        <f t="shared" si="7"/>
        <v>0</v>
      </c>
    </row>
    <row r="511" spans="1:36" ht="17.25" customHeight="1" x14ac:dyDescent="0.25">
      <c r="A511" s="2"/>
      <c r="B511" s="69"/>
      <c r="C511" s="41"/>
      <c r="D511" s="41"/>
      <c r="E511" s="70"/>
      <c r="F511" s="292"/>
      <c r="G511" s="292"/>
      <c r="H511" s="292"/>
      <c r="I511" s="292"/>
      <c r="J511" s="292"/>
      <c r="K511" s="292"/>
      <c r="L511" s="292"/>
      <c r="M511" s="292"/>
      <c r="N511" s="292"/>
      <c r="O511" s="293"/>
      <c r="P511" s="293"/>
      <c r="Q511" s="293"/>
      <c r="R511" s="293"/>
      <c r="S511" s="293"/>
      <c r="T511" s="293"/>
      <c r="U511" s="293"/>
      <c r="V511" s="293"/>
      <c r="W511" s="293"/>
      <c r="X511" s="293"/>
      <c r="Y511" s="293"/>
      <c r="Z511" s="293"/>
      <c r="AA511" s="293"/>
      <c r="AB511" s="293"/>
      <c r="AC511" s="293"/>
      <c r="AD511" s="293"/>
      <c r="AE511" s="293"/>
      <c r="AF511" s="293"/>
      <c r="AG511" s="293"/>
      <c r="AH511" s="293"/>
      <c r="AI511" s="293"/>
      <c r="AJ511" s="510">
        <f t="shared" si="7"/>
        <v>0</v>
      </c>
    </row>
    <row r="512" spans="1:36" ht="17.25" customHeight="1" x14ac:dyDescent="0.25">
      <c r="A512" s="2"/>
      <c r="B512" s="69"/>
      <c r="C512" s="41"/>
      <c r="D512" s="41"/>
      <c r="E512" s="70"/>
      <c r="F512" s="292"/>
      <c r="G512" s="292"/>
      <c r="H512" s="292"/>
      <c r="I512" s="292"/>
      <c r="J512" s="292"/>
      <c r="K512" s="292"/>
      <c r="L512" s="292"/>
      <c r="M512" s="292"/>
      <c r="N512" s="292"/>
      <c r="O512" s="293"/>
      <c r="P512" s="293"/>
      <c r="Q512" s="293"/>
      <c r="R512" s="293"/>
      <c r="S512" s="293"/>
      <c r="T512" s="293"/>
      <c r="U512" s="293"/>
      <c r="V512" s="293"/>
      <c r="W512" s="293"/>
      <c r="X512" s="293"/>
      <c r="Y512" s="293"/>
      <c r="Z512" s="293"/>
      <c r="AA512" s="293"/>
      <c r="AB512" s="293"/>
      <c r="AC512" s="293"/>
      <c r="AD512" s="293"/>
      <c r="AE512" s="293"/>
      <c r="AF512" s="293"/>
      <c r="AG512" s="293"/>
      <c r="AH512" s="293"/>
      <c r="AI512" s="293"/>
      <c r="AJ512" s="510">
        <f t="shared" si="7"/>
        <v>0</v>
      </c>
    </row>
    <row r="513" spans="1:36" ht="17.25" customHeight="1" x14ac:dyDescent="0.25">
      <c r="A513" s="2"/>
      <c r="B513" s="69"/>
      <c r="C513" s="41"/>
      <c r="D513" s="41"/>
      <c r="E513" s="70"/>
      <c r="F513" s="292"/>
      <c r="G513" s="292"/>
      <c r="H513" s="292"/>
      <c r="I513" s="292"/>
      <c r="J513" s="292"/>
      <c r="K513" s="292"/>
      <c r="L513" s="292"/>
      <c r="M513" s="292"/>
      <c r="N513" s="292"/>
      <c r="O513" s="293"/>
      <c r="P513" s="293"/>
      <c r="Q513" s="293"/>
      <c r="R513" s="293"/>
      <c r="S513" s="293"/>
      <c r="T513" s="293"/>
      <c r="U513" s="293"/>
      <c r="V513" s="293"/>
      <c r="W513" s="293"/>
      <c r="X513" s="293"/>
      <c r="Y513" s="293"/>
      <c r="Z513" s="293"/>
      <c r="AA513" s="293"/>
      <c r="AB513" s="293"/>
      <c r="AC513" s="293"/>
      <c r="AD513" s="293"/>
      <c r="AE513" s="293"/>
      <c r="AF513" s="293"/>
      <c r="AG513" s="293"/>
      <c r="AH513" s="293"/>
      <c r="AI513" s="293"/>
      <c r="AJ513" s="510">
        <f t="shared" si="7"/>
        <v>0</v>
      </c>
    </row>
    <row r="514" spans="1:36" ht="17.25" customHeight="1" x14ac:dyDescent="0.25">
      <c r="A514" s="2"/>
      <c r="B514" s="69"/>
      <c r="C514" s="41"/>
      <c r="D514" s="41"/>
      <c r="E514" s="70"/>
      <c r="F514" s="292"/>
      <c r="G514" s="292"/>
      <c r="H514" s="292"/>
      <c r="I514" s="292"/>
      <c r="J514" s="292"/>
      <c r="K514" s="292"/>
      <c r="L514" s="292"/>
      <c r="M514" s="292"/>
      <c r="N514" s="292"/>
      <c r="O514" s="293"/>
      <c r="P514" s="293"/>
      <c r="Q514" s="293"/>
      <c r="R514" s="293"/>
      <c r="S514" s="293"/>
      <c r="T514" s="293"/>
      <c r="U514" s="293"/>
      <c r="V514" s="293"/>
      <c r="W514" s="293"/>
      <c r="X514" s="293"/>
      <c r="Y514" s="293"/>
      <c r="Z514" s="293"/>
      <c r="AA514" s="293"/>
      <c r="AB514" s="293"/>
      <c r="AC514" s="293"/>
      <c r="AD514" s="293"/>
      <c r="AE514" s="293"/>
      <c r="AF514" s="293"/>
      <c r="AG514" s="293"/>
      <c r="AH514" s="293"/>
      <c r="AI514" s="293"/>
      <c r="AJ514" s="510">
        <f t="shared" si="7"/>
        <v>0</v>
      </c>
    </row>
    <row r="515" spans="1:36" ht="17.25" customHeight="1" x14ac:dyDescent="0.25">
      <c r="A515" s="2"/>
      <c r="B515" s="69"/>
      <c r="C515" s="41"/>
      <c r="D515" s="41"/>
      <c r="E515" s="70"/>
      <c r="F515" s="292"/>
      <c r="G515" s="292"/>
      <c r="H515" s="292"/>
      <c r="I515" s="292"/>
      <c r="J515" s="292"/>
      <c r="K515" s="292"/>
      <c r="L515" s="292"/>
      <c r="M515" s="292"/>
      <c r="N515" s="292"/>
      <c r="O515" s="293"/>
      <c r="P515" s="293"/>
      <c r="Q515" s="293"/>
      <c r="R515" s="293"/>
      <c r="S515" s="293"/>
      <c r="T515" s="293"/>
      <c r="U515" s="293"/>
      <c r="V515" s="293"/>
      <c r="W515" s="293"/>
      <c r="X515" s="293"/>
      <c r="Y515" s="293"/>
      <c r="Z515" s="293"/>
      <c r="AA515" s="293"/>
      <c r="AB515" s="293"/>
      <c r="AC515" s="293"/>
      <c r="AD515" s="293"/>
      <c r="AE515" s="293"/>
      <c r="AF515" s="293"/>
      <c r="AG515" s="293"/>
      <c r="AH515" s="293"/>
      <c r="AI515" s="293"/>
      <c r="AJ515" s="510">
        <f t="shared" si="7"/>
        <v>0</v>
      </c>
    </row>
    <row r="516" spans="1:36" ht="17.25" customHeight="1" x14ac:dyDescent="0.25">
      <c r="A516" s="2"/>
      <c r="B516" s="69"/>
      <c r="C516" s="41"/>
      <c r="D516" s="41"/>
      <c r="E516" s="70"/>
      <c r="F516" s="292"/>
      <c r="G516" s="292"/>
      <c r="H516" s="292"/>
      <c r="I516" s="292"/>
      <c r="J516" s="292"/>
      <c r="K516" s="292"/>
      <c r="L516" s="292"/>
      <c r="M516" s="292"/>
      <c r="N516" s="292"/>
      <c r="O516" s="293"/>
      <c r="P516" s="293"/>
      <c r="Q516" s="293"/>
      <c r="R516" s="293"/>
      <c r="S516" s="293"/>
      <c r="T516" s="293"/>
      <c r="U516" s="293"/>
      <c r="V516" s="293"/>
      <c r="W516" s="293"/>
      <c r="X516" s="293"/>
      <c r="Y516" s="293"/>
      <c r="Z516" s="293"/>
      <c r="AA516" s="293"/>
      <c r="AB516" s="293"/>
      <c r="AC516" s="293"/>
      <c r="AD516" s="293"/>
      <c r="AE516" s="293"/>
      <c r="AF516" s="293"/>
      <c r="AG516" s="293"/>
      <c r="AH516" s="293"/>
      <c r="AI516" s="293"/>
      <c r="AJ516" s="510">
        <f t="shared" si="7"/>
        <v>0</v>
      </c>
    </row>
    <row r="517" spans="1:36" ht="17.25" customHeight="1" x14ac:dyDescent="0.25">
      <c r="A517" s="2"/>
      <c r="B517" s="69"/>
      <c r="C517" s="41"/>
      <c r="D517" s="41"/>
      <c r="E517" s="70"/>
      <c r="F517" s="292"/>
      <c r="G517" s="292"/>
      <c r="H517" s="292"/>
      <c r="I517" s="292"/>
      <c r="J517" s="292"/>
      <c r="K517" s="292"/>
      <c r="L517" s="292"/>
      <c r="M517" s="292"/>
      <c r="N517" s="292"/>
      <c r="O517" s="293"/>
      <c r="P517" s="293"/>
      <c r="Q517" s="293"/>
      <c r="R517" s="293"/>
      <c r="S517" s="293"/>
      <c r="T517" s="293"/>
      <c r="U517" s="293"/>
      <c r="V517" s="293"/>
      <c r="W517" s="293"/>
      <c r="X517" s="293"/>
      <c r="Y517" s="293"/>
      <c r="Z517" s="293"/>
      <c r="AA517" s="293"/>
      <c r="AB517" s="293"/>
      <c r="AC517" s="293"/>
      <c r="AD517" s="293"/>
      <c r="AE517" s="293"/>
      <c r="AF517" s="293"/>
      <c r="AG517" s="293"/>
      <c r="AH517" s="293"/>
      <c r="AI517" s="293"/>
      <c r="AJ517" s="510">
        <f t="shared" si="7"/>
        <v>0</v>
      </c>
    </row>
    <row r="518" spans="1:36" ht="17.25" customHeight="1" x14ac:dyDescent="0.25">
      <c r="A518" s="2"/>
      <c r="B518" s="69"/>
      <c r="C518" s="41"/>
      <c r="D518" s="41"/>
      <c r="E518" s="70"/>
      <c r="F518" s="292"/>
      <c r="G518" s="292"/>
      <c r="H518" s="292"/>
      <c r="I518" s="292"/>
      <c r="J518" s="292"/>
      <c r="K518" s="292"/>
      <c r="L518" s="292"/>
      <c r="M518" s="292"/>
      <c r="N518" s="292"/>
      <c r="O518" s="293"/>
      <c r="P518" s="293"/>
      <c r="Q518" s="293"/>
      <c r="R518" s="293"/>
      <c r="S518" s="293"/>
      <c r="T518" s="293"/>
      <c r="U518" s="293"/>
      <c r="V518" s="293"/>
      <c r="W518" s="293"/>
      <c r="X518" s="293"/>
      <c r="Y518" s="293"/>
      <c r="Z518" s="293"/>
      <c r="AA518" s="293"/>
      <c r="AB518" s="293"/>
      <c r="AC518" s="293"/>
      <c r="AD518" s="293"/>
      <c r="AE518" s="293"/>
      <c r="AF518" s="293"/>
      <c r="AG518" s="293"/>
      <c r="AH518" s="293"/>
      <c r="AI518" s="293"/>
      <c r="AJ518" s="510">
        <f t="shared" si="7"/>
        <v>0</v>
      </c>
    </row>
    <row r="519" spans="1:36" ht="17.25" customHeight="1" x14ac:dyDescent="0.25">
      <c r="A519" s="2"/>
      <c r="B519" s="69"/>
      <c r="C519" s="41"/>
      <c r="D519" s="41"/>
      <c r="E519" s="70"/>
      <c r="F519" s="292"/>
      <c r="G519" s="292"/>
      <c r="H519" s="292"/>
      <c r="I519" s="292"/>
      <c r="J519" s="292"/>
      <c r="K519" s="292"/>
      <c r="L519" s="292"/>
      <c r="M519" s="292"/>
      <c r="N519" s="292"/>
      <c r="O519" s="293"/>
      <c r="P519" s="293"/>
      <c r="Q519" s="293"/>
      <c r="R519" s="293"/>
      <c r="S519" s="293"/>
      <c r="T519" s="293"/>
      <c r="U519" s="293"/>
      <c r="V519" s="293"/>
      <c r="W519" s="293"/>
      <c r="X519" s="293"/>
      <c r="Y519" s="293"/>
      <c r="Z519" s="293"/>
      <c r="AA519" s="293"/>
      <c r="AB519" s="293"/>
      <c r="AC519" s="293"/>
      <c r="AD519" s="293"/>
      <c r="AE519" s="293"/>
      <c r="AF519" s="293"/>
      <c r="AG519" s="293"/>
      <c r="AH519" s="293"/>
      <c r="AI519" s="293"/>
      <c r="AJ519" s="510">
        <f t="shared" si="7"/>
        <v>0</v>
      </c>
    </row>
    <row r="520" spans="1:36" ht="17.25" customHeight="1" x14ac:dyDescent="0.25">
      <c r="A520" s="2"/>
      <c r="B520" s="69"/>
      <c r="C520" s="41"/>
      <c r="D520" s="41"/>
      <c r="E520" s="70"/>
      <c r="F520" s="292"/>
      <c r="G520" s="292"/>
      <c r="H520" s="292"/>
      <c r="I520" s="292"/>
      <c r="J520" s="292"/>
      <c r="K520" s="292"/>
      <c r="L520" s="292"/>
      <c r="M520" s="292"/>
      <c r="N520" s="292"/>
      <c r="O520" s="293"/>
      <c r="P520" s="293"/>
      <c r="Q520" s="293"/>
      <c r="R520" s="293"/>
      <c r="S520" s="293"/>
      <c r="T520" s="293"/>
      <c r="U520" s="293"/>
      <c r="V520" s="293"/>
      <c r="W520" s="293"/>
      <c r="X520" s="293"/>
      <c r="Y520" s="293"/>
      <c r="Z520" s="293"/>
      <c r="AA520" s="293"/>
      <c r="AB520" s="293"/>
      <c r="AC520" s="293"/>
      <c r="AD520" s="293"/>
      <c r="AE520" s="293"/>
      <c r="AF520" s="293"/>
      <c r="AG520" s="293"/>
      <c r="AH520" s="293"/>
      <c r="AI520" s="293"/>
      <c r="AJ520" s="510">
        <f t="shared" si="7"/>
        <v>0</v>
      </c>
    </row>
    <row r="521" spans="1:36" ht="17.25" customHeight="1" x14ac:dyDescent="0.25">
      <c r="A521" s="2"/>
      <c r="B521" s="69"/>
      <c r="C521" s="41"/>
      <c r="D521" s="41"/>
      <c r="E521" s="70"/>
      <c r="F521" s="292"/>
      <c r="G521" s="292"/>
      <c r="H521" s="292"/>
      <c r="I521" s="292"/>
      <c r="J521" s="292"/>
      <c r="K521" s="292"/>
      <c r="L521" s="292"/>
      <c r="M521" s="292"/>
      <c r="N521" s="292"/>
      <c r="O521" s="293"/>
      <c r="P521" s="293"/>
      <c r="Q521" s="293"/>
      <c r="R521" s="293"/>
      <c r="S521" s="293"/>
      <c r="T521" s="293"/>
      <c r="U521" s="293"/>
      <c r="V521" s="293"/>
      <c r="W521" s="293"/>
      <c r="X521" s="293"/>
      <c r="Y521" s="293"/>
      <c r="Z521" s="293"/>
      <c r="AA521" s="293"/>
      <c r="AB521" s="293"/>
      <c r="AC521" s="293"/>
      <c r="AD521" s="293"/>
      <c r="AE521" s="293"/>
      <c r="AF521" s="293"/>
      <c r="AG521" s="293"/>
      <c r="AH521" s="293"/>
      <c r="AI521" s="293"/>
      <c r="AJ521" s="510">
        <f t="shared" si="7"/>
        <v>0</v>
      </c>
    </row>
    <row r="522" spans="1:36" ht="17.25" customHeight="1" x14ac:dyDescent="0.25">
      <c r="A522" s="2"/>
      <c r="B522" s="69"/>
      <c r="C522" s="41"/>
      <c r="D522" s="41"/>
      <c r="E522" s="70"/>
      <c r="F522" s="292"/>
      <c r="G522" s="292"/>
      <c r="H522" s="292"/>
      <c r="I522" s="292"/>
      <c r="J522" s="292"/>
      <c r="K522" s="292"/>
      <c r="L522" s="292"/>
      <c r="M522" s="292"/>
      <c r="N522" s="292"/>
      <c r="O522" s="293"/>
      <c r="P522" s="293"/>
      <c r="Q522" s="293"/>
      <c r="R522" s="293"/>
      <c r="S522" s="293"/>
      <c r="T522" s="293"/>
      <c r="U522" s="293"/>
      <c r="V522" s="293"/>
      <c r="W522" s="293"/>
      <c r="X522" s="293"/>
      <c r="Y522" s="293"/>
      <c r="Z522" s="293"/>
      <c r="AA522" s="293"/>
      <c r="AB522" s="293"/>
      <c r="AC522" s="293"/>
      <c r="AD522" s="293"/>
      <c r="AE522" s="293"/>
      <c r="AF522" s="293"/>
      <c r="AG522" s="293"/>
      <c r="AH522" s="293"/>
      <c r="AI522" s="293"/>
      <c r="AJ522" s="510">
        <f t="shared" si="7"/>
        <v>0</v>
      </c>
    </row>
    <row r="523" spans="1:36" ht="17.25" customHeight="1" x14ac:dyDescent="0.25">
      <c r="A523" s="2"/>
      <c r="B523" s="69"/>
      <c r="C523" s="41"/>
      <c r="D523" s="41"/>
      <c r="E523" s="70"/>
      <c r="F523" s="292"/>
      <c r="G523" s="292"/>
      <c r="H523" s="292"/>
      <c r="I523" s="292"/>
      <c r="J523" s="292"/>
      <c r="K523" s="292"/>
      <c r="L523" s="292"/>
      <c r="M523" s="292"/>
      <c r="N523" s="292"/>
      <c r="O523" s="293"/>
      <c r="P523" s="293"/>
      <c r="Q523" s="293"/>
      <c r="R523" s="293"/>
      <c r="S523" s="293"/>
      <c r="T523" s="293"/>
      <c r="U523" s="293"/>
      <c r="V523" s="293"/>
      <c r="W523" s="293"/>
      <c r="X523" s="293"/>
      <c r="Y523" s="293"/>
      <c r="Z523" s="293"/>
      <c r="AA523" s="293"/>
      <c r="AB523" s="293"/>
      <c r="AC523" s="293"/>
      <c r="AD523" s="293"/>
      <c r="AE523" s="293"/>
      <c r="AF523" s="293"/>
      <c r="AG523" s="293"/>
      <c r="AH523" s="293"/>
      <c r="AI523" s="293"/>
      <c r="AJ523" s="510">
        <f t="shared" si="7"/>
        <v>0</v>
      </c>
    </row>
    <row r="524" spans="1:36" ht="17.25" customHeight="1" x14ac:dyDescent="0.25">
      <c r="A524" s="2"/>
      <c r="B524" s="69"/>
      <c r="C524" s="41"/>
      <c r="D524" s="41"/>
      <c r="E524" s="70"/>
      <c r="F524" s="292"/>
      <c r="G524" s="292"/>
      <c r="H524" s="292"/>
      <c r="I524" s="292"/>
      <c r="J524" s="292"/>
      <c r="K524" s="292"/>
      <c r="L524" s="292"/>
      <c r="M524" s="292"/>
      <c r="N524" s="292"/>
      <c r="O524" s="293"/>
      <c r="P524" s="293"/>
      <c r="Q524" s="293"/>
      <c r="R524" s="293"/>
      <c r="S524" s="293"/>
      <c r="T524" s="293"/>
      <c r="U524" s="293"/>
      <c r="V524" s="293"/>
      <c r="W524" s="293"/>
      <c r="X524" s="293"/>
      <c r="Y524" s="293"/>
      <c r="Z524" s="293"/>
      <c r="AA524" s="293"/>
      <c r="AB524" s="293"/>
      <c r="AC524" s="293"/>
      <c r="AD524" s="293"/>
      <c r="AE524" s="293"/>
      <c r="AF524" s="293"/>
      <c r="AG524" s="293"/>
      <c r="AH524" s="293"/>
      <c r="AI524" s="293"/>
      <c r="AJ524" s="510">
        <f t="shared" si="7"/>
        <v>0</v>
      </c>
    </row>
    <row r="525" spans="1:36" ht="17.25" customHeight="1" x14ac:dyDescent="0.25">
      <c r="A525" s="2"/>
      <c r="B525" s="69"/>
      <c r="C525" s="41"/>
      <c r="D525" s="41"/>
      <c r="E525" s="70"/>
      <c r="F525" s="292"/>
      <c r="G525" s="292"/>
      <c r="H525" s="292"/>
      <c r="I525" s="292"/>
      <c r="J525" s="292"/>
      <c r="K525" s="292"/>
      <c r="L525" s="292"/>
      <c r="M525" s="292"/>
      <c r="N525" s="292"/>
      <c r="O525" s="293"/>
      <c r="P525" s="293"/>
      <c r="Q525" s="293"/>
      <c r="R525" s="293"/>
      <c r="S525" s="293"/>
      <c r="T525" s="293"/>
      <c r="U525" s="293"/>
      <c r="V525" s="293"/>
      <c r="W525" s="293"/>
      <c r="X525" s="293"/>
      <c r="Y525" s="293"/>
      <c r="Z525" s="293"/>
      <c r="AA525" s="293"/>
      <c r="AB525" s="293"/>
      <c r="AC525" s="293"/>
      <c r="AD525" s="293"/>
      <c r="AE525" s="293"/>
      <c r="AF525" s="293"/>
      <c r="AG525" s="293"/>
      <c r="AH525" s="293"/>
      <c r="AI525" s="293"/>
      <c r="AJ525" s="510">
        <f t="shared" si="7"/>
        <v>0</v>
      </c>
    </row>
    <row r="526" spans="1:36" ht="17.25" customHeight="1" x14ac:dyDescent="0.25">
      <c r="A526" s="2"/>
      <c r="B526" s="69"/>
      <c r="C526" s="41"/>
      <c r="D526" s="41"/>
      <c r="E526" s="70"/>
      <c r="F526" s="292"/>
      <c r="G526" s="292"/>
      <c r="H526" s="292"/>
      <c r="I526" s="292"/>
      <c r="J526" s="292"/>
      <c r="K526" s="292"/>
      <c r="L526" s="292"/>
      <c r="M526" s="292"/>
      <c r="N526" s="292"/>
      <c r="O526" s="293"/>
      <c r="P526" s="293"/>
      <c r="Q526" s="293"/>
      <c r="R526" s="293"/>
      <c r="S526" s="293"/>
      <c r="T526" s="293"/>
      <c r="U526" s="293"/>
      <c r="V526" s="293"/>
      <c r="W526" s="293"/>
      <c r="X526" s="293"/>
      <c r="Y526" s="293"/>
      <c r="Z526" s="293"/>
      <c r="AA526" s="293"/>
      <c r="AB526" s="293"/>
      <c r="AC526" s="293"/>
      <c r="AD526" s="293"/>
      <c r="AE526" s="293"/>
      <c r="AF526" s="293"/>
      <c r="AG526" s="293"/>
      <c r="AH526" s="293"/>
      <c r="AI526" s="293"/>
      <c r="AJ526" s="510">
        <f t="shared" si="7"/>
        <v>0</v>
      </c>
    </row>
    <row r="527" spans="1:36" ht="17.25" customHeight="1" x14ac:dyDescent="0.25">
      <c r="A527" s="2"/>
      <c r="B527" s="69"/>
      <c r="C527" s="41"/>
      <c r="D527" s="41"/>
      <c r="E527" s="70"/>
      <c r="F527" s="292"/>
      <c r="G527" s="292"/>
      <c r="H527" s="292"/>
      <c r="I527" s="292"/>
      <c r="J527" s="292"/>
      <c r="K527" s="292"/>
      <c r="L527" s="292"/>
      <c r="M527" s="292"/>
      <c r="N527" s="292"/>
      <c r="O527" s="293"/>
      <c r="P527" s="293"/>
      <c r="Q527" s="293"/>
      <c r="R527" s="293"/>
      <c r="S527" s="293"/>
      <c r="T527" s="293"/>
      <c r="U527" s="293"/>
      <c r="V527" s="293"/>
      <c r="W527" s="293"/>
      <c r="X527" s="293"/>
      <c r="Y527" s="293"/>
      <c r="Z527" s="293"/>
      <c r="AA527" s="293"/>
      <c r="AB527" s="293"/>
      <c r="AC527" s="293"/>
      <c r="AD527" s="293"/>
      <c r="AE527" s="293"/>
      <c r="AF527" s="293"/>
      <c r="AG527" s="293"/>
      <c r="AH527" s="293"/>
      <c r="AI527" s="293"/>
      <c r="AJ527" s="510">
        <f t="shared" si="7"/>
        <v>0</v>
      </c>
    </row>
    <row r="528" spans="1:36" ht="17.25" customHeight="1" x14ac:dyDescent="0.25">
      <c r="A528" s="2"/>
      <c r="B528" s="69"/>
      <c r="C528" s="41"/>
      <c r="D528" s="41"/>
      <c r="E528" s="70"/>
      <c r="F528" s="292"/>
      <c r="G528" s="292"/>
      <c r="H528" s="292"/>
      <c r="I528" s="292"/>
      <c r="J528" s="292"/>
      <c r="K528" s="292"/>
      <c r="L528" s="292"/>
      <c r="M528" s="292"/>
      <c r="N528" s="292"/>
      <c r="O528" s="293"/>
      <c r="P528" s="293"/>
      <c r="Q528" s="293"/>
      <c r="R528" s="293"/>
      <c r="S528" s="293"/>
      <c r="T528" s="293"/>
      <c r="U528" s="293"/>
      <c r="V528" s="293"/>
      <c r="W528" s="293"/>
      <c r="X528" s="293"/>
      <c r="Y528" s="293"/>
      <c r="Z528" s="293"/>
      <c r="AA528" s="293"/>
      <c r="AB528" s="293"/>
      <c r="AC528" s="293"/>
      <c r="AD528" s="293"/>
      <c r="AE528" s="293"/>
      <c r="AF528" s="293"/>
      <c r="AG528" s="293"/>
      <c r="AH528" s="293"/>
      <c r="AI528" s="293"/>
      <c r="AJ528" s="510">
        <f t="shared" si="7"/>
        <v>0</v>
      </c>
    </row>
    <row r="529" spans="1:36" ht="17.25" customHeight="1" x14ac:dyDescent="0.25">
      <c r="A529" s="2"/>
      <c r="B529" s="69"/>
      <c r="C529" s="41"/>
      <c r="D529" s="41"/>
      <c r="E529" s="70"/>
      <c r="F529" s="292"/>
      <c r="G529" s="292"/>
      <c r="H529" s="292"/>
      <c r="I529" s="292"/>
      <c r="J529" s="292"/>
      <c r="K529" s="292"/>
      <c r="L529" s="292"/>
      <c r="M529" s="292"/>
      <c r="N529" s="292"/>
      <c r="O529" s="293"/>
      <c r="P529" s="293"/>
      <c r="Q529" s="293"/>
      <c r="R529" s="293"/>
      <c r="S529" s="293"/>
      <c r="T529" s="293"/>
      <c r="U529" s="293"/>
      <c r="V529" s="293"/>
      <c r="W529" s="293"/>
      <c r="X529" s="293"/>
      <c r="Y529" s="293"/>
      <c r="Z529" s="293"/>
      <c r="AA529" s="293"/>
      <c r="AB529" s="293"/>
      <c r="AC529" s="293"/>
      <c r="AD529" s="293"/>
      <c r="AE529" s="293"/>
      <c r="AF529" s="293"/>
      <c r="AG529" s="293"/>
      <c r="AH529" s="293"/>
      <c r="AI529" s="293"/>
      <c r="AJ529" s="510">
        <f t="shared" si="7"/>
        <v>0</v>
      </c>
    </row>
    <row r="530" spans="1:36" ht="17.25" customHeight="1" x14ac:dyDescent="0.25">
      <c r="A530" s="2"/>
      <c r="B530" s="69"/>
      <c r="C530" s="41"/>
      <c r="D530" s="41"/>
      <c r="E530" s="70"/>
      <c r="F530" s="292"/>
      <c r="G530" s="292"/>
      <c r="H530" s="292"/>
      <c r="I530" s="292"/>
      <c r="J530" s="292"/>
      <c r="K530" s="292"/>
      <c r="L530" s="292"/>
      <c r="M530" s="292"/>
      <c r="N530" s="292"/>
      <c r="O530" s="293"/>
      <c r="P530" s="293"/>
      <c r="Q530" s="293"/>
      <c r="R530" s="293"/>
      <c r="S530" s="293"/>
      <c r="T530" s="293"/>
      <c r="U530" s="293"/>
      <c r="V530" s="293"/>
      <c r="W530" s="293"/>
      <c r="X530" s="293"/>
      <c r="Y530" s="293"/>
      <c r="Z530" s="293"/>
      <c r="AA530" s="293"/>
      <c r="AB530" s="293"/>
      <c r="AC530" s="293"/>
      <c r="AD530" s="293"/>
      <c r="AE530" s="293"/>
      <c r="AF530" s="293"/>
      <c r="AG530" s="293"/>
      <c r="AH530" s="293"/>
      <c r="AI530" s="293"/>
      <c r="AJ530" s="510">
        <f t="shared" ref="AJ530:AJ591" si="8">SUM(F530:AI530)</f>
        <v>0</v>
      </c>
    </row>
    <row r="531" spans="1:36" ht="17.25" customHeight="1" x14ac:dyDescent="0.25">
      <c r="A531" s="2"/>
      <c r="B531" s="69"/>
      <c r="C531" s="41"/>
      <c r="D531" s="41"/>
      <c r="E531" s="70"/>
      <c r="F531" s="292"/>
      <c r="G531" s="292"/>
      <c r="H531" s="292"/>
      <c r="I531" s="292"/>
      <c r="J531" s="292"/>
      <c r="K531" s="292"/>
      <c r="L531" s="292"/>
      <c r="M531" s="292"/>
      <c r="N531" s="292"/>
      <c r="O531" s="293"/>
      <c r="P531" s="293"/>
      <c r="Q531" s="293"/>
      <c r="R531" s="293"/>
      <c r="S531" s="293"/>
      <c r="T531" s="293"/>
      <c r="U531" s="293"/>
      <c r="V531" s="293"/>
      <c r="W531" s="293"/>
      <c r="X531" s="293"/>
      <c r="Y531" s="293"/>
      <c r="Z531" s="293"/>
      <c r="AA531" s="293"/>
      <c r="AB531" s="293"/>
      <c r="AC531" s="293"/>
      <c r="AD531" s="293"/>
      <c r="AE531" s="293"/>
      <c r="AF531" s="293"/>
      <c r="AG531" s="293"/>
      <c r="AH531" s="293"/>
      <c r="AI531" s="293"/>
      <c r="AJ531" s="510">
        <f t="shared" si="8"/>
        <v>0</v>
      </c>
    </row>
    <row r="532" spans="1:36" ht="17.25" customHeight="1" x14ac:dyDescent="0.25">
      <c r="A532" s="2"/>
      <c r="B532" s="69"/>
      <c r="C532" s="41"/>
      <c r="D532" s="41"/>
      <c r="E532" s="70"/>
      <c r="F532" s="292"/>
      <c r="G532" s="292"/>
      <c r="H532" s="292"/>
      <c r="I532" s="292"/>
      <c r="J532" s="292"/>
      <c r="K532" s="292"/>
      <c r="L532" s="292"/>
      <c r="M532" s="292"/>
      <c r="N532" s="292"/>
      <c r="O532" s="293"/>
      <c r="P532" s="293"/>
      <c r="Q532" s="293"/>
      <c r="R532" s="293"/>
      <c r="S532" s="293"/>
      <c r="T532" s="293"/>
      <c r="U532" s="293"/>
      <c r="V532" s="293"/>
      <c r="W532" s="293"/>
      <c r="X532" s="293"/>
      <c r="Y532" s="293"/>
      <c r="Z532" s="293"/>
      <c r="AA532" s="293"/>
      <c r="AB532" s="293"/>
      <c r="AC532" s="293"/>
      <c r="AD532" s="293"/>
      <c r="AE532" s="293"/>
      <c r="AF532" s="293"/>
      <c r="AG532" s="293"/>
      <c r="AH532" s="293"/>
      <c r="AI532" s="293"/>
      <c r="AJ532" s="510">
        <f t="shared" si="8"/>
        <v>0</v>
      </c>
    </row>
    <row r="533" spans="1:36" ht="17.25" customHeight="1" x14ac:dyDescent="0.25">
      <c r="A533" s="2"/>
      <c r="B533" s="69"/>
      <c r="C533" s="41"/>
      <c r="D533" s="41"/>
      <c r="E533" s="70"/>
      <c r="F533" s="292"/>
      <c r="G533" s="292"/>
      <c r="H533" s="292"/>
      <c r="I533" s="292"/>
      <c r="J533" s="292"/>
      <c r="K533" s="292"/>
      <c r="L533" s="292"/>
      <c r="M533" s="292"/>
      <c r="N533" s="292"/>
      <c r="O533" s="293"/>
      <c r="P533" s="293"/>
      <c r="Q533" s="293"/>
      <c r="R533" s="293"/>
      <c r="S533" s="293"/>
      <c r="T533" s="293"/>
      <c r="U533" s="293"/>
      <c r="V533" s="293"/>
      <c r="W533" s="293"/>
      <c r="X533" s="293"/>
      <c r="Y533" s="293"/>
      <c r="Z533" s="293"/>
      <c r="AA533" s="293"/>
      <c r="AB533" s="293"/>
      <c r="AC533" s="293"/>
      <c r="AD533" s="293"/>
      <c r="AE533" s="293"/>
      <c r="AF533" s="293"/>
      <c r="AG533" s="293"/>
      <c r="AH533" s="293"/>
      <c r="AI533" s="293"/>
      <c r="AJ533" s="510">
        <f t="shared" si="8"/>
        <v>0</v>
      </c>
    </row>
    <row r="534" spans="1:36" ht="17.25" customHeight="1" x14ac:dyDescent="0.25">
      <c r="A534" s="2"/>
      <c r="B534" s="69"/>
      <c r="C534" s="41"/>
      <c r="D534" s="41"/>
      <c r="E534" s="70"/>
      <c r="F534" s="292"/>
      <c r="G534" s="292"/>
      <c r="H534" s="292"/>
      <c r="I534" s="292"/>
      <c r="J534" s="292"/>
      <c r="K534" s="292"/>
      <c r="L534" s="292"/>
      <c r="M534" s="292"/>
      <c r="N534" s="292"/>
      <c r="O534" s="293"/>
      <c r="P534" s="293"/>
      <c r="Q534" s="293"/>
      <c r="R534" s="293"/>
      <c r="S534" s="293"/>
      <c r="T534" s="293"/>
      <c r="U534" s="293"/>
      <c r="V534" s="293"/>
      <c r="W534" s="293"/>
      <c r="X534" s="293"/>
      <c r="Y534" s="293"/>
      <c r="Z534" s="293"/>
      <c r="AA534" s="293"/>
      <c r="AB534" s="293"/>
      <c r="AC534" s="293"/>
      <c r="AD534" s="293"/>
      <c r="AE534" s="293"/>
      <c r="AF534" s="293"/>
      <c r="AG534" s="293"/>
      <c r="AH534" s="293"/>
      <c r="AI534" s="293"/>
      <c r="AJ534" s="510">
        <f t="shared" si="8"/>
        <v>0</v>
      </c>
    </row>
    <row r="535" spans="1:36" ht="17.25" customHeight="1" x14ac:dyDescent="0.25">
      <c r="A535" s="2"/>
      <c r="B535" s="69"/>
      <c r="C535" s="41"/>
      <c r="D535" s="41"/>
      <c r="E535" s="70"/>
      <c r="F535" s="292"/>
      <c r="G535" s="292"/>
      <c r="H535" s="292"/>
      <c r="I535" s="292"/>
      <c r="J535" s="292"/>
      <c r="K535" s="292"/>
      <c r="L535" s="292"/>
      <c r="M535" s="292"/>
      <c r="N535" s="292"/>
      <c r="O535" s="293"/>
      <c r="P535" s="293"/>
      <c r="Q535" s="293"/>
      <c r="R535" s="293"/>
      <c r="S535" s="293"/>
      <c r="T535" s="293"/>
      <c r="U535" s="293"/>
      <c r="V535" s="293"/>
      <c r="W535" s="293"/>
      <c r="X535" s="293"/>
      <c r="Y535" s="293"/>
      <c r="Z535" s="293"/>
      <c r="AA535" s="293"/>
      <c r="AB535" s="293"/>
      <c r="AC535" s="293"/>
      <c r="AD535" s="293"/>
      <c r="AE535" s="293"/>
      <c r="AF535" s="293"/>
      <c r="AG535" s="293"/>
      <c r="AH535" s="293"/>
      <c r="AI535" s="293"/>
      <c r="AJ535" s="510">
        <f t="shared" si="8"/>
        <v>0</v>
      </c>
    </row>
    <row r="536" spans="1:36" ht="17.25" customHeight="1" x14ac:dyDescent="0.25">
      <c r="A536" s="2"/>
      <c r="B536" s="69"/>
      <c r="C536" s="41"/>
      <c r="D536" s="41"/>
      <c r="E536" s="70"/>
      <c r="F536" s="292"/>
      <c r="G536" s="292"/>
      <c r="H536" s="292"/>
      <c r="I536" s="292"/>
      <c r="J536" s="292"/>
      <c r="K536" s="292"/>
      <c r="L536" s="292"/>
      <c r="M536" s="292"/>
      <c r="N536" s="292"/>
      <c r="O536" s="293"/>
      <c r="P536" s="293"/>
      <c r="Q536" s="293"/>
      <c r="R536" s="293"/>
      <c r="S536" s="293"/>
      <c r="T536" s="293"/>
      <c r="U536" s="293"/>
      <c r="V536" s="293"/>
      <c r="W536" s="293"/>
      <c r="X536" s="293"/>
      <c r="Y536" s="293"/>
      <c r="Z536" s="293"/>
      <c r="AA536" s="293"/>
      <c r="AB536" s="293"/>
      <c r="AC536" s="293"/>
      <c r="AD536" s="293"/>
      <c r="AE536" s="293"/>
      <c r="AF536" s="293"/>
      <c r="AG536" s="293"/>
      <c r="AH536" s="293"/>
      <c r="AI536" s="293"/>
      <c r="AJ536" s="510">
        <f t="shared" si="8"/>
        <v>0</v>
      </c>
    </row>
    <row r="537" spans="1:36" ht="17.25" customHeight="1" x14ac:dyDescent="0.25">
      <c r="A537" s="2"/>
      <c r="B537" s="69"/>
      <c r="C537" s="41"/>
      <c r="D537" s="41"/>
      <c r="E537" s="70"/>
      <c r="F537" s="292"/>
      <c r="G537" s="292"/>
      <c r="H537" s="292"/>
      <c r="I537" s="292"/>
      <c r="J537" s="292"/>
      <c r="K537" s="292"/>
      <c r="L537" s="292"/>
      <c r="M537" s="292"/>
      <c r="N537" s="292"/>
      <c r="O537" s="293"/>
      <c r="P537" s="293"/>
      <c r="Q537" s="293"/>
      <c r="R537" s="293"/>
      <c r="S537" s="293"/>
      <c r="T537" s="293"/>
      <c r="U537" s="293"/>
      <c r="V537" s="293"/>
      <c r="W537" s="293"/>
      <c r="X537" s="293"/>
      <c r="Y537" s="293"/>
      <c r="Z537" s="293"/>
      <c r="AA537" s="293"/>
      <c r="AB537" s="293"/>
      <c r="AC537" s="293"/>
      <c r="AD537" s="293"/>
      <c r="AE537" s="293"/>
      <c r="AF537" s="293"/>
      <c r="AG537" s="293"/>
      <c r="AH537" s="293"/>
      <c r="AI537" s="293"/>
      <c r="AJ537" s="510">
        <f t="shared" si="8"/>
        <v>0</v>
      </c>
    </row>
    <row r="538" spans="1:36" ht="17.25" customHeight="1" x14ac:dyDescent="0.25">
      <c r="A538" s="2"/>
      <c r="B538" s="69"/>
      <c r="C538" s="41"/>
      <c r="D538" s="41"/>
      <c r="E538" s="70"/>
      <c r="F538" s="292"/>
      <c r="G538" s="292"/>
      <c r="H538" s="292"/>
      <c r="I538" s="292"/>
      <c r="J538" s="292"/>
      <c r="K538" s="292"/>
      <c r="L538" s="292"/>
      <c r="M538" s="292"/>
      <c r="N538" s="292"/>
      <c r="O538" s="293"/>
      <c r="P538" s="293"/>
      <c r="Q538" s="293"/>
      <c r="R538" s="293"/>
      <c r="S538" s="293"/>
      <c r="T538" s="293"/>
      <c r="U538" s="293"/>
      <c r="V538" s="293"/>
      <c r="W538" s="293"/>
      <c r="X538" s="293"/>
      <c r="Y538" s="293"/>
      <c r="Z538" s="293"/>
      <c r="AA538" s="293"/>
      <c r="AB538" s="293"/>
      <c r="AC538" s="293"/>
      <c r="AD538" s="293"/>
      <c r="AE538" s="293"/>
      <c r="AF538" s="293"/>
      <c r="AG538" s="293"/>
      <c r="AH538" s="293"/>
      <c r="AI538" s="293"/>
      <c r="AJ538" s="510">
        <f t="shared" si="8"/>
        <v>0</v>
      </c>
    </row>
    <row r="539" spans="1:36" ht="17.25" customHeight="1" x14ac:dyDescent="0.25">
      <c r="A539" s="2"/>
      <c r="B539" s="69"/>
      <c r="C539" s="41"/>
      <c r="D539" s="41"/>
      <c r="E539" s="70"/>
      <c r="F539" s="292"/>
      <c r="G539" s="292"/>
      <c r="H539" s="292"/>
      <c r="I539" s="292"/>
      <c r="J539" s="292"/>
      <c r="K539" s="292"/>
      <c r="L539" s="292"/>
      <c r="M539" s="292"/>
      <c r="N539" s="292"/>
      <c r="O539" s="293"/>
      <c r="P539" s="293"/>
      <c r="Q539" s="293"/>
      <c r="R539" s="293"/>
      <c r="S539" s="293"/>
      <c r="T539" s="293"/>
      <c r="U539" s="293"/>
      <c r="V539" s="293"/>
      <c r="W539" s="293"/>
      <c r="X539" s="293"/>
      <c r="Y539" s="293"/>
      <c r="Z539" s="293"/>
      <c r="AA539" s="293"/>
      <c r="AB539" s="293"/>
      <c r="AC539" s="293"/>
      <c r="AD539" s="293"/>
      <c r="AE539" s="293"/>
      <c r="AF539" s="293"/>
      <c r="AG539" s="293"/>
      <c r="AH539" s="293"/>
      <c r="AI539" s="293"/>
      <c r="AJ539" s="510">
        <f t="shared" si="8"/>
        <v>0</v>
      </c>
    </row>
    <row r="540" spans="1:36" ht="17.25" customHeight="1" x14ac:dyDescent="0.25">
      <c r="A540" s="2"/>
      <c r="B540" s="69"/>
      <c r="C540" s="41"/>
      <c r="D540" s="41"/>
      <c r="E540" s="70"/>
      <c r="F540" s="292"/>
      <c r="G540" s="292"/>
      <c r="H540" s="292"/>
      <c r="I540" s="292"/>
      <c r="J540" s="292"/>
      <c r="K540" s="292"/>
      <c r="L540" s="292"/>
      <c r="M540" s="292"/>
      <c r="N540" s="292"/>
      <c r="O540" s="293"/>
      <c r="P540" s="293"/>
      <c r="Q540" s="293"/>
      <c r="R540" s="293"/>
      <c r="S540" s="293"/>
      <c r="T540" s="293"/>
      <c r="U540" s="293"/>
      <c r="V540" s="293"/>
      <c r="W540" s="293"/>
      <c r="X540" s="293"/>
      <c r="Y540" s="293"/>
      <c r="Z540" s="293"/>
      <c r="AA540" s="293"/>
      <c r="AB540" s="293"/>
      <c r="AC540" s="293"/>
      <c r="AD540" s="293"/>
      <c r="AE540" s="293"/>
      <c r="AF540" s="293"/>
      <c r="AG540" s="293"/>
      <c r="AH540" s="293"/>
      <c r="AI540" s="293"/>
      <c r="AJ540" s="510">
        <f t="shared" si="8"/>
        <v>0</v>
      </c>
    </row>
    <row r="541" spans="1:36" ht="17.25" customHeight="1" x14ac:dyDescent="0.25">
      <c r="A541" s="2"/>
      <c r="B541" s="69"/>
      <c r="C541" s="41"/>
      <c r="D541" s="41"/>
      <c r="E541" s="70"/>
      <c r="F541" s="292"/>
      <c r="G541" s="292"/>
      <c r="H541" s="292"/>
      <c r="I541" s="292"/>
      <c r="J541" s="292"/>
      <c r="K541" s="292"/>
      <c r="L541" s="292"/>
      <c r="M541" s="292"/>
      <c r="N541" s="292"/>
      <c r="O541" s="293"/>
      <c r="P541" s="293"/>
      <c r="Q541" s="293"/>
      <c r="R541" s="293"/>
      <c r="S541" s="293"/>
      <c r="T541" s="293"/>
      <c r="U541" s="293"/>
      <c r="V541" s="293"/>
      <c r="W541" s="293"/>
      <c r="X541" s="293"/>
      <c r="Y541" s="293"/>
      <c r="Z541" s="293"/>
      <c r="AA541" s="293"/>
      <c r="AB541" s="293"/>
      <c r="AC541" s="293"/>
      <c r="AD541" s="293"/>
      <c r="AE541" s="293"/>
      <c r="AF541" s="293"/>
      <c r="AG541" s="293"/>
      <c r="AH541" s="293"/>
      <c r="AI541" s="293"/>
      <c r="AJ541" s="510">
        <f t="shared" si="8"/>
        <v>0</v>
      </c>
    </row>
    <row r="542" spans="1:36" ht="17.25" customHeight="1" x14ac:dyDescent="0.25">
      <c r="A542" s="2"/>
      <c r="B542" s="69"/>
      <c r="C542" s="41"/>
      <c r="D542" s="41"/>
      <c r="E542" s="70"/>
      <c r="F542" s="292"/>
      <c r="G542" s="292"/>
      <c r="H542" s="292"/>
      <c r="I542" s="292"/>
      <c r="J542" s="292"/>
      <c r="K542" s="292"/>
      <c r="L542" s="292"/>
      <c r="M542" s="292"/>
      <c r="N542" s="292"/>
      <c r="O542" s="293"/>
      <c r="P542" s="293"/>
      <c r="Q542" s="293"/>
      <c r="R542" s="293"/>
      <c r="S542" s="293"/>
      <c r="T542" s="293"/>
      <c r="U542" s="293"/>
      <c r="V542" s="293"/>
      <c r="W542" s="293"/>
      <c r="X542" s="293"/>
      <c r="Y542" s="293"/>
      <c r="Z542" s="293"/>
      <c r="AA542" s="293"/>
      <c r="AB542" s="293"/>
      <c r="AC542" s="293"/>
      <c r="AD542" s="293"/>
      <c r="AE542" s="293"/>
      <c r="AF542" s="293"/>
      <c r="AG542" s="293"/>
      <c r="AH542" s="293"/>
      <c r="AI542" s="293"/>
      <c r="AJ542" s="510">
        <f t="shared" si="8"/>
        <v>0</v>
      </c>
    </row>
    <row r="543" spans="1:36" ht="17.25" customHeight="1" x14ac:dyDescent="0.25">
      <c r="A543" s="2"/>
      <c r="B543" s="69"/>
      <c r="C543" s="41"/>
      <c r="D543" s="41"/>
      <c r="E543" s="70"/>
      <c r="F543" s="292"/>
      <c r="G543" s="292"/>
      <c r="H543" s="292"/>
      <c r="I543" s="292"/>
      <c r="J543" s="292"/>
      <c r="K543" s="292"/>
      <c r="L543" s="292"/>
      <c r="M543" s="292"/>
      <c r="N543" s="292"/>
      <c r="O543" s="293"/>
      <c r="P543" s="293"/>
      <c r="Q543" s="293"/>
      <c r="R543" s="293"/>
      <c r="S543" s="293"/>
      <c r="T543" s="293"/>
      <c r="U543" s="293"/>
      <c r="V543" s="293"/>
      <c r="W543" s="293"/>
      <c r="X543" s="293"/>
      <c r="Y543" s="293"/>
      <c r="Z543" s="293"/>
      <c r="AA543" s="293"/>
      <c r="AB543" s="293"/>
      <c r="AC543" s="293"/>
      <c r="AD543" s="293"/>
      <c r="AE543" s="293"/>
      <c r="AF543" s="293"/>
      <c r="AG543" s="293"/>
      <c r="AH543" s="293"/>
      <c r="AI543" s="293"/>
      <c r="AJ543" s="510">
        <f t="shared" si="8"/>
        <v>0</v>
      </c>
    </row>
    <row r="544" spans="1:36" ht="17.25" customHeight="1" x14ac:dyDescent="0.25">
      <c r="A544" s="2"/>
      <c r="B544" s="69"/>
      <c r="C544" s="41"/>
      <c r="D544" s="41"/>
      <c r="E544" s="70"/>
      <c r="F544" s="292"/>
      <c r="G544" s="292"/>
      <c r="H544" s="292"/>
      <c r="I544" s="292"/>
      <c r="J544" s="292"/>
      <c r="K544" s="292"/>
      <c r="L544" s="292"/>
      <c r="M544" s="292"/>
      <c r="N544" s="292"/>
      <c r="O544" s="293"/>
      <c r="P544" s="293"/>
      <c r="Q544" s="293"/>
      <c r="R544" s="293"/>
      <c r="S544" s="293"/>
      <c r="T544" s="293"/>
      <c r="U544" s="293"/>
      <c r="V544" s="293"/>
      <c r="W544" s="293"/>
      <c r="X544" s="293"/>
      <c r="Y544" s="293"/>
      <c r="Z544" s="293"/>
      <c r="AA544" s="293"/>
      <c r="AB544" s="293"/>
      <c r="AC544" s="293"/>
      <c r="AD544" s="293"/>
      <c r="AE544" s="293"/>
      <c r="AF544" s="293"/>
      <c r="AG544" s="293"/>
      <c r="AH544" s="293"/>
      <c r="AI544" s="293"/>
      <c r="AJ544" s="510">
        <f t="shared" si="8"/>
        <v>0</v>
      </c>
    </row>
    <row r="545" spans="1:37" ht="17.25" customHeight="1" x14ac:dyDescent="0.25">
      <c r="A545" s="2"/>
      <c r="B545" s="69"/>
      <c r="C545" s="41"/>
      <c r="D545" s="41"/>
      <c r="E545" s="70"/>
      <c r="F545" s="292"/>
      <c r="G545" s="292"/>
      <c r="H545" s="292"/>
      <c r="I545" s="292"/>
      <c r="J545" s="292"/>
      <c r="K545" s="292"/>
      <c r="L545" s="292"/>
      <c r="M545" s="292"/>
      <c r="N545" s="292"/>
      <c r="O545" s="293"/>
      <c r="P545" s="293"/>
      <c r="Q545" s="293"/>
      <c r="R545" s="293"/>
      <c r="S545" s="293"/>
      <c r="T545" s="293"/>
      <c r="U545" s="293"/>
      <c r="V545" s="293"/>
      <c r="W545" s="293"/>
      <c r="X545" s="293"/>
      <c r="Y545" s="293"/>
      <c r="Z545" s="293"/>
      <c r="AA545" s="293"/>
      <c r="AB545" s="293"/>
      <c r="AC545" s="293"/>
      <c r="AD545" s="293"/>
      <c r="AE545" s="293"/>
      <c r="AF545" s="293"/>
      <c r="AG545" s="293"/>
      <c r="AH545" s="293"/>
      <c r="AI545" s="293"/>
      <c r="AJ545" s="510">
        <f t="shared" si="8"/>
        <v>0</v>
      </c>
    </row>
    <row r="546" spans="1:37" ht="17.25" customHeight="1" x14ac:dyDescent="0.25">
      <c r="A546" s="2"/>
      <c r="B546" s="69"/>
      <c r="C546" s="41"/>
      <c r="D546" s="41"/>
      <c r="E546" s="70"/>
      <c r="F546" s="292"/>
      <c r="G546" s="292"/>
      <c r="H546" s="292"/>
      <c r="I546" s="292"/>
      <c r="J546" s="292"/>
      <c r="K546" s="292"/>
      <c r="L546" s="292"/>
      <c r="M546" s="292"/>
      <c r="N546" s="292"/>
      <c r="O546" s="293"/>
      <c r="P546" s="293"/>
      <c r="Q546" s="293"/>
      <c r="R546" s="293"/>
      <c r="S546" s="293"/>
      <c r="T546" s="293"/>
      <c r="U546" s="293"/>
      <c r="V546" s="293"/>
      <c r="W546" s="293"/>
      <c r="X546" s="293"/>
      <c r="Y546" s="293"/>
      <c r="Z546" s="293"/>
      <c r="AA546" s="293"/>
      <c r="AB546" s="293"/>
      <c r="AC546" s="293"/>
      <c r="AD546" s="293"/>
      <c r="AE546" s="293"/>
      <c r="AF546" s="293"/>
      <c r="AG546" s="293"/>
      <c r="AH546" s="293"/>
      <c r="AI546" s="293"/>
      <c r="AJ546" s="510">
        <f t="shared" si="8"/>
        <v>0</v>
      </c>
    </row>
    <row r="547" spans="1:37" ht="17.25" customHeight="1" x14ac:dyDescent="0.25">
      <c r="A547" s="2"/>
      <c r="B547" s="69"/>
      <c r="C547" s="41"/>
      <c r="D547" s="41"/>
      <c r="E547" s="70"/>
      <c r="F547" s="292"/>
      <c r="G547" s="292"/>
      <c r="H547" s="292"/>
      <c r="I547" s="292"/>
      <c r="J547" s="292"/>
      <c r="K547" s="292"/>
      <c r="L547" s="292"/>
      <c r="M547" s="292"/>
      <c r="N547" s="292"/>
      <c r="O547" s="293"/>
      <c r="P547" s="293"/>
      <c r="Q547" s="293"/>
      <c r="R547" s="293"/>
      <c r="S547" s="293"/>
      <c r="T547" s="293"/>
      <c r="U547" s="293"/>
      <c r="V547" s="293"/>
      <c r="W547" s="293"/>
      <c r="X547" s="293"/>
      <c r="Y547" s="293"/>
      <c r="Z547" s="293"/>
      <c r="AA547" s="293"/>
      <c r="AB547" s="293"/>
      <c r="AC547" s="293"/>
      <c r="AD547" s="293"/>
      <c r="AE547" s="293"/>
      <c r="AF547" s="293"/>
      <c r="AG547" s="293"/>
      <c r="AH547" s="293"/>
      <c r="AI547" s="293"/>
      <c r="AJ547" s="510">
        <f t="shared" si="8"/>
        <v>0</v>
      </c>
    </row>
    <row r="548" spans="1:37" ht="17.25" customHeight="1" x14ac:dyDescent="0.25">
      <c r="A548" s="2"/>
      <c r="B548" s="69"/>
      <c r="C548" s="41"/>
      <c r="D548" s="41"/>
      <c r="E548" s="70"/>
      <c r="F548" s="292"/>
      <c r="G548" s="292"/>
      <c r="H548" s="292"/>
      <c r="I548" s="292"/>
      <c r="J548" s="292"/>
      <c r="K548" s="292"/>
      <c r="L548" s="292"/>
      <c r="M548" s="292"/>
      <c r="N548" s="292"/>
      <c r="O548" s="293"/>
      <c r="P548" s="293"/>
      <c r="Q548" s="293"/>
      <c r="R548" s="293"/>
      <c r="S548" s="293"/>
      <c r="T548" s="293"/>
      <c r="U548" s="293"/>
      <c r="V548" s="293"/>
      <c r="W548" s="293"/>
      <c r="X548" s="293"/>
      <c r="Y548" s="293"/>
      <c r="Z548" s="293"/>
      <c r="AA548" s="293"/>
      <c r="AB548" s="293"/>
      <c r="AC548" s="293"/>
      <c r="AD548" s="293"/>
      <c r="AE548" s="293"/>
      <c r="AF548" s="293"/>
      <c r="AG548" s="293"/>
      <c r="AH548" s="293"/>
      <c r="AI548" s="293"/>
      <c r="AJ548" s="510">
        <f t="shared" si="8"/>
        <v>0</v>
      </c>
    </row>
    <row r="549" spans="1:37" ht="17.25" customHeight="1" x14ac:dyDescent="0.25">
      <c r="A549" s="2"/>
      <c r="B549" s="69"/>
      <c r="C549" s="41"/>
      <c r="D549" s="41"/>
      <c r="E549" s="70"/>
      <c r="F549" s="292"/>
      <c r="G549" s="292"/>
      <c r="H549" s="292"/>
      <c r="I549" s="292"/>
      <c r="J549" s="292"/>
      <c r="K549" s="292"/>
      <c r="L549" s="292"/>
      <c r="M549" s="292"/>
      <c r="N549" s="292"/>
      <c r="O549" s="293"/>
      <c r="P549" s="293"/>
      <c r="Q549" s="293"/>
      <c r="R549" s="293"/>
      <c r="S549" s="293"/>
      <c r="T549" s="293"/>
      <c r="U549" s="293"/>
      <c r="V549" s="293"/>
      <c r="W549" s="293"/>
      <c r="X549" s="293"/>
      <c r="Y549" s="293"/>
      <c r="Z549" s="293"/>
      <c r="AA549" s="293"/>
      <c r="AB549" s="293"/>
      <c r="AC549" s="293"/>
      <c r="AD549" s="293"/>
      <c r="AE549" s="293"/>
      <c r="AF549" s="293"/>
      <c r="AG549" s="293"/>
      <c r="AH549" s="293"/>
      <c r="AI549" s="293"/>
      <c r="AJ549" s="510">
        <f t="shared" si="8"/>
        <v>0</v>
      </c>
    </row>
    <row r="550" spans="1:37" ht="17.25" customHeight="1" x14ac:dyDescent="0.25">
      <c r="A550" s="2"/>
      <c r="B550" s="69"/>
      <c r="C550" s="41"/>
      <c r="D550" s="41"/>
      <c r="E550" s="70"/>
      <c r="F550" s="292"/>
      <c r="G550" s="292"/>
      <c r="H550" s="292"/>
      <c r="I550" s="292"/>
      <c r="J550" s="292"/>
      <c r="K550" s="292"/>
      <c r="L550" s="292"/>
      <c r="M550" s="292"/>
      <c r="N550" s="292"/>
      <c r="O550" s="293"/>
      <c r="P550" s="293"/>
      <c r="Q550" s="293"/>
      <c r="R550" s="293"/>
      <c r="S550" s="293"/>
      <c r="T550" s="293"/>
      <c r="U550" s="293"/>
      <c r="V550" s="293"/>
      <c r="W550" s="293"/>
      <c r="X550" s="293"/>
      <c r="Y550" s="293"/>
      <c r="Z550" s="293"/>
      <c r="AA550" s="293"/>
      <c r="AB550" s="293"/>
      <c r="AC550" s="293"/>
      <c r="AD550" s="293"/>
      <c r="AE550" s="293"/>
      <c r="AF550" s="293"/>
      <c r="AG550" s="293"/>
      <c r="AH550" s="293"/>
      <c r="AI550" s="293"/>
      <c r="AJ550" s="510">
        <f t="shared" si="8"/>
        <v>0</v>
      </c>
    </row>
    <row r="551" spans="1:37" ht="17.25" customHeight="1" x14ac:dyDescent="0.25">
      <c r="A551" s="2"/>
      <c r="B551" s="69"/>
      <c r="C551" s="41"/>
      <c r="D551" s="41"/>
      <c r="E551" s="70"/>
      <c r="F551" s="292"/>
      <c r="G551" s="292"/>
      <c r="H551" s="292"/>
      <c r="I551" s="292"/>
      <c r="J551" s="292"/>
      <c r="K551" s="292"/>
      <c r="L551" s="292"/>
      <c r="M551" s="292"/>
      <c r="N551" s="292"/>
      <c r="O551" s="293"/>
      <c r="P551" s="293"/>
      <c r="Q551" s="293"/>
      <c r="R551" s="293"/>
      <c r="S551" s="293"/>
      <c r="T551" s="293"/>
      <c r="U551" s="293"/>
      <c r="V551" s="293"/>
      <c r="W551" s="293"/>
      <c r="X551" s="293"/>
      <c r="Y551" s="293"/>
      <c r="Z551" s="293"/>
      <c r="AA551" s="293"/>
      <c r="AB551" s="293"/>
      <c r="AC551" s="293"/>
      <c r="AD551" s="293"/>
      <c r="AE551" s="293"/>
      <c r="AF551" s="293"/>
      <c r="AG551" s="293"/>
      <c r="AH551" s="293"/>
      <c r="AI551" s="293"/>
      <c r="AJ551" s="510">
        <f t="shared" si="8"/>
        <v>0</v>
      </c>
    </row>
    <row r="552" spans="1:37" ht="17.25" customHeight="1" x14ac:dyDescent="0.25">
      <c r="A552" s="2"/>
      <c r="B552" s="69"/>
      <c r="C552" s="41"/>
      <c r="D552" s="41"/>
      <c r="E552" s="70"/>
      <c r="F552" s="292"/>
      <c r="G552" s="292"/>
      <c r="H552" s="292"/>
      <c r="I552" s="292"/>
      <c r="J552" s="292"/>
      <c r="K552" s="292"/>
      <c r="L552" s="292"/>
      <c r="M552" s="292"/>
      <c r="N552" s="292"/>
      <c r="O552" s="293"/>
      <c r="P552" s="293"/>
      <c r="Q552" s="293"/>
      <c r="R552" s="293"/>
      <c r="S552" s="293"/>
      <c r="T552" s="293"/>
      <c r="U552" s="293"/>
      <c r="V552" s="293"/>
      <c r="W552" s="293"/>
      <c r="X552" s="293"/>
      <c r="Y552" s="293"/>
      <c r="Z552" s="293"/>
      <c r="AA552" s="293"/>
      <c r="AB552" s="293"/>
      <c r="AC552" s="293"/>
      <c r="AD552" s="293"/>
      <c r="AE552" s="293"/>
      <c r="AF552" s="293"/>
      <c r="AG552" s="293"/>
      <c r="AH552" s="293"/>
      <c r="AI552" s="293"/>
      <c r="AJ552" s="510">
        <f t="shared" si="8"/>
        <v>0</v>
      </c>
    </row>
    <row r="553" spans="1:37" ht="17.25" customHeight="1" x14ac:dyDescent="0.25">
      <c r="A553" s="2"/>
      <c r="B553" s="69"/>
      <c r="C553" s="41"/>
      <c r="D553" s="41"/>
      <c r="E553" s="70"/>
      <c r="F553" s="292"/>
      <c r="G553" s="292"/>
      <c r="H553" s="292"/>
      <c r="I553" s="292"/>
      <c r="J553" s="292"/>
      <c r="K553" s="292"/>
      <c r="L553" s="292"/>
      <c r="M553" s="292"/>
      <c r="N553" s="292"/>
      <c r="O553" s="293"/>
      <c r="P553" s="293"/>
      <c r="Q553" s="293"/>
      <c r="R553" s="293"/>
      <c r="S553" s="293"/>
      <c r="T553" s="293"/>
      <c r="U553" s="293"/>
      <c r="V553" s="293"/>
      <c r="W553" s="293"/>
      <c r="X553" s="293"/>
      <c r="Y553" s="293"/>
      <c r="Z553" s="293"/>
      <c r="AA553" s="293"/>
      <c r="AB553" s="293"/>
      <c r="AC553" s="293"/>
      <c r="AD553" s="293"/>
      <c r="AE553" s="293"/>
      <c r="AF553" s="293"/>
      <c r="AG553" s="293"/>
      <c r="AH553" s="293"/>
      <c r="AI553" s="293"/>
      <c r="AJ553" s="510">
        <f t="shared" si="8"/>
        <v>0</v>
      </c>
    </row>
    <row r="554" spans="1:37" ht="17.25" customHeight="1" x14ac:dyDescent="0.25">
      <c r="A554" s="2"/>
      <c r="B554" s="69"/>
      <c r="C554" s="41"/>
      <c r="D554" s="41"/>
      <c r="E554" s="70"/>
      <c r="F554" s="292"/>
      <c r="G554" s="292"/>
      <c r="H554" s="292"/>
      <c r="I554" s="292"/>
      <c r="J554" s="292"/>
      <c r="K554" s="292"/>
      <c r="L554" s="292"/>
      <c r="M554" s="292"/>
      <c r="N554" s="292"/>
      <c r="O554" s="293"/>
      <c r="P554" s="293"/>
      <c r="Q554" s="293"/>
      <c r="R554" s="293"/>
      <c r="S554" s="293"/>
      <c r="T554" s="293"/>
      <c r="U554" s="293"/>
      <c r="V554" s="293"/>
      <c r="W554" s="293"/>
      <c r="X554" s="293"/>
      <c r="Y554" s="293"/>
      <c r="Z554" s="293"/>
      <c r="AA554" s="293"/>
      <c r="AB554" s="293"/>
      <c r="AC554" s="293"/>
      <c r="AD554" s="293"/>
      <c r="AE554" s="293"/>
      <c r="AF554" s="293"/>
      <c r="AG554" s="293"/>
      <c r="AH554" s="293"/>
      <c r="AI554" s="293"/>
      <c r="AJ554" s="510">
        <f t="shared" si="8"/>
        <v>0</v>
      </c>
    </row>
    <row r="555" spans="1:37" ht="17.25" customHeight="1" x14ac:dyDescent="0.25">
      <c r="A555" s="2"/>
      <c r="B555" s="69"/>
      <c r="C555" s="41"/>
      <c r="D555" s="41"/>
      <c r="E555" s="70"/>
      <c r="F555" s="292"/>
      <c r="G555" s="292"/>
      <c r="H555" s="292"/>
      <c r="I555" s="292"/>
      <c r="J555" s="292"/>
      <c r="K555" s="292"/>
      <c r="L555" s="292"/>
      <c r="M555" s="292"/>
      <c r="N555" s="292"/>
      <c r="O555" s="293"/>
      <c r="P555" s="293"/>
      <c r="Q555" s="293"/>
      <c r="R555" s="293"/>
      <c r="S555" s="293"/>
      <c r="T555" s="293"/>
      <c r="U555" s="293"/>
      <c r="V555" s="293"/>
      <c r="W555" s="293"/>
      <c r="X555" s="293"/>
      <c r="Y555" s="293"/>
      <c r="Z555" s="293"/>
      <c r="AA555" s="293"/>
      <c r="AB555" s="293"/>
      <c r="AC555" s="293"/>
      <c r="AD555" s="293"/>
      <c r="AE555" s="293"/>
      <c r="AF555" s="293"/>
      <c r="AG555" s="293"/>
      <c r="AH555" s="293"/>
      <c r="AI555" s="293"/>
      <c r="AJ555" s="510">
        <f t="shared" si="8"/>
        <v>0</v>
      </c>
    </row>
    <row r="556" spans="1:37" ht="17.25" customHeight="1" x14ac:dyDescent="0.25">
      <c r="A556" s="2"/>
      <c r="B556" s="69"/>
      <c r="C556" s="41"/>
      <c r="D556" s="41"/>
      <c r="E556" s="70"/>
      <c r="F556" s="292"/>
      <c r="G556" s="292"/>
      <c r="H556" s="292"/>
      <c r="I556" s="292"/>
      <c r="J556" s="292"/>
      <c r="K556" s="292"/>
      <c r="L556" s="292"/>
      <c r="M556" s="292"/>
      <c r="N556" s="292"/>
      <c r="O556" s="293"/>
      <c r="P556" s="293"/>
      <c r="Q556" s="293"/>
      <c r="R556" s="293"/>
      <c r="S556" s="293"/>
      <c r="T556" s="293"/>
      <c r="U556" s="293"/>
      <c r="V556" s="293"/>
      <c r="W556" s="293"/>
      <c r="X556" s="293"/>
      <c r="Y556" s="293"/>
      <c r="Z556" s="293"/>
      <c r="AA556" s="293"/>
      <c r="AB556" s="293"/>
      <c r="AC556" s="293"/>
      <c r="AD556" s="293"/>
      <c r="AE556" s="293"/>
      <c r="AF556" s="293"/>
      <c r="AG556" s="293"/>
      <c r="AH556" s="293"/>
      <c r="AI556" s="293"/>
      <c r="AJ556" s="510">
        <f t="shared" si="8"/>
        <v>0</v>
      </c>
    </row>
    <row r="557" spans="1:37" ht="17.25" customHeight="1" x14ac:dyDescent="0.25">
      <c r="A557" s="2"/>
      <c r="B557" s="69"/>
      <c r="C557" s="41"/>
      <c r="D557" s="41"/>
      <c r="E557" s="70"/>
      <c r="F557" s="292"/>
      <c r="G557" s="292"/>
      <c r="H557" s="292"/>
      <c r="I557" s="292"/>
      <c r="J557" s="292"/>
      <c r="K557" s="292"/>
      <c r="L557" s="292"/>
      <c r="M557" s="292"/>
      <c r="N557" s="292"/>
      <c r="O557" s="293"/>
      <c r="P557" s="293"/>
      <c r="Q557" s="293"/>
      <c r="R557" s="293"/>
      <c r="S557" s="293"/>
      <c r="T557" s="293"/>
      <c r="U557" s="293"/>
      <c r="V557" s="293"/>
      <c r="W557" s="293"/>
      <c r="X557" s="293"/>
      <c r="Y557" s="293"/>
      <c r="Z557" s="293"/>
      <c r="AA557" s="293"/>
      <c r="AB557" s="293"/>
      <c r="AC557" s="293"/>
      <c r="AD557" s="293"/>
      <c r="AE557" s="293"/>
      <c r="AF557" s="293"/>
      <c r="AG557" s="293"/>
      <c r="AH557" s="293"/>
      <c r="AI557" s="293"/>
      <c r="AJ557" s="510">
        <f t="shared" si="8"/>
        <v>0</v>
      </c>
    </row>
    <row r="558" spans="1:37" ht="17.25" customHeight="1" x14ac:dyDescent="0.25">
      <c r="A558" s="2"/>
      <c r="B558" s="69"/>
      <c r="C558" s="41"/>
      <c r="D558" s="41"/>
      <c r="E558" s="70"/>
      <c r="F558" s="292"/>
      <c r="G558" s="292"/>
      <c r="H558" s="292"/>
      <c r="I558" s="292"/>
      <c r="J558" s="292"/>
      <c r="K558" s="292"/>
      <c r="L558" s="292"/>
      <c r="M558" s="292"/>
      <c r="N558" s="292"/>
      <c r="O558" s="293"/>
      <c r="P558" s="293"/>
      <c r="Q558" s="293"/>
      <c r="R558" s="293"/>
      <c r="S558" s="293"/>
      <c r="T558" s="293"/>
      <c r="U558" s="293"/>
      <c r="V558" s="293"/>
      <c r="W558" s="293"/>
      <c r="X558" s="293"/>
      <c r="Y558" s="293"/>
      <c r="Z558" s="293"/>
      <c r="AA558" s="293"/>
      <c r="AB558" s="293"/>
      <c r="AC558" s="293"/>
      <c r="AD558" s="293"/>
      <c r="AE558" s="293"/>
      <c r="AF558" s="293"/>
      <c r="AG558" s="293"/>
      <c r="AH558" s="293"/>
      <c r="AI558" s="293"/>
      <c r="AJ558" s="510">
        <f t="shared" si="8"/>
        <v>0</v>
      </c>
    </row>
    <row r="559" spans="1:37" ht="17.25" customHeight="1" x14ac:dyDescent="0.25">
      <c r="A559" s="2"/>
      <c r="B559" s="69"/>
      <c r="C559" s="41"/>
      <c r="D559" s="41"/>
      <c r="E559" s="70"/>
      <c r="F559" s="292"/>
      <c r="G559" s="292"/>
      <c r="H559" s="292"/>
      <c r="I559" s="292"/>
      <c r="J559" s="292"/>
      <c r="K559" s="292"/>
      <c r="L559" s="292"/>
      <c r="M559" s="292"/>
      <c r="N559" s="292"/>
      <c r="O559" s="293"/>
      <c r="P559" s="293"/>
      <c r="Q559" s="293"/>
      <c r="R559" s="293"/>
      <c r="S559" s="293"/>
      <c r="T559" s="293"/>
      <c r="U559" s="293"/>
      <c r="V559" s="293"/>
      <c r="W559" s="293"/>
      <c r="X559" s="293"/>
      <c r="Y559" s="293"/>
      <c r="Z559" s="293"/>
      <c r="AA559" s="293"/>
      <c r="AB559" s="293"/>
      <c r="AC559" s="293"/>
      <c r="AD559" s="293"/>
      <c r="AE559" s="293"/>
      <c r="AF559" s="293"/>
      <c r="AG559" s="293"/>
      <c r="AH559" s="293"/>
      <c r="AI559" s="293"/>
      <c r="AJ559" s="510">
        <f t="shared" si="8"/>
        <v>0</v>
      </c>
    </row>
    <row r="560" spans="1:37" ht="17.25" customHeight="1" x14ac:dyDescent="0.25">
      <c r="A560" s="2"/>
      <c r="B560" s="69"/>
      <c r="C560" s="41"/>
      <c r="D560" s="41"/>
      <c r="E560" s="70"/>
      <c r="F560" s="292"/>
      <c r="G560" s="292"/>
      <c r="H560" s="292"/>
      <c r="I560" s="292"/>
      <c r="J560" s="292"/>
      <c r="K560" s="292"/>
      <c r="L560" s="292"/>
      <c r="M560" s="292"/>
      <c r="N560" s="292"/>
      <c r="O560" s="293"/>
      <c r="P560" s="293"/>
      <c r="Q560" s="293"/>
      <c r="R560" s="293"/>
      <c r="S560" s="293"/>
      <c r="T560" s="293"/>
      <c r="U560" s="293"/>
      <c r="V560" s="293"/>
      <c r="W560" s="293"/>
      <c r="X560" s="293"/>
      <c r="Y560" s="293"/>
      <c r="Z560" s="293"/>
      <c r="AA560" s="293"/>
      <c r="AB560" s="293"/>
      <c r="AC560" s="293"/>
      <c r="AD560" s="293"/>
      <c r="AE560" s="293"/>
      <c r="AF560" s="293"/>
      <c r="AG560" s="293"/>
      <c r="AH560" s="293"/>
      <c r="AI560" s="293"/>
      <c r="AJ560" s="510">
        <f t="shared" si="8"/>
        <v>0</v>
      </c>
      <c r="AK560" s="42"/>
    </row>
    <row r="561" spans="1:36" ht="17.25" customHeight="1" x14ac:dyDescent="0.25">
      <c r="A561" s="2"/>
      <c r="B561" s="69"/>
      <c r="C561" s="41"/>
      <c r="D561" s="41"/>
      <c r="E561" s="70"/>
      <c r="F561" s="292"/>
      <c r="G561" s="292"/>
      <c r="H561" s="292"/>
      <c r="I561" s="292"/>
      <c r="J561" s="292"/>
      <c r="K561" s="292"/>
      <c r="L561" s="292"/>
      <c r="M561" s="292"/>
      <c r="N561" s="292"/>
      <c r="O561" s="293"/>
      <c r="P561" s="293"/>
      <c r="Q561" s="293"/>
      <c r="R561" s="293"/>
      <c r="S561" s="293"/>
      <c r="T561" s="293"/>
      <c r="U561" s="293"/>
      <c r="V561" s="293"/>
      <c r="W561" s="293"/>
      <c r="X561" s="293"/>
      <c r="Y561" s="293"/>
      <c r="Z561" s="293"/>
      <c r="AA561" s="293"/>
      <c r="AB561" s="293"/>
      <c r="AC561" s="293"/>
      <c r="AD561" s="293"/>
      <c r="AE561" s="293"/>
      <c r="AF561" s="293"/>
      <c r="AG561" s="293"/>
      <c r="AH561" s="293"/>
      <c r="AI561" s="293"/>
      <c r="AJ561" s="510">
        <f t="shared" si="8"/>
        <v>0</v>
      </c>
    </row>
    <row r="562" spans="1:36" ht="17.25" customHeight="1" x14ac:dyDescent="0.25">
      <c r="A562" s="2"/>
      <c r="B562" s="71"/>
      <c r="C562" s="43"/>
      <c r="D562" s="43"/>
      <c r="E562" s="72"/>
      <c r="F562" s="290"/>
      <c r="G562" s="290"/>
      <c r="H562" s="290"/>
      <c r="I562" s="290"/>
      <c r="J562" s="290"/>
      <c r="K562" s="290"/>
      <c r="L562" s="290"/>
      <c r="M562" s="290"/>
      <c r="N562" s="290"/>
      <c r="O562" s="291"/>
      <c r="P562" s="291"/>
      <c r="Q562" s="291"/>
      <c r="R562" s="291"/>
      <c r="S562" s="293"/>
      <c r="T562" s="293"/>
      <c r="U562" s="293"/>
      <c r="V562" s="293"/>
      <c r="W562" s="293"/>
      <c r="X562" s="293"/>
      <c r="Y562" s="293"/>
      <c r="Z562" s="293"/>
      <c r="AA562" s="293"/>
      <c r="AB562" s="293"/>
      <c r="AC562" s="293"/>
      <c r="AD562" s="293"/>
      <c r="AE562" s="293"/>
      <c r="AF562" s="293"/>
      <c r="AG562" s="293"/>
      <c r="AH562" s="293"/>
      <c r="AI562" s="293"/>
      <c r="AJ562" s="510">
        <f t="shared" si="8"/>
        <v>0</v>
      </c>
    </row>
    <row r="563" spans="1:36" ht="17.25" customHeight="1" x14ac:dyDescent="0.25">
      <c r="A563" s="2"/>
      <c r="B563" s="71"/>
      <c r="C563" s="43"/>
      <c r="D563" s="43"/>
      <c r="E563" s="72"/>
      <c r="F563" s="290"/>
      <c r="G563" s="290"/>
      <c r="H563" s="290"/>
      <c r="I563" s="290"/>
      <c r="J563" s="290"/>
      <c r="K563" s="290"/>
      <c r="L563" s="290"/>
      <c r="M563" s="290"/>
      <c r="N563" s="290"/>
      <c r="O563" s="291"/>
      <c r="P563" s="291"/>
      <c r="Q563" s="291"/>
      <c r="R563" s="291"/>
      <c r="S563" s="293"/>
      <c r="T563" s="293"/>
      <c r="U563" s="293"/>
      <c r="V563" s="293"/>
      <c r="W563" s="293"/>
      <c r="X563" s="293"/>
      <c r="Y563" s="293"/>
      <c r="Z563" s="293"/>
      <c r="AA563" s="293"/>
      <c r="AB563" s="293"/>
      <c r="AC563" s="293"/>
      <c r="AD563" s="293"/>
      <c r="AE563" s="293"/>
      <c r="AF563" s="293"/>
      <c r="AG563" s="293"/>
      <c r="AH563" s="293"/>
      <c r="AI563" s="293"/>
      <c r="AJ563" s="510">
        <f t="shared" si="8"/>
        <v>0</v>
      </c>
    </row>
    <row r="564" spans="1:36" ht="17.25" customHeight="1" x14ac:dyDescent="0.25">
      <c r="A564" s="2"/>
      <c r="B564" s="71"/>
      <c r="C564" s="43"/>
      <c r="D564" s="43"/>
      <c r="E564" s="72"/>
      <c r="F564" s="290"/>
      <c r="G564" s="290"/>
      <c r="H564" s="290"/>
      <c r="I564" s="290"/>
      <c r="J564" s="290"/>
      <c r="K564" s="290"/>
      <c r="L564" s="290"/>
      <c r="M564" s="290"/>
      <c r="N564" s="290"/>
      <c r="O564" s="291"/>
      <c r="P564" s="291"/>
      <c r="Q564" s="291"/>
      <c r="R564" s="291"/>
      <c r="S564" s="293"/>
      <c r="T564" s="293"/>
      <c r="U564" s="293"/>
      <c r="V564" s="293"/>
      <c r="W564" s="293"/>
      <c r="X564" s="293"/>
      <c r="Y564" s="293"/>
      <c r="Z564" s="293"/>
      <c r="AA564" s="293"/>
      <c r="AB564" s="293"/>
      <c r="AC564" s="293"/>
      <c r="AD564" s="293"/>
      <c r="AE564" s="293"/>
      <c r="AF564" s="293"/>
      <c r="AG564" s="293"/>
      <c r="AH564" s="293"/>
      <c r="AI564" s="293"/>
      <c r="AJ564" s="510">
        <f t="shared" si="8"/>
        <v>0</v>
      </c>
    </row>
    <row r="565" spans="1:36" ht="17.25" customHeight="1" x14ac:dyDescent="0.25">
      <c r="A565" s="2"/>
      <c r="B565" s="71"/>
      <c r="C565" s="43"/>
      <c r="D565" s="43"/>
      <c r="E565" s="72"/>
      <c r="F565" s="290"/>
      <c r="G565" s="290"/>
      <c r="H565" s="290"/>
      <c r="I565" s="290"/>
      <c r="J565" s="290"/>
      <c r="K565" s="290"/>
      <c r="L565" s="290"/>
      <c r="M565" s="290"/>
      <c r="N565" s="290"/>
      <c r="O565" s="291"/>
      <c r="P565" s="291"/>
      <c r="Q565" s="291"/>
      <c r="R565" s="291"/>
      <c r="S565" s="293"/>
      <c r="T565" s="293"/>
      <c r="U565" s="293"/>
      <c r="V565" s="293"/>
      <c r="W565" s="293"/>
      <c r="X565" s="293"/>
      <c r="Y565" s="293"/>
      <c r="Z565" s="293"/>
      <c r="AA565" s="293"/>
      <c r="AB565" s="293"/>
      <c r="AC565" s="293"/>
      <c r="AD565" s="293"/>
      <c r="AE565" s="293"/>
      <c r="AF565" s="293"/>
      <c r="AG565" s="293"/>
      <c r="AH565" s="293"/>
      <c r="AI565" s="293"/>
      <c r="AJ565" s="510">
        <f t="shared" si="8"/>
        <v>0</v>
      </c>
    </row>
    <row r="566" spans="1:36" ht="17.25" customHeight="1" x14ac:dyDescent="0.25">
      <c r="A566" s="2"/>
      <c r="B566" s="71"/>
      <c r="C566" s="43"/>
      <c r="D566" s="43"/>
      <c r="E566" s="72"/>
      <c r="F566" s="290"/>
      <c r="G566" s="290"/>
      <c r="H566" s="290"/>
      <c r="I566" s="290"/>
      <c r="J566" s="290"/>
      <c r="K566" s="290"/>
      <c r="L566" s="290"/>
      <c r="M566" s="290"/>
      <c r="N566" s="290"/>
      <c r="O566" s="291"/>
      <c r="P566" s="291"/>
      <c r="Q566" s="291"/>
      <c r="R566" s="291"/>
      <c r="S566" s="293"/>
      <c r="T566" s="293"/>
      <c r="U566" s="293"/>
      <c r="V566" s="293"/>
      <c r="W566" s="293"/>
      <c r="X566" s="293"/>
      <c r="Y566" s="293"/>
      <c r="Z566" s="293"/>
      <c r="AA566" s="293"/>
      <c r="AB566" s="293"/>
      <c r="AC566" s="293"/>
      <c r="AD566" s="293"/>
      <c r="AE566" s="293"/>
      <c r="AF566" s="293"/>
      <c r="AG566" s="293"/>
      <c r="AH566" s="293"/>
      <c r="AI566" s="293"/>
      <c r="AJ566" s="510">
        <f t="shared" si="8"/>
        <v>0</v>
      </c>
    </row>
    <row r="567" spans="1:36" ht="17.25" customHeight="1" x14ac:dyDescent="0.25">
      <c r="A567" s="2"/>
      <c r="B567" s="71"/>
      <c r="C567" s="43"/>
      <c r="D567" s="43"/>
      <c r="E567" s="72"/>
      <c r="F567" s="290"/>
      <c r="G567" s="290"/>
      <c r="H567" s="290"/>
      <c r="I567" s="290"/>
      <c r="J567" s="290"/>
      <c r="K567" s="290"/>
      <c r="L567" s="290"/>
      <c r="M567" s="290"/>
      <c r="N567" s="290"/>
      <c r="O567" s="291"/>
      <c r="P567" s="291"/>
      <c r="Q567" s="291"/>
      <c r="R567" s="291"/>
      <c r="S567" s="293"/>
      <c r="T567" s="293"/>
      <c r="U567" s="293"/>
      <c r="V567" s="293"/>
      <c r="W567" s="293"/>
      <c r="X567" s="293"/>
      <c r="Y567" s="293"/>
      <c r="Z567" s="293"/>
      <c r="AA567" s="293"/>
      <c r="AB567" s="293"/>
      <c r="AC567" s="293"/>
      <c r="AD567" s="293"/>
      <c r="AE567" s="293"/>
      <c r="AF567" s="293"/>
      <c r="AG567" s="293"/>
      <c r="AH567" s="293"/>
      <c r="AI567" s="293"/>
      <c r="AJ567" s="510">
        <f t="shared" si="8"/>
        <v>0</v>
      </c>
    </row>
    <row r="568" spans="1:36" ht="17.25" customHeight="1" x14ac:dyDescent="0.25">
      <c r="A568" s="2"/>
      <c r="B568" s="71"/>
      <c r="C568" s="43"/>
      <c r="D568" s="43"/>
      <c r="E568" s="72"/>
      <c r="F568" s="290"/>
      <c r="G568" s="290"/>
      <c r="H568" s="290"/>
      <c r="I568" s="290"/>
      <c r="J568" s="290"/>
      <c r="K568" s="290"/>
      <c r="L568" s="290"/>
      <c r="M568" s="290"/>
      <c r="N568" s="290"/>
      <c r="O568" s="291"/>
      <c r="P568" s="291"/>
      <c r="Q568" s="291"/>
      <c r="R568" s="291"/>
      <c r="S568" s="293"/>
      <c r="T568" s="293"/>
      <c r="U568" s="293"/>
      <c r="V568" s="293"/>
      <c r="W568" s="293"/>
      <c r="X568" s="293"/>
      <c r="Y568" s="293"/>
      <c r="Z568" s="293"/>
      <c r="AA568" s="293"/>
      <c r="AB568" s="293"/>
      <c r="AC568" s="293"/>
      <c r="AD568" s="293"/>
      <c r="AE568" s="293"/>
      <c r="AF568" s="293"/>
      <c r="AG568" s="293"/>
      <c r="AH568" s="293"/>
      <c r="AI568" s="293"/>
      <c r="AJ568" s="510">
        <f t="shared" si="8"/>
        <v>0</v>
      </c>
    </row>
    <row r="569" spans="1:36" ht="17.25" customHeight="1" x14ac:dyDescent="0.25">
      <c r="A569" s="2"/>
      <c r="B569" s="71"/>
      <c r="C569" s="43"/>
      <c r="D569" s="43"/>
      <c r="E569" s="72"/>
      <c r="F569" s="290"/>
      <c r="G569" s="290"/>
      <c r="H569" s="290"/>
      <c r="I569" s="290"/>
      <c r="J569" s="290"/>
      <c r="K569" s="290"/>
      <c r="L569" s="290"/>
      <c r="M569" s="290"/>
      <c r="N569" s="290"/>
      <c r="O569" s="291"/>
      <c r="P569" s="291"/>
      <c r="Q569" s="291"/>
      <c r="R569" s="291"/>
      <c r="S569" s="293"/>
      <c r="T569" s="293"/>
      <c r="U569" s="293"/>
      <c r="V569" s="293"/>
      <c r="W569" s="293"/>
      <c r="X569" s="293"/>
      <c r="Y569" s="293"/>
      <c r="Z569" s="293"/>
      <c r="AA569" s="293"/>
      <c r="AB569" s="293"/>
      <c r="AC569" s="293"/>
      <c r="AD569" s="293"/>
      <c r="AE569" s="293"/>
      <c r="AF569" s="293"/>
      <c r="AG569" s="293"/>
      <c r="AH569" s="293"/>
      <c r="AI569" s="293"/>
      <c r="AJ569" s="510">
        <f t="shared" si="8"/>
        <v>0</v>
      </c>
    </row>
    <row r="570" spans="1:36" ht="17.25" customHeight="1" x14ac:dyDescent="0.25">
      <c r="A570" s="2"/>
      <c r="B570" s="71"/>
      <c r="C570" s="43"/>
      <c r="D570" s="43"/>
      <c r="E570" s="72"/>
      <c r="F570" s="290"/>
      <c r="G570" s="290"/>
      <c r="H570" s="290"/>
      <c r="I570" s="290"/>
      <c r="J570" s="290"/>
      <c r="K570" s="290"/>
      <c r="L570" s="290"/>
      <c r="M570" s="290"/>
      <c r="N570" s="290"/>
      <c r="O570" s="291"/>
      <c r="P570" s="291"/>
      <c r="Q570" s="291"/>
      <c r="R570" s="291"/>
      <c r="S570" s="293"/>
      <c r="T570" s="293"/>
      <c r="U570" s="293"/>
      <c r="V570" s="293"/>
      <c r="W570" s="293"/>
      <c r="X570" s="293"/>
      <c r="Y570" s="293"/>
      <c r="Z570" s="293"/>
      <c r="AA570" s="293"/>
      <c r="AB570" s="293"/>
      <c r="AC570" s="293"/>
      <c r="AD570" s="293"/>
      <c r="AE570" s="293"/>
      <c r="AF570" s="293"/>
      <c r="AG570" s="293"/>
      <c r="AH570" s="293"/>
      <c r="AI570" s="293"/>
      <c r="AJ570" s="510">
        <f t="shared" si="8"/>
        <v>0</v>
      </c>
    </row>
    <row r="571" spans="1:36" ht="17.25" customHeight="1" x14ac:dyDescent="0.25">
      <c r="A571" s="2"/>
      <c r="B571" s="71"/>
      <c r="C571" s="43"/>
      <c r="D571" s="43"/>
      <c r="E571" s="72"/>
      <c r="F571" s="290"/>
      <c r="G571" s="290"/>
      <c r="H571" s="290"/>
      <c r="I571" s="290"/>
      <c r="J571" s="290"/>
      <c r="K571" s="290"/>
      <c r="L571" s="290"/>
      <c r="M571" s="290"/>
      <c r="N571" s="290"/>
      <c r="O571" s="291"/>
      <c r="P571" s="291"/>
      <c r="Q571" s="291"/>
      <c r="R571" s="291"/>
      <c r="S571" s="293"/>
      <c r="T571" s="293"/>
      <c r="U571" s="293"/>
      <c r="V571" s="293"/>
      <c r="W571" s="293"/>
      <c r="X571" s="293"/>
      <c r="Y571" s="293"/>
      <c r="Z571" s="293"/>
      <c r="AA571" s="293"/>
      <c r="AB571" s="293"/>
      <c r="AC571" s="293"/>
      <c r="AD571" s="293"/>
      <c r="AE571" s="293"/>
      <c r="AF571" s="293"/>
      <c r="AG571" s="293"/>
      <c r="AH571" s="293"/>
      <c r="AI571" s="293"/>
      <c r="AJ571" s="510">
        <f t="shared" si="8"/>
        <v>0</v>
      </c>
    </row>
    <row r="572" spans="1:36" ht="17.25" customHeight="1" x14ac:dyDescent="0.25">
      <c r="A572" s="2"/>
      <c r="B572" s="71"/>
      <c r="C572" s="43"/>
      <c r="D572" s="43"/>
      <c r="E572" s="72"/>
      <c r="F572" s="290"/>
      <c r="G572" s="290"/>
      <c r="H572" s="290"/>
      <c r="I572" s="290"/>
      <c r="J572" s="290"/>
      <c r="K572" s="290"/>
      <c r="L572" s="290"/>
      <c r="M572" s="290"/>
      <c r="N572" s="290"/>
      <c r="O572" s="291"/>
      <c r="P572" s="291"/>
      <c r="Q572" s="291"/>
      <c r="R572" s="291"/>
      <c r="S572" s="293"/>
      <c r="T572" s="293"/>
      <c r="U572" s="293"/>
      <c r="V572" s="293"/>
      <c r="W572" s="293"/>
      <c r="X572" s="293"/>
      <c r="Y572" s="293"/>
      <c r="Z572" s="293"/>
      <c r="AA572" s="293"/>
      <c r="AB572" s="293"/>
      <c r="AC572" s="293"/>
      <c r="AD572" s="293"/>
      <c r="AE572" s="293"/>
      <c r="AF572" s="293"/>
      <c r="AG572" s="293"/>
      <c r="AH572" s="293"/>
      <c r="AI572" s="293"/>
      <c r="AJ572" s="510">
        <f t="shared" si="8"/>
        <v>0</v>
      </c>
    </row>
    <row r="573" spans="1:36" ht="17.25" customHeight="1" x14ac:dyDescent="0.25">
      <c r="A573" s="2"/>
      <c r="B573" s="71"/>
      <c r="C573" s="43"/>
      <c r="D573" s="43"/>
      <c r="E573" s="72"/>
      <c r="F573" s="290"/>
      <c r="G573" s="290"/>
      <c r="H573" s="290"/>
      <c r="I573" s="290"/>
      <c r="J573" s="290"/>
      <c r="K573" s="290"/>
      <c r="L573" s="290"/>
      <c r="M573" s="290"/>
      <c r="N573" s="290"/>
      <c r="O573" s="291"/>
      <c r="P573" s="291"/>
      <c r="Q573" s="291"/>
      <c r="R573" s="291"/>
      <c r="S573" s="293"/>
      <c r="T573" s="293"/>
      <c r="U573" s="293"/>
      <c r="V573" s="293"/>
      <c r="W573" s="293"/>
      <c r="X573" s="293"/>
      <c r="Y573" s="293"/>
      <c r="Z573" s="293"/>
      <c r="AA573" s="293"/>
      <c r="AB573" s="293"/>
      <c r="AC573" s="293"/>
      <c r="AD573" s="293"/>
      <c r="AE573" s="293"/>
      <c r="AF573" s="293"/>
      <c r="AG573" s="293"/>
      <c r="AH573" s="293"/>
      <c r="AI573" s="293"/>
      <c r="AJ573" s="510">
        <f t="shared" si="8"/>
        <v>0</v>
      </c>
    </row>
    <row r="574" spans="1:36" ht="17.25" customHeight="1" x14ac:dyDescent="0.25">
      <c r="A574" s="2"/>
      <c r="B574" s="71"/>
      <c r="C574" s="43"/>
      <c r="D574" s="43"/>
      <c r="E574" s="72"/>
      <c r="F574" s="290"/>
      <c r="G574" s="290"/>
      <c r="H574" s="290"/>
      <c r="I574" s="290"/>
      <c r="J574" s="290"/>
      <c r="K574" s="290"/>
      <c r="L574" s="290"/>
      <c r="M574" s="290"/>
      <c r="N574" s="290"/>
      <c r="O574" s="291"/>
      <c r="P574" s="291"/>
      <c r="Q574" s="291"/>
      <c r="R574" s="291"/>
      <c r="S574" s="293"/>
      <c r="T574" s="293"/>
      <c r="U574" s="293"/>
      <c r="V574" s="293"/>
      <c r="W574" s="293"/>
      <c r="X574" s="293"/>
      <c r="Y574" s="293"/>
      <c r="Z574" s="293"/>
      <c r="AA574" s="293"/>
      <c r="AB574" s="293"/>
      <c r="AC574" s="293"/>
      <c r="AD574" s="293"/>
      <c r="AE574" s="293"/>
      <c r="AF574" s="293"/>
      <c r="AG574" s="293"/>
      <c r="AH574" s="293"/>
      <c r="AI574" s="293"/>
      <c r="AJ574" s="510">
        <f t="shared" si="8"/>
        <v>0</v>
      </c>
    </row>
    <row r="575" spans="1:36" ht="17.25" customHeight="1" x14ac:dyDescent="0.25">
      <c r="A575" s="2"/>
      <c r="B575" s="71"/>
      <c r="C575" s="43"/>
      <c r="D575" s="43"/>
      <c r="E575" s="72"/>
      <c r="F575" s="290"/>
      <c r="G575" s="290"/>
      <c r="H575" s="290"/>
      <c r="I575" s="290"/>
      <c r="J575" s="290"/>
      <c r="K575" s="290"/>
      <c r="L575" s="290"/>
      <c r="M575" s="290"/>
      <c r="N575" s="290"/>
      <c r="O575" s="291"/>
      <c r="P575" s="291"/>
      <c r="Q575" s="291"/>
      <c r="R575" s="291"/>
      <c r="S575" s="293"/>
      <c r="T575" s="293"/>
      <c r="U575" s="293"/>
      <c r="V575" s="293"/>
      <c r="W575" s="293"/>
      <c r="X575" s="293"/>
      <c r="Y575" s="293"/>
      <c r="Z575" s="293"/>
      <c r="AA575" s="293"/>
      <c r="AB575" s="293"/>
      <c r="AC575" s="293"/>
      <c r="AD575" s="293"/>
      <c r="AE575" s="293"/>
      <c r="AF575" s="293"/>
      <c r="AG575" s="293"/>
      <c r="AH575" s="293"/>
      <c r="AI575" s="293"/>
      <c r="AJ575" s="510">
        <f t="shared" si="8"/>
        <v>0</v>
      </c>
    </row>
    <row r="576" spans="1:36" ht="17.25" customHeight="1" x14ac:dyDescent="0.25">
      <c r="A576" s="2"/>
      <c r="B576" s="71"/>
      <c r="C576" s="43"/>
      <c r="D576" s="43"/>
      <c r="E576" s="72"/>
      <c r="F576" s="290"/>
      <c r="G576" s="290"/>
      <c r="H576" s="290"/>
      <c r="I576" s="290"/>
      <c r="J576" s="290"/>
      <c r="K576" s="290"/>
      <c r="L576" s="290"/>
      <c r="M576" s="290"/>
      <c r="N576" s="290"/>
      <c r="O576" s="291"/>
      <c r="P576" s="291"/>
      <c r="Q576" s="291"/>
      <c r="R576" s="291"/>
      <c r="S576" s="293"/>
      <c r="T576" s="293"/>
      <c r="U576" s="293"/>
      <c r="V576" s="293"/>
      <c r="W576" s="293"/>
      <c r="X576" s="293"/>
      <c r="Y576" s="293"/>
      <c r="Z576" s="293"/>
      <c r="AA576" s="293"/>
      <c r="AB576" s="293"/>
      <c r="AC576" s="293"/>
      <c r="AD576" s="293"/>
      <c r="AE576" s="293"/>
      <c r="AF576" s="293"/>
      <c r="AG576" s="293"/>
      <c r="AH576" s="293"/>
      <c r="AI576" s="293"/>
      <c r="AJ576" s="510">
        <f t="shared" si="8"/>
        <v>0</v>
      </c>
    </row>
    <row r="577" spans="1:36" ht="17.25" customHeight="1" x14ac:dyDescent="0.25">
      <c r="A577" s="2"/>
      <c r="B577" s="71"/>
      <c r="C577" s="43"/>
      <c r="D577" s="43"/>
      <c r="E577" s="72"/>
      <c r="F577" s="290"/>
      <c r="G577" s="290"/>
      <c r="H577" s="290"/>
      <c r="I577" s="290"/>
      <c r="J577" s="290"/>
      <c r="K577" s="290"/>
      <c r="L577" s="290"/>
      <c r="M577" s="290"/>
      <c r="N577" s="290"/>
      <c r="O577" s="291"/>
      <c r="P577" s="291"/>
      <c r="Q577" s="291"/>
      <c r="R577" s="291"/>
      <c r="S577" s="293"/>
      <c r="T577" s="293"/>
      <c r="U577" s="293"/>
      <c r="V577" s="293"/>
      <c r="W577" s="293"/>
      <c r="X577" s="293"/>
      <c r="Y577" s="293"/>
      <c r="Z577" s="293"/>
      <c r="AA577" s="293"/>
      <c r="AB577" s="293"/>
      <c r="AC577" s="293"/>
      <c r="AD577" s="293"/>
      <c r="AE577" s="293"/>
      <c r="AF577" s="293"/>
      <c r="AG577" s="293"/>
      <c r="AH577" s="293"/>
      <c r="AI577" s="293"/>
      <c r="AJ577" s="510">
        <f t="shared" si="8"/>
        <v>0</v>
      </c>
    </row>
    <row r="578" spans="1:36" ht="17.25" customHeight="1" x14ac:dyDescent="0.25">
      <c r="A578" s="2"/>
      <c r="B578" s="71"/>
      <c r="C578" s="43"/>
      <c r="D578" s="43"/>
      <c r="E578" s="72"/>
      <c r="F578" s="290"/>
      <c r="G578" s="290"/>
      <c r="H578" s="290"/>
      <c r="I578" s="290"/>
      <c r="J578" s="290"/>
      <c r="K578" s="290"/>
      <c r="L578" s="290"/>
      <c r="M578" s="290"/>
      <c r="N578" s="290"/>
      <c r="O578" s="291"/>
      <c r="P578" s="291"/>
      <c r="Q578" s="291"/>
      <c r="R578" s="291"/>
      <c r="S578" s="293"/>
      <c r="T578" s="293"/>
      <c r="U578" s="293"/>
      <c r="V578" s="293"/>
      <c r="W578" s="293"/>
      <c r="X578" s="293"/>
      <c r="Y578" s="293"/>
      <c r="Z578" s="293"/>
      <c r="AA578" s="293"/>
      <c r="AB578" s="293"/>
      <c r="AC578" s="293"/>
      <c r="AD578" s="293"/>
      <c r="AE578" s="293"/>
      <c r="AF578" s="293"/>
      <c r="AG578" s="293"/>
      <c r="AH578" s="293"/>
      <c r="AI578" s="293"/>
      <c r="AJ578" s="510">
        <f t="shared" si="8"/>
        <v>0</v>
      </c>
    </row>
    <row r="579" spans="1:36" ht="17.25" customHeight="1" x14ac:dyDescent="0.25">
      <c r="A579" s="2"/>
      <c r="B579" s="71"/>
      <c r="C579" s="43"/>
      <c r="D579" s="43"/>
      <c r="E579" s="72"/>
      <c r="F579" s="290"/>
      <c r="G579" s="290"/>
      <c r="H579" s="290"/>
      <c r="I579" s="290"/>
      <c r="J579" s="290"/>
      <c r="K579" s="290"/>
      <c r="L579" s="290"/>
      <c r="M579" s="290"/>
      <c r="N579" s="290"/>
      <c r="O579" s="291"/>
      <c r="P579" s="291"/>
      <c r="Q579" s="291"/>
      <c r="R579" s="291"/>
      <c r="S579" s="293"/>
      <c r="T579" s="293"/>
      <c r="U579" s="293"/>
      <c r="V579" s="293"/>
      <c r="W579" s="293"/>
      <c r="X579" s="293"/>
      <c r="Y579" s="293"/>
      <c r="Z579" s="293"/>
      <c r="AA579" s="293"/>
      <c r="AB579" s="293"/>
      <c r="AC579" s="293"/>
      <c r="AD579" s="293"/>
      <c r="AE579" s="293"/>
      <c r="AF579" s="293"/>
      <c r="AG579" s="293"/>
      <c r="AH579" s="293"/>
      <c r="AI579" s="293"/>
      <c r="AJ579" s="510">
        <f t="shared" si="8"/>
        <v>0</v>
      </c>
    </row>
    <row r="580" spans="1:36" ht="17.25" customHeight="1" x14ac:dyDescent="0.25">
      <c r="A580" s="2"/>
      <c r="B580" s="71"/>
      <c r="C580" s="43"/>
      <c r="D580" s="43"/>
      <c r="E580" s="72"/>
      <c r="F580" s="290"/>
      <c r="G580" s="290"/>
      <c r="H580" s="290"/>
      <c r="I580" s="290"/>
      <c r="J580" s="290"/>
      <c r="K580" s="290"/>
      <c r="L580" s="290"/>
      <c r="M580" s="290"/>
      <c r="N580" s="290"/>
      <c r="O580" s="291"/>
      <c r="P580" s="291"/>
      <c r="Q580" s="291"/>
      <c r="R580" s="291"/>
      <c r="S580" s="293"/>
      <c r="T580" s="293"/>
      <c r="U580" s="293"/>
      <c r="V580" s="293"/>
      <c r="W580" s="293"/>
      <c r="X580" s="293"/>
      <c r="Y580" s="293"/>
      <c r="Z580" s="293"/>
      <c r="AA580" s="293"/>
      <c r="AB580" s="293"/>
      <c r="AC580" s="293"/>
      <c r="AD580" s="293"/>
      <c r="AE580" s="293"/>
      <c r="AF580" s="293"/>
      <c r="AG580" s="293"/>
      <c r="AH580" s="293"/>
      <c r="AI580" s="293"/>
      <c r="AJ580" s="510">
        <f t="shared" si="8"/>
        <v>0</v>
      </c>
    </row>
    <row r="581" spans="1:36" ht="17.25" customHeight="1" x14ac:dyDescent="0.25">
      <c r="A581" s="2"/>
      <c r="B581" s="71"/>
      <c r="C581" s="43"/>
      <c r="D581" s="43"/>
      <c r="E581" s="72"/>
      <c r="F581" s="290"/>
      <c r="G581" s="290"/>
      <c r="H581" s="290"/>
      <c r="I581" s="290"/>
      <c r="J581" s="290"/>
      <c r="K581" s="290"/>
      <c r="L581" s="290"/>
      <c r="M581" s="290"/>
      <c r="N581" s="290"/>
      <c r="O581" s="291"/>
      <c r="P581" s="291"/>
      <c r="Q581" s="291"/>
      <c r="R581" s="291"/>
      <c r="S581" s="293"/>
      <c r="T581" s="293"/>
      <c r="U581" s="293"/>
      <c r="V581" s="293"/>
      <c r="W581" s="293"/>
      <c r="X581" s="293"/>
      <c r="Y581" s="293"/>
      <c r="Z581" s="293"/>
      <c r="AA581" s="293"/>
      <c r="AB581" s="293"/>
      <c r="AC581" s="293"/>
      <c r="AD581" s="293"/>
      <c r="AE581" s="293"/>
      <c r="AF581" s="293"/>
      <c r="AG581" s="293"/>
      <c r="AH581" s="293"/>
      <c r="AI581" s="293"/>
      <c r="AJ581" s="510">
        <f t="shared" si="8"/>
        <v>0</v>
      </c>
    </row>
    <row r="582" spans="1:36" ht="17.25" customHeight="1" x14ac:dyDescent="0.25">
      <c r="A582" s="2"/>
      <c r="B582" s="71"/>
      <c r="C582" s="43"/>
      <c r="D582" s="43"/>
      <c r="E582" s="72"/>
      <c r="F582" s="290"/>
      <c r="G582" s="290"/>
      <c r="H582" s="290"/>
      <c r="I582" s="290"/>
      <c r="J582" s="290"/>
      <c r="K582" s="290"/>
      <c r="L582" s="290"/>
      <c r="M582" s="290"/>
      <c r="N582" s="290"/>
      <c r="O582" s="291"/>
      <c r="P582" s="291"/>
      <c r="Q582" s="291"/>
      <c r="R582" s="291"/>
      <c r="S582" s="293"/>
      <c r="T582" s="293"/>
      <c r="U582" s="293"/>
      <c r="V582" s="293"/>
      <c r="W582" s="293"/>
      <c r="X582" s="293"/>
      <c r="Y582" s="293"/>
      <c r="Z582" s="293"/>
      <c r="AA582" s="293"/>
      <c r="AB582" s="293"/>
      <c r="AC582" s="293"/>
      <c r="AD582" s="293"/>
      <c r="AE582" s="293"/>
      <c r="AF582" s="293"/>
      <c r="AG582" s="293"/>
      <c r="AH582" s="293"/>
      <c r="AI582" s="293"/>
      <c r="AJ582" s="510">
        <f t="shared" si="8"/>
        <v>0</v>
      </c>
    </row>
    <row r="583" spans="1:36" ht="17.25" customHeight="1" x14ac:dyDescent="0.25">
      <c r="A583" s="2"/>
      <c r="B583" s="71"/>
      <c r="C583" s="43"/>
      <c r="D583" s="43"/>
      <c r="E583" s="72"/>
      <c r="F583" s="290"/>
      <c r="G583" s="290"/>
      <c r="H583" s="290"/>
      <c r="I583" s="290"/>
      <c r="J583" s="290"/>
      <c r="K583" s="290"/>
      <c r="L583" s="290"/>
      <c r="M583" s="290"/>
      <c r="N583" s="290"/>
      <c r="O583" s="291"/>
      <c r="P583" s="291"/>
      <c r="Q583" s="291"/>
      <c r="R583" s="291"/>
      <c r="S583" s="293"/>
      <c r="T583" s="293"/>
      <c r="U583" s="293"/>
      <c r="V583" s="293"/>
      <c r="W583" s="293"/>
      <c r="X583" s="293"/>
      <c r="Y583" s="293"/>
      <c r="Z583" s="293"/>
      <c r="AA583" s="293"/>
      <c r="AB583" s="293"/>
      <c r="AC583" s="293"/>
      <c r="AD583" s="293"/>
      <c r="AE583" s="293"/>
      <c r="AF583" s="293"/>
      <c r="AG583" s="293"/>
      <c r="AH583" s="293"/>
      <c r="AI583" s="293"/>
      <c r="AJ583" s="510">
        <f t="shared" si="8"/>
        <v>0</v>
      </c>
    </row>
    <row r="584" spans="1:36" ht="17.25" customHeight="1" x14ac:dyDescent="0.25">
      <c r="A584" s="2"/>
      <c r="B584" s="71"/>
      <c r="C584" s="43"/>
      <c r="D584" s="43"/>
      <c r="E584" s="72"/>
      <c r="F584" s="290"/>
      <c r="G584" s="290"/>
      <c r="H584" s="290"/>
      <c r="I584" s="290"/>
      <c r="J584" s="290"/>
      <c r="K584" s="290"/>
      <c r="L584" s="290"/>
      <c r="M584" s="290"/>
      <c r="N584" s="290"/>
      <c r="O584" s="291"/>
      <c r="P584" s="291"/>
      <c r="Q584" s="291"/>
      <c r="R584" s="291"/>
      <c r="S584" s="293"/>
      <c r="T584" s="293"/>
      <c r="U584" s="293"/>
      <c r="V584" s="293"/>
      <c r="W584" s="293"/>
      <c r="X584" s="293"/>
      <c r="Y584" s="293"/>
      <c r="Z584" s="293"/>
      <c r="AA584" s="293"/>
      <c r="AB584" s="293"/>
      <c r="AC584" s="293"/>
      <c r="AD584" s="293"/>
      <c r="AE584" s="293"/>
      <c r="AF584" s="293"/>
      <c r="AG584" s="293"/>
      <c r="AH584" s="293"/>
      <c r="AI584" s="293"/>
      <c r="AJ584" s="510">
        <f t="shared" si="8"/>
        <v>0</v>
      </c>
    </row>
    <row r="585" spans="1:36" ht="17.25" customHeight="1" x14ac:dyDescent="0.25">
      <c r="A585" s="2"/>
      <c r="B585" s="71"/>
      <c r="C585" s="43"/>
      <c r="D585" s="43"/>
      <c r="E585" s="72"/>
      <c r="F585" s="290"/>
      <c r="G585" s="290"/>
      <c r="H585" s="290"/>
      <c r="I585" s="290"/>
      <c r="J585" s="290"/>
      <c r="K585" s="290"/>
      <c r="L585" s="290"/>
      <c r="M585" s="290"/>
      <c r="N585" s="290"/>
      <c r="O585" s="291"/>
      <c r="P585" s="291"/>
      <c r="Q585" s="291"/>
      <c r="R585" s="291"/>
      <c r="S585" s="293"/>
      <c r="T585" s="293"/>
      <c r="U585" s="293"/>
      <c r="V585" s="293"/>
      <c r="W585" s="293"/>
      <c r="X585" s="293"/>
      <c r="Y585" s="293"/>
      <c r="Z585" s="293"/>
      <c r="AA585" s="293"/>
      <c r="AB585" s="293"/>
      <c r="AC585" s="293"/>
      <c r="AD585" s="293"/>
      <c r="AE585" s="293"/>
      <c r="AF585" s="293"/>
      <c r="AG585" s="293"/>
      <c r="AH585" s="293"/>
      <c r="AI585" s="293"/>
      <c r="AJ585" s="510">
        <f t="shared" si="8"/>
        <v>0</v>
      </c>
    </row>
    <row r="586" spans="1:36" ht="17.25" customHeight="1" x14ac:dyDescent="0.25">
      <c r="A586" s="2"/>
      <c r="B586" s="71"/>
      <c r="C586" s="43"/>
      <c r="D586" s="43"/>
      <c r="E586" s="72"/>
      <c r="F586" s="290"/>
      <c r="G586" s="290"/>
      <c r="H586" s="290"/>
      <c r="I586" s="290"/>
      <c r="J586" s="290"/>
      <c r="K586" s="290"/>
      <c r="L586" s="290"/>
      <c r="M586" s="290"/>
      <c r="N586" s="290"/>
      <c r="O586" s="291"/>
      <c r="P586" s="291"/>
      <c r="Q586" s="291"/>
      <c r="R586" s="291"/>
      <c r="S586" s="293"/>
      <c r="T586" s="293"/>
      <c r="U586" s="293"/>
      <c r="V586" s="293"/>
      <c r="W586" s="293"/>
      <c r="X586" s="293"/>
      <c r="Y586" s="293"/>
      <c r="Z586" s="293"/>
      <c r="AA586" s="293"/>
      <c r="AB586" s="293"/>
      <c r="AC586" s="293"/>
      <c r="AD586" s="293"/>
      <c r="AE586" s="293"/>
      <c r="AF586" s="293"/>
      <c r="AG586" s="293"/>
      <c r="AH586" s="293"/>
      <c r="AI586" s="293"/>
      <c r="AJ586" s="510">
        <f t="shared" si="8"/>
        <v>0</v>
      </c>
    </row>
    <row r="587" spans="1:36" ht="17.25" customHeight="1" x14ac:dyDescent="0.25">
      <c r="A587" s="2"/>
      <c r="B587" s="71"/>
      <c r="C587" s="43"/>
      <c r="D587" s="43"/>
      <c r="E587" s="72"/>
      <c r="F587" s="290"/>
      <c r="G587" s="290"/>
      <c r="H587" s="290"/>
      <c r="I587" s="290"/>
      <c r="J587" s="290"/>
      <c r="K587" s="290"/>
      <c r="L587" s="290"/>
      <c r="M587" s="290"/>
      <c r="N587" s="290"/>
      <c r="O587" s="291"/>
      <c r="P587" s="291"/>
      <c r="Q587" s="291"/>
      <c r="R587" s="291"/>
      <c r="S587" s="293"/>
      <c r="T587" s="293"/>
      <c r="U587" s="293"/>
      <c r="V587" s="293"/>
      <c r="W587" s="293"/>
      <c r="X587" s="293"/>
      <c r="Y587" s="293"/>
      <c r="Z587" s="293"/>
      <c r="AA587" s="293"/>
      <c r="AB587" s="293"/>
      <c r="AC587" s="293"/>
      <c r="AD587" s="293"/>
      <c r="AE587" s="293"/>
      <c r="AF587" s="293"/>
      <c r="AG587" s="293"/>
      <c r="AH587" s="293"/>
      <c r="AI587" s="293"/>
      <c r="AJ587" s="510">
        <f t="shared" si="8"/>
        <v>0</v>
      </c>
    </row>
    <row r="588" spans="1:36" ht="17.25" customHeight="1" x14ac:dyDescent="0.25">
      <c r="A588" s="2"/>
      <c r="B588" s="71"/>
      <c r="C588" s="43"/>
      <c r="D588" s="43"/>
      <c r="E588" s="72"/>
      <c r="F588" s="290"/>
      <c r="G588" s="290"/>
      <c r="H588" s="290"/>
      <c r="I588" s="290"/>
      <c r="J588" s="290"/>
      <c r="K588" s="290"/>
      <c r="L588" s="290"/>
      <c r="M588" s="290"/>
      <c r="N588" s="290"/>
      <c r="O588" s="291"/>
      <c r="P588" s="291"/>
      <c r="Q588" s="291"/>
      <c r="R588" s="291"/>
      <c r="S588" s="293"/>
      <c r="T588" s="293"/>
      <c r="U588" s="293"/>
      <c r="V588" s="293"/>
      <c r="W588" s="293"/>
      <c r="X588" s="293"/>
      <c r="Y588" s="293"/>
      <c r="Z588" s="293"/>
      <c r="AA588" s="293"/>
      <c r="AB588" s="293"/>
      <c r="AC588" s="293"/>
      <c r="AD588" s="293"/>
      <c r="AE588" s="293"/>
      <c r="AF588" s="293"/>
      <c r="AG588" s="293"/>
      <c r="AH588" s="293"/>
      <c r="AI588" s="293"/>
      <c r="AJ588" s="510">
        <f t="shared" si="8"/>
        <v>0</v>
      </c>
    </row>
    <row r="589" spans="1:36" ht="17.25" customHeight="1" x14ac:dyDescent="0.25">
      <c r="A589" s="2"/>
      <c r="B589" s="71"/>
      <c r="C589" s="43"/>
      <c r="D589" s="43"/>
      <c r="E589" s="72"/>
      <c r="F589" s="290"/>
      <c r="G589" s="290"/>
      <c r="H589" s="290"/>
      <c r="I589" s="290"/>
      <c r="J589" s="290"/>
      <c r="K589" s="290"/>
      <c r="L589" s="290"/>
      <c r="M589" s="290"/>
      <c r="N589" s="290"/>
      <c r="O589" s="291"/>
      <c r="P589" s="291"/>
      <c r="Q589" s="291"/>
      <c r="R589" s="291"/>
      <c r="S589" s="293"/>
      <c r="T589" s="293"/>
      <c r="U589" s="293"/>
      <c r="V589" s="293"/>
      <c r="W589" s="293"/>
      <c r="X589" s="293"/>
      <c r="Y589" s="293"/>
      <c r="Z589" s="293"/>
      <c r="AA589" s="293"/>
      <c r="AB589" s="293"/>
      <c r="AC589" s="293"/>
      <c r="AD589" s="293"/>
      <c r="AE589" s="293"/>
      <c r="AF589" s="293"/>
      <c r="AG589" s="293"/>
      <c r="AH589" s="293"/>
      <c r="AI589" s="293"/>
      <c r="AJ589" s="510">
        <f t="shared" si="8"/>
        <v>0</v>
      </c>
    </row>
    <row r="590" spans="1:36" ht="17.25" customHeight="1" x14ac:dyDescent="0.25">
      <c r="A590" s="2"/>
      <c r="B590" s="71"/>
      <c r="C590" s="43"/>
      <c r="D590" s="43"/>
      <c r="E590" s="72"/>
      <c r="F590" s="290"/>
      <c r="G590" s="290"/>
      <c r="H590" s="290"/>
      <c r="I590" s="290"/>
      <c r="J590" s="290"/>
      <c r="K590" s="290"/>
      <c r="L590" s="290"/>
      <c r="M590" s="290"/>
      <c r="N590" s="290"/>
      <c r="O590" s="291"/>
      <c r="P590" s="291"/>
      <c r="Q590" s="291"/>
      <c r="R590" s="291"/>
      <c r="S590" s="293"/>
      <c r="T590" s="293"/>
      <c r="U590" s="293"/>
      <c r="V590" s="293"/>
      <c r="W590" s="293"/>
      <c r="X590" s="293"/>
      <c r="Y590" s="293"/>
      <c r="Z590" s="293"/>
      <c r="AA590" s="293"/>
      <c r="AB590" s="293"/>
      <c r="AC590" s="293"/>
      <c r="AD590" s="293"/>
      <c r="AE590" s="293"/>
      <c r="AF590" s="293"/>
      <c r="AG590" s="293"/>
      <c r="AH590" s="293"/>
      <c r="AI590" s="293"/>
      <c r="AJ590" s="510">
        <f t="shared" si="8"/>
        <v>0</v>
      </c>
    </row>
    <row r="591" spans="1:36" ht="17.25" customHeight="1" thickBot="1" x14ac:dyDescent="0.3">
      <c r="A591" s="280"/>
      <c r="B591" s="71"/>
      <c r="C591" s="43"/>
      <c r="D591" s="43"/>
      <c r="E591" s="72"/>
      <c r="F591" s="294"/>
      <c r="G591" s="294"/>
      <c r="H591" s="294"/>
      <c r="I591" s="294"/>
      <c r="J591" s="294"/>
      <c r="K591" s="294"/>
      <c r="L591" s="294"/>
      <c r="M591" s="294"/>
      <c r="N591" s="294"/>
      <c r="O591" s="295"/>
      <c r="P591" s="295"/>
      <c r="Q591" s="295"/>
      <c r="R591" s="295"/>
      <c r="S591" s="296"/>
      <c r="T591" s="296"/>
      <c r="U591" s="296"/>
      <c r="V591" s="296"/>
      <c r="W591" s="296"/>
      <c r="X591" s="296"/>
      <c r="Y591" s="296"/>
      <c r="Z591" s="296"/>
      <c r="AA591" s="296"/>
      <c r="AB591" s="296"/>
      <c r="AC591" s="296"/>
      <c r="AD591" s="296"/>
      <c r="AE591" s="296"/>
      <c r="AF591" s="296"/>
      <c r="AG591" s="296"/>
      <c r="AH591" s="296"/>
      <c r="AI591" s="296"/>
      <c r="AJ591" s="511">
        <f t="shared" si="8"/>
        <v>0</v>
      </c>
    </row>
    <row r="592" spans="1:36" s="46" customFormat="1" ht="15.75" thickBot="1" x14ac:dyDescent="0.3">
      <c r="A592" s="73" t="s">
        <v>25</v>
      </c>
      <c r="B592" s="44"/>
      <c r="C592" s="74"/>
      <c r="D592" s="74"/>
      <c r="E592" s="45"/>
      <c r="F592" s="312">
        <f>SUM(F18:F591)</f>
        <v>0</v>
      </c>
      <c r="G592" s="312">
        <f t="shared" ref="G592:AI592" si="9">SUM(G18:G591)</f>
        <v>0</v>
      </c>
      <c r="H592" s="312">
        <f t="shared" si="9"/>
        <v>0</v>
      </c>
      <c r="I592" s="312">
        <f t="shared" si="9"/>
        <v>0</v>
      </c>
      <c r="J592" s="312">
        <f t="shared" si="9"/>
        <v>88783516</v>
      </c>
      <c r="K592" s="312"/>
      <c r="L592" s="312">
        <f t="shared" si="9"/>
        <v>55228150</v>
      </c>
      <c r="M592" s="312">
        <f t="shared" si="9"/>
        <v>0</v>
      </c>
      <c r="N592" s="312">
        <f t="shared" si="9"/>
        <v>0</v>
      </c>
      <c r="O592" s="312">
        <f t="shared" si="9"/>
        <v>15000000</v>
      </c>
      <c r="P592" s="312">
        <f t="shared" si="9"/>
        <v>0</v>
      </c>
      <c r="Q592" s="312">
        <f t="shared" si="9"/>
        <v>0</v>
      </c>
      <c r="R592" s="312">
        <f t="shared" si="9"/>
        <v>1055574</v>
      </c>
      <c r="S592" s="312">
        <f t="shared" si="9"/>
        <v>68</v>
      </c>
      <c r="T592" s="312">
        <f t="shared" si="9"/>
        <v>400650</v>
      </c>
      <c r="U592" s="312">
        <f t="shared" si="9"/>
        <v>0</v>
      </c>
      <c r="V592" s="312">
        <f t="shared" si="9"/>
        <v>15000</v>
      </c>
      <c r="W592" s="312">
        <f t="shared" si="9"/>
        <v>0</v>
      </c>
      <c r="X592" s="312">
        <f t="shared" si="9"/>
        <v>0</v>
      </c>
      <c r="Y592" s="312">
        <f t="shared" si="9"/>
        <v>2040931.36</v>
      </c>
      <c r="Z592" s="312">
        <f t="shared" si="9"/>
        <v>0</v>
      </c>
      <c r="AA592" s="312">
        <f t="shared" si="9"/>
        <v>5750085</v>
      </c>
      <c r="AB592" s="312">
        <f t="shared" si="9"/>
        <v>0</v>
      </c>
      <c r="AC592" s="312">
        <f t="shared" si="9"/>
        <v>0</v>
      </c>
      <c r="AD592" s="312">
        <f t="shared" si="9"/>
        <v>0</v>
      </c>
      <c r="AE592" s="312">
        <f t="shared" si="9"/>
        <v>0</v>
      </c>
      <c r="AF592" s="312">
        <f t="shared" si="9"/>
        <v>0</v>
      </c>
      <c r="AG592" s="312">
        <f t="shared" si="9"/>
        <v>0</v>
      </c>
      <c r="AH592" s="312">
        <f t="shared" si="9"/>
        <v>0</v>
      </c>
      <c r="AI592" s="312">
        <f t="shared" si="9"/>
        <v>3720</v>
      </c>
      <c r="AJ592" s="512">
        <f>SUM(AJ18:AJ591)</f>
        <v>168277694.36000001</v>
      </c>
    </row>
    <row r="593" spans="1:36" ht="14.1" customHeight="1" x14ac:dyDescent="0.25">
      <c r="A593" s="26"/>
      <c r="B593" s="26"/>
      <c r="C593" s="26"/>
      <c r="D593" s="26"/>
      <c r="E593" s="47"/>
      <c r="F593" s="286"/>
      <c r="G593" s="286"/>
      <c r="H593" s="286"/>
      <c r="I593" s="286"/>
      <c r="J593" s="286"/>
      <c r="K593" s="286"/>
      <c r="L593" s="286"/>
      <c r="M593" s="286"/>
      <c r="N593" s="286"/>
      <c r="O593" s="287"/>
      <c r="P593" s="287"/>
      <c r="Q593" s="287"/>
      <c r="R593" s="287"/>
      <c r="S593" s="287"/>
      <c r="T593" s="287"/>
      <c r="U593" s="287"/>
      <c r="V593" s="287"/>
      <c r="W593" s="287"/>
      <c r="X593" s="287"/>
      <c r="Y593" s="287"/>
      <c r="Z593" s="287"/>
      <c r="AA593" s="287"/>
      <c r="AB593" s="287"/>
      <c r="AC593" s="287"/>
      <c r="AD593" s="287"/>
      <c r="AE593" s="287"/>
      <c r="AF593" s="287"/>
      <c r="AG593" s="287"/>
      <c r="AH593" s="287"/>
      <c r="AI593" s="287"/>
      <c r="AJ593" s="287"/>
    </row>
    <row r="594" spans="1:36" ht="15.75" x14ac:dyDescent="0.25">
      <c r="A594" s="26"/>
      <c r="B594" s="26"/>
      <c r="C594" s="26"/>
      <c r="D594" s="26"/>
      <c r="E594" s="47"/>
      <c r="F594" s="286"/>
      <c r="G594" s="286"/>
      <c r="H594" s="286"/>
      <c r="I594" s="286"/>
      <c r="J594" s="286"/>
      <c r="K594" s="286"/>
      <c r="L594" s="286"/>
      <c r="M594" s="286"/>
      <c r="N594" s="286"/>
      <c r="O594" s="287"/>
      <c r="P594" s="287"/>
      <c r="Q594" s="287"/>
      <c r="R594" s="287"/>
      <c r="S594" s="287"/>
      <c r="T594" s="287"/>
      <c r="U594" s="287"/>
      <c r="V594" s="287"/>
      <c r="W594" s="287"/>
      <c r="X594" s="287"/>
      <c r="Y594" s="287"/>
      <c r="Z594" s="287"/>
      <c r="AA594" s="287"/>
      <c r="AB594" s="287"/>
      <c r="AC594" s="287"/>
      <c r="AD594" s="287"/>
      <c r="AE594" s="287"/>
      <c r="AF594" s="287"/>
      <c r="AG594" s="287"/>
      <c r="AH594" s="287"/>
      <c r="AI594" s="287"/>
      <c r="AJ594" s="287"/>
    </row>
    <row r="595" spans="1:36" ht="15.75" x14ac:dyDescent="0.25">
      <c r="A595" s="26"/>
      <c r="B595" s="26"/>
      <c r="C595" s="26"/>
      <c r="D595" s="26"/>
      <c r="E595" s="47"/>
      <c r="F595" s="286"/>
      <c r="G595" s="286"/>
      <c r="H595" s="286"/>
      <c r="I595" s="286"/>
      <c r="J595" s="286"/>
      <c r="K595" s="286"/>
      <c r="L595" s="286"/>
      <c r="M595" s="286"/>
      <c r="N595" s="286"/>
      <c r="O595" s="287"/>
      <c r="P595" s="287"/>
      <c r="Q595" s="287"/>
      <c r="R595" s="287"/>
      <c r="S595" s="287"/>
      <c r="T595" s="287"/>
      <c r="U595" s="287"/>
      <c r="V595" s="287"/>
      <c r="W595" s="287"/>
      <c r="X595" s="287"/>
      <c r="Y595" s="287"/>
      <c r="Z595" s="287"/>
      <c r="AA595" s="287"/>
      <c r="AB595" s="287"/>
      <c r="AC595" s="287"/>
      <c r="AD595" s="287"/>
      <c r="AE595" s="287"/>
      <c r="AF595" s="287"/>
      <c r="AG595" s="287"/>
      <c r="AH595" s="287"/>
      <c r="AI595" s="287"/>
      <c r="AJ595" s="287"/>
    </row>
    <row r="596" spans="1:36" ht="15.75" x14ac:dyDescent="0.25">
      <c r="A596" s="26"/>
      <c r="B596" s="26"/>
      <c r="C596" s="26"/>
      <c r="D596" s="26"/>
      <c r="E596" s="47"/>
      <c r="F596" s="286"/>
      <c r="G596" s="286"/>
      <c r="H596" s="286"/>
      <c r="I596" s="286"/>
      <c r="J596" s="286"/>
      <c r="K596" s="286"/>
      <c r="L596" s="286"/>
      <c r="M596" s="286"/>
      <c r="N596" s="286"/>
      <c r="O596" s="287"/>
      <c r="P596" s="287"/>
      <c r="Q596" s="287"/>
      <c r="R596" s="287"/>
      <c r="S596" s="287"/>
      <c r="T596" s="287"/>
      <c r="U596" s="287"/>
      <c r="V596" s="287"/>
      <c r="W596" s="287"/>
      <c r="X596" s="287"/>
      <c r="Y596" s="287"/>
      <c r="Z596" s="287"/>
      <c r="AA596" s="287"/>
      <c r="AB596" s="287"/>
      <c r="AC596" s="287"/>
      <c r="AD596" s="287"/>
      <c r="AE596" s="287"/>
      <c r="AF596" s="287"/>
      <c r="AG596" s="287"/>
      <c r="AH596" s="287"/>
      <c r="AI596" s="287"/>
      <c r="AJ596" s="287"/>
    </row>
    <row r="597" spans="1:36" ht="15.75" x14ac:dyDescent="0.25">
      <c r="A597" s="26"/>
      <c r="B597" s="26"/>
      <c r="C597" s="26"/>
      <c r="D597" s="26"/>
      <c r="E597" s="47"/>
      <c r="F597" s="286"/>
      <c r="G597" s="286"/>
      <c r="H597" s="286"/>
      <c r="I597" s="286"/>
      <c r="J597" s="286"/>
      <c r="K597" s="286"/>
      <c r="L597" s="286"/>
      <c r="M597" s="286"/>
      <c r="N597" s="286"/>
      <c r="O597" s="287"/>
      <c r="P597" s="287"/>
      <c r="Q597" s="287"/>
      <c r="R597" s="287"/>
      <c r="S597" s="287"/>
      <c r="T597" s="287"/>
      <c r="U597" s="287"/>
      <c r="V597" s="287"/>
      <c r="W597" s="287"/>
      <c r="X597" s="287"/>
      <c r="Y597" s="287"/>
      <c r="Z597" s="287"/>
      <c r="AA597" s="287"/>
      <c r="AB597" s="287"/>
      <c r="AC597" s="287"/>
      <c r="AD597" s="287"/>
      <c r="AE597" s="287"/>
      <c r="AF597" s="287"/>
      <c r="AG597" s="287"/>
      <c r="AH597" s="287"/>
      <c r="AI597" s="287"/>
      <c r="AJ597" s="287"/>
    </row>
    <row r="598" spans="1:36" ht="15.75" x14ac:dyDescent="0.25">
      <c r="A598" s="26"/>
      <c r="B598" s="26"/>
      <c r="C598" s="26"/>
      <c r="D598" s="26"/>
      <c r="E598" s="47"/>
      <c r="F598" s="286"/>
      <c r="G598" s="286"/>
      <c r="H598" s="286"/>
      <c r="I598" s="286"/>
      <c r="J598" s="286"/>
      <c r="K598" s="286"/>
      <c r="L598" s="286"/>
      <c r="M598" s="286"/>
      <c r="N598" s="286"/>
      <c r="O598" s="287"/>
      <c r="P598" s="287"/>
      <c r="Q598" s="287"/>
      <c r="R598" s="287"/>
      <c r="S598" s="287"/>
      <c r="T598" s="287"/>
      <c r="U598" s="287"/>
      <c r="V598" s="287"/>
      <c r="W598" s="287"/>
      <c r="X598" s="287"/>
      <c r="Y598" s="287"/>
      <c r="Z598" s="287"/>
      <c r="AA598" s="287"/>
      <c r="AB598" s="287"/>
      <c r="AC598" s="287"/>
      <c r="AD598" s="287"/>
      <c r="AE598" s="287"/>
      <c r="AF598" s="287"/>
      <c r="AG598" s="287"/>
      <c r="AH598" s="287"/>
      <c r="AI598" s="287"/>
      <c r="AJ598" s="287"/>
    </row>
    <row r="599" spans="1:36" ht="15.75" x14ac:dyDescent="0.25">
      <c r="A599" s="711" t="s">
        <v>533</v>
      </c>
      <c r="B599" s="711"/>
      <c r="C599" s="79" t="str">
        <f>+'ANEXO No 1'!D96</f>
        <v>FABIO ORTIGOZA TORRES</v>
      </c>
    </row>
    <row r="600" spans="1:36" ht="15.75" x14ac:dyDescent="0.25">
      <c r="A600" s="712" t="s">
        <v>534</v>
      </c>
      <c r="B600" s="712"/>
      <c r="C600" s="484">
        <f>+'ANEXO No 1'!D97</f>
        <v>12121642</v>
      </c>
    </row>
    <row r="601" spans="1:36" ht="15.75" x14ac:dyDescent="0.25">
      <c r="A601" s="10" t="s">
        <v>518</v>
      </c>
      <c r="C601" s="80" t="str">
        <f>+'ANEXO No 1'!D98</f>
        <v>Rector</v>
      </c>
    </row>
    <row r="602" spans="1:36" x14ac:dyDescent="0.25">
      <c r="A602" s="82" t="s">
        <v>528</v>
      </c>
    </row>
    <row r="603" spans="1:36" x14ac:dyDescent="0.25">
      <c r="A603" s="82"/>
    </row>
    <row r="604" spans="1:36" x14ac:dyDescent="0.25">
      <c r="A604" s="82"/>
    </row>
    <row r="605" spans="1:36" ht="15.75" x14ac:dyDescent="0.25">
      <c r="A605" s="40"/>
      <c r="C605" s="483"/>
    </row>
    <row r="606" spans="1:36" x14ac:dyDescent="0.25">
      <c r="A606" s="40"/>
    </row>
    <row r="607" spans="1:36" x14ac:dyDescent="0.25">
      <c r="A607" s="40"/>
    </row>
    <row r="608" spans="1:36" x14ac:dyDescent="0.25">
      <c r="A608" s="48"/>
    </row>
    <row r="609" spans="1:4" x14ac:dyDescent="0.25">
      <c r="A609" s="48" t="s">
        <v>60</v>
      </c>
    </row>
    <row r="610" spans="1:4" x14ac:dyDescent="0.25">
      <c r="A610" s="48" t="s">
        <v>61</v>
      </c>
    </row>
    <row r="616" spans="1:4" x14ac:dyDescent="0.25">
      <c r="A616" s="49"/>
      <c r="B616" s="49"/>
      <c r="C616" s="49"/>
      <c r="D616" s="49"/>
    </row>
    <row r="617" spans="1:4" x14ac:dyDescent="0.25">
      <c r="A617" s="49"/>
      <c r="B617" s="49"/>
      <c r="C617" s="49"/>
      <c r="D617" s="49"/>
    </row>
    <row r="618" spans="1:4" x14ac:dyDescent="0.25">
      <c r="A618" s="49"/>
      <c r="B618" s="49"/>
      <c r="C618" s="49"/>
      <c r="D618" s="49"/>
    </row>
  </sheetData>
  <sheetProtection algorithmName="SHA-512" hashValue="89MuKrmGNysLsNk7kD0IpFh2uGjBbXlWcyy4I2H8nOijUl7dslpDU9CnsHPa6pDmcWsVdJEuIGTJ4rGxrTfgPw==" saltValue="V7bhy0QRPDtVsQIaCE7R5w==" spinCount="100000" sheet="1" formatCells="0" formatColumns="0" formatRows="0" insertColumns="0" insertRows="0" deleteRows="0" selectLockedCells="1" autoFilter="0"/>
  <protectedRanges>
    <protectedRange sqref="A605:D606 D604" name="Rango3"/>
    <protectedRange sqref="A1:AJ5" name="Rango1"/>
    <protectedRange sqref="O19:W591" name="Rango2"/>
    <protectedRange sqref="X19:AG591" name="Rango2_1"/>
    <protectedRange sqref="A18:A591 B18:B23 B25:B591" name="Rango2_4"/>
    <protectedRange sqref="O18:AI18 E18:N591 C18:D23 C25:D591" name="Rango2_5"/>
    <protectedRange sqref="AH19:AI591" name="Rango2_11"/>
  </protectedRanges>
  <customSheetViews>
    <customSheetView guid="{C623EDA4-B184-4DB6-84AC-AADE16BC56FB}" scale="80" topLeftCell="A16">
      <selection activeCell="H44" sqref="H44"/>
      <pageMargins left="0.9055118110236221" right="0.70866141732283472" top="1.3385826771653544" bottom="0.74803149606299213" header="0.31496062992125984" footer="0.31496062992125984"/>
      <pageSetup paperSize="5" scale="65" orientation="landscape" r:id="rId1"/>
      <headerFooter>
        <oddHeader>&amp;C&amp;G
&amp;"-,Negrita"&amp;14GOBERNACION DEL HUILA&amp;"-,Normal"&amp;11
&amp;"-,Negrita"&amp;12SECRETARIA DE EDUCACION&amp;"-,Normal"&amp;11
&amp;"-,Negrita"PROCESO DE INSPECCIÓN Y VIGILANCIA</oddHeader>
      </headerFooter>
    </customSheetView>
  </customSheetViews>
  <mergeCells count="17">
    <mergeCell ref="A599:B599"/>
    <mergeCell ref="A600:B600"/>
    <mergeCell ref="J15:P15"/>
    <mergeCell ref="Q15:AI16"/>
    <mergeCell ref="A15:E16"/>
    <mergeCell ref="A2:AJ2"/>
    <mergeCell ref="A1:AJ1"/>
    <mergeCell ref="AJ15:AJ16"/>
    <mergeCell ref="A3:AJ3"/>
    <mergeCell ref="O16:P16"/>
    <mergeCell ref="L16:N16"/>
    <mergeCell ref="A9:AJ9"/>
    <mergeCell ref="A4:AJ4"/>
    <mergeCell ref="A5:AJ5"/>
    <mergeCell ref="A7:AJ7"/>
    <mergeCell ref="A8:AJ8"/>
    <mergeCell ref="F15:I16"/>
  </mergeCells>
  <pageMargins left="0.31" right="0.36" top="0.38" bottom="0.34" header="0.31496062992125984" footer="0.31496062992125984"/>
  <pageSetup paperSize="5" scale="65" orientation="landscape" r:id="rId2"/>
  <drawing r:id="rId3"/>
  <legacyDrawing r:id="rId4"/>
  <legacyDrawingHF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C66"/>
  </sheetPr>
  <dimension ref="A1:AG150"/>
  <sheetViews>
    <sheetView showGridLines="0" tabSelected="1" topLeftCell="G1" zoomScale="80" zoomScaleNormal="80" workbookViewId="0">
      <selection activeCell="N79" sqref="N79"/>
    </sheetView>
  </sheetViews>
  <sheetFormatPr baseColWidth="10" defaultRowHeight="12.75" x14ac:dyDescent="0.2"/>
  <cols>
    <col min="1" max="1" width="25.140625" style="49" customWidth="1"/>
    <col min="2" max="2" width="6.140625" style="49" bestFit="1" customWidth="1"/>
    <col min="3" max="3" width="5.7109375" style="49" customWidth="1"/>
    <col min="4" max="4" width="54.85546875" style="49" customWidth="1"/>
    <col min="5" max="5" width="16.42578125" style="49" customWidth="1"/>
    <col min="6" max="8" width="13.7109375" style="49" customWidth="1"/>
    <col min="9" max="9" width="17.5703125" style="49" customWidth="1"/>
    <col min="10" max="10" width="17.7109375" style="49" customWidth="1"/>
    <col min="11" max="11" width="14" style="49" customWidth="1"/>
    <col min="12" max="12" width="13.42578125" style="49" customWidth="1"/>
    <col min="13" max="13" width="12.42578125" style="49" customWidth="1"/>
    <col min="14" max="14" width="13" style="49" customWidth="1"/>
    <col min="15" max="15" width="14" style="49" customWidth="1"/>
    <col min="16" max="16" width="20.5703125" style="65" customWidth="1"/>
    <col min="17" max="17" width="15.5703125" style="49" customWidth="1"/>
    <col min="18" max="18" width="14.85546875" style="49" customWidth="1"/>
    <col min="19" max="19" width="15.42578125" style="49" customWidth="1"/>
    <col min="20" max="20" width="14.7109375" style="49" customWidth="1"/>
    <col min="21" max="21" width="16.42578125" style="49" customWidth="1"/>
    <col min="22" max="22" width="13.7109375" style="49" customWidth="1"/>
    <col min="23" max="23" width="14.7109375" style="49" customWidth="1"/>
    <col min="24" max="24" width="14" style="49" customWidth="1"/>
    <col min="25" max="25" width="15" style="49" customWidth="1"/>
    <col min="26" max="26" width="14.85546875" style="49" customWidth="1"/>
    <col min="27" max="27" width="17.5703125" style="49" customWidth="1"/>
    <col min="28" max="16384" width="11.42578125" style="49"/>
  </cols>
  <sheetData>
    <row r="1" spans="1:33" s="48" customFormat="1" ht="18.75" x14ac:dyDescent="0.3">
      <c r="A1" s="697" t="str">
        <f>'ANEXO No 1'!A1:T1</f>
        <v>INSTITUCIÓN EDUCATIVA SANTA ANA</v>
      </c>
      <c r="B1" s="697"/>
      <c r="C1" s="697"/>
      <c r="D1" s="697"/>
      <c r="E1" s="697"/>
      <c r="F1" s="697"/>
      <c r="G1" s="697"/>
      <c r="H1" s="697"/>
      <c r="I1" s="697"/>
      <c r="J1" s="697"/>
      <c r="K1" s="697"/>
      <c r="L1" s="697"/>
      <c r="M1" s="697"/>
      <c r="N1" s="697"/>
      <c r="O1" s="697"/>
      <c r="P1" s="697"/>
      <c r="Q1" s="697"/>
      <c r="R1" s="697"/>
      <c r="S1" s="697"/>
      <c r="T1" s="697"/>
      <c r="U1" s="697"/>
      <c r="V1" s="697"/>
      <c r="W1" s="697"/>
      <c r="X1" s="697"/>
      <c r="Y1" s="697"/>
      <c r="Z1" s="697"/>
      <c r="AA1" s="697"/>
      <c r="AB1" s="50"/>
    </row>
    <row r="2" spans="1:33" ht="18.75" x14ac:dyDescent="0.3">
      <c r="A2" s="696" t="str">
        <f>'ANEXO No 1'!A2:T2</f>
        <v>MUNICIPIO DE COLOMBIA- HUILA</v>
      </c>
      <c r="B2" s="696"/>
      <c r="C2" s="696"/>
      <c r="D2" s="696"/>
      <c r="E2" s="696"/>
      <c r="F2" s="696"/>
      <c r="G2" s="696"/>
      <c r="H2" s="696"/>
      <c r="I2" s="696"/>
      <c r="J2" s="696"/>
      <c r="K2" s="696"/>
      <c r="L2" s="696"/>
      <c r="M2" s="696"/>
      <c r="N2" s="696"/>
      <c r="O2" s="696"/>
      <c r="P2" s="696"/>
      <c r="Q2" s="696"/>
      <c r="R2" s="696"/>
      <c r="S2" s="696"/>
      <c r="T2" s="696"/>
      <c r="U2" s="696"/>
      <c r="V2" s="696"/>
      <c r="W2" s="696"/>
      <c r="X2" s="696"/>
      <c r="Y2" s="696"/>
      <c r="Z2" s="696"/>
      <c r="AA2" s="696"/>
      <c r="AB2" s="48"/>
      <c r="AC2" s="48"/>
      <c r="AD2" s="48"/>
      <c r="AE2" s="48"/>
      <c r="AF2" s="48"/>
      <c r="AG2" s="48"/>
    </row>
    <row r="3" spans="1:33" s="1" customFormat="1" ht="18.75" x14ac:dyDescent="0.3">
      <c r="A3" s="696" t="str">
        <f>'ANEXO No 1'!A3:T3</f>
        <v>NIT: 813.007.522-4</v>
      </c>
      <c r="B3" s="696"/>
      <c r="C3" s="696"/>
      <c r="D3" s="696"/>
      <c r="E3" s="696"/>
      <c r="F3" s="696"/>
      <c r="G3" s="696"/>
      <c r="H3" s="696"/>
      <c r="I3" s="696"/>
      <c r="J3" s="696"/>
      <c r="K3" s="696"/>
      <c r="L3" s="696"/>
      <c r="M3" s="696"/>
      <c r="N3" s="696"/>
      <c r="O3" s="696"/>
      <c r="P3" s="696"/>
      <c r="Q3" s="696"/>
      <c r="R3" s="696"/>
      <c r="S3" s="696"/>
      <c r="T3" s="696"/>
      <c r="U3" s="696"/>
      <c r="V3" s="696"/>
      <c r="W3" s="696"/>
      <c r="X3" s="696"/>
      <c r="Y3" s="696"/>
      <c r="Z3" s="696"/>
      <c r="AA3" s="696"/>
    </row>
    <row r="4" spans="1:33" s="1" customFormat="1" ht="18.75" x14ac:dyDescent="0.3">
      <c r="A4" s="696" t="str">
        <f>'ANEXO No 1'!A4:T4</f>
        <v>CODIGO DANE No.241206001078</v>
      </c>
      <c r="B4" s="696"/>
      <c r="C4" s="696"/>
      <c r="D4" s="696"/>
      <c r="E4" s="696"/>
      <c r="F4" s="696"/>
      <c r="G4" s="696"/>
      <c r="H4" s="696"/>
      <c r="I4" s="696"/>
      <c r="J4" s="696"/>
      <c r="K4" s="696"/>
      <c r="L4" s="696"/>
      <c r="M4" s="696"/>
      <c r="N4" s="696"/>
      <c r="O4" s="696"/>
      <c r="P4" s="696"/>
      <c r="Q4" s="696"/>
      <c r="R4" s="696"/>
      <c r="S4" s="696"/>
      <c r="T4" s="696"/>
      <c r="U4" s="696"/>
      <c r="V4" s="696"/>
      <c r="W4" s="696"/>
      <c r="X4" s="696"/>
      <c r="Y4" s="696"/>
      <c r="Z4" s="696"/>
      <c r="AA4" s="696"/>
    </row>
    <row r="5" spans="1:33" s="1" customFormat="1" ht="18.75" x14ac:dyDescent="0.3">
      <c r="A5" s="696" t="str">
        <f>'ANEXO No 1'!A5:T5</f>
        <v>DIRECCION: VEREDA SANTA ANA</v>
      </c>
      <c r="B5" s="696"/>
      <c r="C5" s="696"/>
      <c r="D5" s="696"/>
      <c r="E5" s="696"/>
      <c r="F5" s="696"/>
      <c r="G5" s="696"/>
      <c r="H5" s="696"/>
      <c r="I5" s="696"/>
      <c r="J5" s="696"/>
      <c r="K5" s="696"/>
      <c r="L5" s="696"/>
      <c r="M5" s="696"/>
      <c r="N5" s="696"/>
      <c r="O5" s="696"/>
      <c r="P5" s="696"/>
      <c r="Q5" s="696"/>
      <c r="R5" s="696"/>
      <c r="S5" s="696"/>
      <c r="T5" s="696"/>
      <c r="U5" s="696"/>
      <c r="V5" s="696"/>
      <c r="W5" s="696"/>
      <c r="X5" s="696"/>
      <c r="Y5" s="696"/>
      <c r="Z5" s="696"/>
      <c r="AA5" s="696"/>
    </row>
    <row r="6" spans="1:33" ht="18.75" x14ac:dyDescent="0.3">
      <c r="A6" s="51"/>
      <c r="B6" s="51"/>
      <c r="C6" s="51"/>
      <c r="D6" s="52"/>
      <c r="E6" s="52"/>
      <c r="F6" s="52"/>
      <c r="G6" s="52"/>
      <c r="H6" s="52"/>
      <c r="I6" s="52"/>
      <c r="J6" s="52"/>
      <c r="K6" s="52"/>
      <c r="L6" s="52"/>
      <c r="M6" s="52"/>
      <c r="N6" s="52"/>
      <c r="O6" s="52"/>
      <c r="P6" s="266"/>
      <c r="Q6" s="52"/>
      <c r="R6" s="52"/>
      <c r="S6" s="52"/>
      <c r="T6" s="52"/>
      <c r="U6" s="52"/>
      <c r="V6" s="52"/>
      <c r="W6" s="52"/>
      <c r="X6" s="52"/>
      <c r="Y6" s="52"/>
      <c r="Z6" s="52"/>
      <c r="AA6" s="51"/>
    </row>
    <row r="7" spans="1:33" ht="15.75" x14ac:dyDescent="0.25">
      <c r="A7" s="706" t="s">
        <v>42</v>
      </c>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row>
    <row r="8" spans="1:33" ht="15.75" x14ac:dyDescent="0.25">
      <c r="A8" s="705" t="s">
        <v>88</v>
      </c>
      <c r="B8" s="705"/>
      <c r="C8" s="705"/>
      <c r="D8" s="705"/>
      <c r="E8" s="705"/>
      <c r="F8" s="705"/>
      <c r="G8" s="705"/>
      <c r="H8" s="705"/>
      <c r="I8" s="705"/>
      <c r="J8" s="705"/>
      <c r="K8" s="705"/>
      <c r="L8" s="705"/>
      <c r="M8" s="705"/>
      <c r="N8" s="705"/>
      <c r="O8" s="705"/>
      <c r="P8" s="705"/>
      <c r="Q8" s="705"/>
      <c r="R8" s="705"/>
      <c r="S8" s="705"/>
      <c r="T8" s="705"/>
      <c r="U8" s="705"/>
      <c r="V8" s="705"/>
      <c r="W8" s="705"/>
      <c r="X8" s="705"/>
      <c r="Y8" s="705"/>
      <c r="Z8" s="705"/>
      <c r="AA8" s="705"/>
      <c r="AB8" s="53"/>
    </row>
    <row r="9" spans="1:33" ht="15.75" x14ac:dyDescent="0.25">
      <c r="A9" s="705" t="str">
        <f>'ANEXO No 1'!A9:T9</f>
        <v>VIGENCIA 2025</v>
      </c>
      <c r="B9" s="705"/>
      <c r="C9" s="705"/>
      <c r="D9" s="705"/>
      <c r="E9" s="705"/>
      <c r="F9" s="705"/>
      <c r="G9" s="705"/>
      <c r="H9" s="705"/>
      <c r="I9" s="705"/>
      <c r="J9" s="705"/>
      <c r="K9" s="705"/>
      <c r="L9" s="705"/>
      <c r="M9" s="705"/>
      <c r="N9" s="705"/>
      <c r="O9" s="705"/>
      <c r="P9" s="705"/>
      <c r="Q9" s="705"/>
      <c r="R9" s="705"/>
      <c r="S9" s="705"/>
      <c r="T9" s="705"/>
      <c r="U9" s="705"/>
      <c r="V9" s="705"/>
      <c r="W9" s="705"/>
      <c r="X9" s="705"/>
      <c r="Y9" s="705"/>
      <c r="Z9" s="705"/>
      <c r="AA9" s="705"/>
      <c r="AB9" s="53"/>
    </row>
    <row r="10" spans="1:33" ht="15.75" x14ac:dyDescent="0.25">
      <c r="D10" s="39"/>
      <c r="E10" s="39"/>
      <c r="F10" s="39"/>
      <c r="G10" s="39"/>
      <c r="H10" s="39"/>
      <c r="I10" s="39"/>
      <c r="J10" s="39"/>
      <c r="K10" s="39"/>
      <c r="L10" s="39"/>
      <c r="M10" s="39"/>
      <c r="N10" s="39"/>
      <c r="O10" s="39"/>
      <c r="P10" s="267"/>
      <c r="Q10" s="39"/>
      <c r="R10" s="39"/>
      <c r="S10" s="39"/>
      <c r="T10" s="39"/>
      <c r="U10" s="39"/>
      <c r="V10" s="39"/>
      <c r="W10" s="39"/>
      <c r="X10" s="39"/>
      <c r="Y10" s="39"/>
      <c r="Z10" s="39"/>
      <c r="AA10" s="39"/>
      <c r="AB10" s="53"/>
    </row>
    <row r="11" spans="1:33" ht="21" x14ac:dyDescent="0.35">
      <c r="D11" s="39"/>
      <c r="E11" s="39"/>
      <c r="F11" s="39"/>
      <c r="G11" s="39"/>
      <c r="H11" s="39"/>
      <c r="I11" s="39"/>
      <c r="J11" s="17" t="s">
        <v>82</v>
      </c>
      <c r="K11" s="471">
        <f>'ANEXO No 1'!H11</f>
        <v>0</v>
      </c>
      <c r="L11" s="77" t="s">
        <v>83</v>
      </c>
      <c r="M11" s="471">
        <f>'ANEXO No 1'!J11</f>
        <v>0</v>
      </c>
      <c r="N11" s="77" t="s">
        <v>84</v>
      </c>
      <c r="O11" s="471">
        <f>'ANEXO No 1'!M11</f>
        <v>0</v>
      </c>
      <c r="P11" s="268" t="s">
        <v>85</v>
      </c>
      <c r="Q11" s="471" t="str">
        <f>'ANEXO No 1'!O11</f>
        <v>X</v>
      </c>
      <c r="R11" s="39"/>
      <c r="S11" s="39"/>
      <c r="T11" s="39"/>
      <c r="U11" s="39"/>
      <c r="V11" s="39"/>
      <c r="W11" s="39"/>
      <c r="X11" s="39"/>
      <c r="Y11" s="39"/>
      <c r="Z11" s="39"/>
      <c r="AA11" s="39"/>
      <c r="AB11" s="53"/>
    </row>
    <row r="12" spans="1:33" ht="15.75" x14ac:dyDescent="0.25">
      <c r="D12" s="39"/>
      <c r="E12" s="39"/>
      <c r="F12" s="39"/>
      <c r="G12" s="39"/>
      <c r="H12" s="39"/>
      <c r="I12" s="39"/>
      <c r="J12" s="39"/>
      <c r="K12" s="39"/>
      <c r="L12" s="39"/>
      <c r="M12" s="39"/>
      <c r="N12" s="39"/>
      <c r="O12" s="39"/>
      <c r="P12" s="267"/>
      <c r="Q12" s="39"/>
      <c r="R12" s="39"/>
      <c r="S12" s="39"/>
      <c r="T12" s="39"/>
      <c r="U12" s="39"/>
      <c r="V12" s="39"/>
      <c r="W12" s="39"/>
      <c r="X12" s="39"/>
      <c r="Y12" s="39"/>
      <c r="Z12" s="39"/>
      <c r="AA12" s="39"/>
      <c r="AB12" s="53"/>
    </row>
    <row r="13" spans="1:33" ht="15.75" customHeight="1" thickBot="1" x14ac:dyDescent="0.25">
      <c r="D13" s="54"/>
      <c r="E13" s="54"/>
      <c r="F13" s="54"/>
      <c r="G13" s="54"/>
      <c r="H13" s="54"/>
      <c r="I13" s="54"/>
      <c r="J13" s="54"/>
      <c r="K13" s="54"/>
      <c r="L13" s="54"/>
      <c r="M13" s="54"/>
      <c r="N13" s="54"/>
      <c r="O13" s="54"/>
      <c r="P13" s="269"/>
      <c r="Q13" s="54"/>
      <c r="R13" s="54"/>
      <c r="S13" s="54"/>
      <c r="T13" s="54"/>
      <c r="U13" s="54"/>
      <c r="V13" s="54"/>
      <c r="W13" s="54"/>
      <c r="X13" s="54"/>
      <c r="Y13" s="54"/>
      <c r="Z13" s="54"/>
      <c r="AA13" s="55"/>
      <c r="AB13" s="48"/>
    </row>
    <row r="14" spans="1:33" s="75" customFormat="1" ht="25.5" customHeight="1" x14ac:dyDescent="0.25">
      <c r="A14" s="725" t="s">
        <v>410</v>
      </c>
      <c r="B14" s="725" t="s">
        <v>411</v>
      </c>
      <c r="C14" s="725" t="s">
        <v>412</v>
      </c>
      <c r="D14" s="725" t="s">
        <v>413</v>
      </c>
      <c r="E14" s="694" t="s">
        <v>481</v>
      </c>
      <c r="F14" s="728" t="s">
        <v>6</v>
      </c>
      <c r="G14" s="729"/>
      <c r="H14" s="729"/>
      <c r="I14" s="730"/>
      <c r="J14" s="737" t="s">
        <v>486</v>
      </c>
      <c r="K14" s="713" t="s">
        <v>65</v>
      </c>
      <c r="L14" s="714"/>
      <c r="M14" s="714"/>
      <c r="N14" s="714"/>
      <c r="O14" s="715"/>
      <c r="P14" s="726" t="s">
        <v>50</v>
      </c>
      <c r="Q14" s="731" t="s">
        <v>40</v>
      </c>
      <c r="R14" s="732"/>
      <c r="S14" s="732"/>
      <c r="T14" s="732"/>
      <c r="U14" s="733"/>
      <c r="V14" s="734" t="s">
        <v>51</v>
      </c>
      <c r="W14" s="735"/>
      <c r="X14" s="735"/>
      <c r="Y14" s="735"/>
      <c r="Z14" s="735"/>
      <c r="AA14" s="736" t="s">
        <v>38</v>
      </c>
    </row>
    <row r="15" spans="1:33" s="75" customFormat="1" ht="30.75" customHeight="1" thickBot="1" x14ac:dyDescent="0.3">
      <c r="A15" s="725"/>
      <c r="B15" s="725"/>
      <c r="C15" s="725"/>
      <c r="D15" s="725"/>
      <c r="E15" s="694"/>
      <c r="F15" s="90" t="s">
        <v>482</v>
      </c>
      <c r="G15" s="90" t="s">
        <v>483</v>
      </c>
      <c r="H15" s="90" t="s">
        <v>484</v>
      </c>
      <c r="I15" s="90" t="s">
        <v>485</v>
      </c>
      <c r="J15" s="737"/>
      <c r="K15" s="516" t="s">
        <v>46</v>
      </c>
      <c r="L15" s="516" t="s">
        <v>47</v>
      </c>
      <c r="M15" s="516" t="s">
        <v>48</v>
      </c>
      <c r="N15" s="516" t="s">
        <v>49</v>
      </c>
      <c r="O15" s="516" t="s">
        <v>9</v>
      </c>
      <c r="P15" s="727"/>
      <c r="Q15" s="523" t="s">
        <v>46</v>
      </c>
      <c r="R15" s="523" t="s">
        <v>47</v>
      </c>
      <c r="S15" s="523" t="s">
        <v>48</v>
      </c>
      <c r="T15" s="523" t="s">
        <v>49</v>
      </c>
      <c r="U15" s="523" t="s">
        <v>9</v>
      </c>
      <c r="V15" s="527" t="s">
        <v>46</v>
      </c>
      <c r="W15" s="527" t="s">
        <v>47</v>
      </c>
      <c r="X15" s="527" t="s">
        <v>48</v>
      </c>
      <c r="Y15" s="527" t="s">
        <v>49</v>
      </c>
      <c r="Z15" s="528" t="s">
        <v>9</v>
      </c>
      <c r="AA15" s="736"/>
    </row>
    <row r="16" spans="1:33" ht="15.75" customHeight="1" x14ac:dyDescent="0.2">
      <c r="A16" s="368" t="s">
        <v>224</v>
      </c>
      <c r="B16" s="363">
        <v>1</v>
      </c>
      <c r="C16" s="363" t="s">
        <v>27</v>
      </c>
      <c r="D16" s="369" t="s">
        <v>225</v>
      </c>
      <c r="E16" s="370">
        <f>+E17</f>
        <v>30000000</v>
      </c>
      <c r="F16" s="370">
        <f t="shared" ref="F16:I16" si="0">+F17</f>
        <v>58783516</v>
      </c>
      <c r="G16" s="370">
        <f t="shared" si="0"/>
        <v>0</v>
      </c>
      <c r="H16" s="370">
        <f t="shared" si="0"/>
        <v>2000000</v>
      </c>
      <c r="I16" s="370">
        <f t="shared" si="0"/>
        <v>2000000</v>
      </c>
      <c r="J16" s="370">
        <f>+J17</f>
        <v>88783516</v>
      </c>
      <c r="K16" s="370">
        <f t="shared" ref="K16:AA16" si="1">+K17</f>
        <v>0</v>
      </c>
      <c r="L16" s="370">
        <f t="shared" si="1"/>
        <v>10200000</v>
      </c>
      <c r="M16" s="370">
        <f t="shared" si="1"/>
        <v>6978141</v>
      </c>
      <c r="N16" s="370">
        <f t="shared" si="1"/>
        <v>62109311</v>
      </c>
      <c r="O16" s="370">
        <f t="shared" si="1"/>
        <v>79287452</v>
      </c>
      <c r="P16" s="370">
        <f t="shared" si="1"/>
        <v>79287452</v>
      </c>
      <c r="Q16" s="370">
        <f t="shared" si="1"/>
        <v>1050000</v>
      </c>
      <c r="R16" s="370">
        <f t="shared" si="1"/>
        <v>7050000</v>
      </c>
      <c r="S16" s="370">
        <f t="shared" si="1"/>
        <v>8028141</v>
      </c>
      <c r="T16" s="370">
        <f t="shared" si="1"/>
        <v>63159311</v>
      </c>
      <c r="U16" s="370">
        <f t="shared" si="1"/>
        <v>79287452</v>
      </c>
      <c r="V16" s="370">
        <f t="shared" si="1"/>
        <v>0</v>
      </c>
      <c r="W16" s="370">
        <f t="shared" si="1"/>
        <v>6000000</v>
      </c>
      <c r="X16" s="370">
        <f t="shared" si="1"/>
        <v>6978141</v>
      </c>
      <c r="Y16" s="370">
        <f t="shared" si="1"/>
        <v>65959311</v>
      </c>
      <c r="Z16" s="370">
        <f>+Z17</f>
        <v>78937452</v>
      </c>
      <c r="AA16" s="371">
        <f t="shared" si="1"/>
        <v>9496064</v>
      </c>
    </row>
    <row r="17" spans="1:27" ht="15.75" customHeight="1" x14ac:dyDescent="0.2">
      <c r="A17" s="95" t="s">
        <v>226</v>
      </c>
      <c r="B17" s="96">
        <v>2</v>
      </c>
      <c r="C17" s="96" t="s">
        <v>27</v>
      </c>
      <c r="D17" s="97" t="s">
        <v>227</v>
      </c>
      <c r="E17" s="256">
        <f t="shared" ref="E17:AA17" si="2">+E18+E112</f>
        <v>30000000</v>
      </c>
      <c r="F17" s="256">
        <f t="shared" si="2"/>
        <v>58783516</v>
      </c>
      <c r="G17" s="256">
        <f t="shared" si="2"/>
        <v>0</v>
      </c>
      <c r="H17" s="256">
        <f t="shared" si="2"/>
        <v>2000000</v>
      </c>
      <c r="I17" s="256">
        <f t="shared" si="2"/>
        <v>2000000</v>
      </c>
      <c r="J17" s="256">
        <f t="shared" si="2"/>
        <v>88783516</v>
      </c>
      <c r="K17" s="256">
        <f t="shared" si="2"/>
        <v>0</v>
      </c>
      <c r="L17" s="256">
        <f t="shared" si="2"/>
        <v>10200000</v>
      </c>
      <c r="M17" s="256">
        <f t="shared" si="2"/>
        <v>6978141</v>
      </c>
      <c r="N17" s="256">
        <f t="shared" si="2"/>
        <v>62109311</v>
      </c>
      <c r="O17" s="256">
        <f t="shared" si="2"/>
        <v>79287452</v>
      </c>
      <c r="P17" s="256">
        <f t="shared" si="2"/>
        <v>79287452</v>
      </c>
      <c r="Q17" s="256">
        <f t="shared" si="2"/>
        <v>1050000</v>
      </c>
      <c r="R17" s="256">
        <f t="shared" si="2"/>
        <v>7050000</v>
      </c>
      <c r="S17" s="256">
        <f t="shared" si="2"/>
        <v>8028141</v>
      </c>
      <c r="T17" s="256">
        <f t="shared" si="2"/>
        <v>63159311</v>
      </c>
      <c r="U17" s="256">
        <f t="shared" si="2"/>
        <v>79287452</v>
      </c>
      <c r="V17" s="256">
        <f t="shared" si="2"/>
        <v>0</v>
      </c>
      <c r="W17" s="256">
        <f t="shared" si="2"/>
        <v>6000000</v>
      </c>
      <c r="X17" s="256">
        <f t="shared" si="2"/>
        <v>6978141</v>
      </c>
      <c r="Y17" s="256">
        <f t="shared" si="2"/>
        <v>65959311</v>
      </c>
      <c r="Z17" s="256">
        <f>+Z18+Z112</f>
        <v>78937452</v>
      </c>
      <c r="AA17" s="256">
        <f t="shared" si="2"/>
        <v>9496064</v>
      </c>
    </row>
    <row r="18" spans="1:27" ht="15.75" customHeight="1" x14ac:dyDescent="0.2">
      <c r="A18" s="98" t="s">
        <v>228</v>
      </c>
      <c r="B18" s="99">
        <v>3</v>
      </c>
      <c r="C18" s="99" t="s">
        <v>27</v>
      </c>
      <c r="D18" s="100" t="s">
        <v>229</v>
      </c>
      <c r="E18" s="257">
        <f t="shared" ref="E18:AA18" si="3">+E19+E65</f>
        <v>30000000</v>
      </c>
      <c r="F18" s="257">
        <f t="shared" si="3"/>
        <v>58783516</v>
      </c>
      <c r="G18" s="257">
        <f t="shared" si="3"/>
        <v>0</v>
      </c>
      <c r="H18" s="257">
        <f t="shared" si="3"/>
        <v>2000000</v>
      </c>
      <c r="I18" s="257">
        <f t="shared" si="3"/>
        <v>2000000</v>
      </c>
      <c r="J18" s="257">
        <f t="shared" si="3"/>
        <v>88783516</v>
      </c>
      <c r="K18" s="257">
        <f t="shared" si="3"/>
        <v>0</v>
      </c>
      <c r="L18" s="257">
        <f t="shared" si="3"/>
        <v>10200000</v>
      </c>
      <c r="M18" s="257">
        <f t="shared" si="3"/>
        <v>6978141</v>
      </c>
      <c r="N18" s="257">
        <f t="shared" si="3"/>
        <v>62109311</v>
      </c>
      <c r="O18" s="257">
        <f t="shared" si="3"/>
        <v>79287452</v>
      </c>
      <c r="P18" s="257">
        <f t="shared" si="3"/>
        <v>79287452</v>
      </c>
      <c r="Q18" s="257">
        <f t="shared" si="3"/>
        <v>1050000</v>
      </c>
      <c r="R18" s="257">
        <f t="shared" si="3"/>
        <v>7050000</v>
      </c>
      <c r="S18" s="257">
        <f t="shared" si="3"/>
        <v>8028141</v>
      </c>
      <c r="T18" s="257">
        <f t="shared" si="3"/>
        <v>63159311</v>
      </c>
      <c r="U18" s="257">
        <f t="shared" si="3"/>
        <v>79287452</v>
      </c>
      <c r="V18" s="257">
        <f t="shared" si="3"/>
        <v>0</v>
      </c>
      <c r="W18" s="257">
        <f t="shared" si="3"/>
        <v>6000000</v>
      </c>
      <c r="X18" s="257">
        <f t="shared" si="3"/>
        <v>6978141</v>
      </c>
      <c r="Y18" s="257">
        <f t="shared" si="3"/>
        <v>65959311</v>
      </c>
      <c r="Z18" s="257">
        <f t="shared" si="3"/>
        <v>78937452</v>
      </c>
      <c r="AA18" s="257">
        <f t="shared" si="3"/>
        <v>9496064</v>
      </c>
    </row>
    <row r="19" spans="1:27" ht="15.75" customHeight="1" x14ac:dyDescent="0.2">
      <c r="A19" s="101" t="s">
        <v>230</v>
      </c>
      <c r="B19" s="102">
        <v>4</v>
      </c>
      <c r="C19" s="102" t="s">
        <v>27</v>
      </c>
      <c r="D19" s="103" t="s">
        <v>231</v>
      </c>
      <c r="E19" s="258">
        <f t="shared" ref="E19:AA19" si="4">+E20+E43+E53</f>
        <v>4600000</v>
      </c>
      <c r="F19" s="258">
        <f t="shared" si="4"/>
        <v>29000000</v>
      </c>
      <c r="G19" s="258">
        <f t="shared" si="4"/>
        <v>0</v>
      </c>
      <c r="H19" s="258">
        <f t="shared" si="4"/>
        <v>1500000</v>
      </c>
      <c r="I19" s="258">
        <f t="shared" si="4"/>
        <v>0</v>
      </c>
      <c r="J19" s="258">
        <f t="shared" si="4"/>
        <v>35100000</v>
      </c>
      <c r="K19" s="258">
        <f t="shared" si="4"/>
        <v>0</v>
      </c>
      <c r="L19" s="258">
        <f t="shared" si="4"/>
        <v>0</v>
      </c>
      <c r="M19" s="258">
        <f t="shared" si="4"/>
        <v>2000000</v>
      </c>
      <c r="N19" s="258">
        <f t="shared" si="4"/>
        <v>29500000</v>
      </c>
      <c r="O19" s="258">
        <f t="shared" si="4"/>
        <v>31500000</v>
      </c>
      <c r="P19" s="258">
        <f t="shared" si="4"/>
        <v>31500000</v>
      </c>
      <c r="Q19" s="258">
        <f t="shared" si="4"/>
        <v>0</v>
      </c>
      <c r="R19" s="258">
        <f t="shared" si="4"/>
        <v>0</v>
      </c>
      <c r="S19" s="258">
        <f t="shared" si="4"/>
        <v>2000000</v>
      </c>
      <c r="T19" s="258">
        <f t="shared" si="4"/>
        <v>29500000</v>
      </c>
      <c r="U19" s="258">
        <f t="shared" si="4"/>
        <v>31500000</v>
      </c>
      <c r="V19" s="258">
        <f t="shared" si="4"/>
        <v>0</v>
      </c>
      <c r="W19" s="258">
        <f t="shared" si="4"/>
        <v>0</v>
      </c>
      <c r="X19" s="258">
        <f t="shared" si="4"/>
        <v>2000000</v>
      </c>
      <c r="Y19" s="258">
        <f t="shared" si="4"/>
        <v>29500000</v>
      </c>
      <c r="Z19" s="258">
        <f>+Z20+Z43+Z53</f>
        <v>31500000</v>
      </c>
      <c r="AA19" s="258">
        <f t="shared" si="4"/>
        <v>3600000</v>
      </c>
    </row>
    <row r="20" spans="1:27" ht="15.75" customHeight="1" x14ac:dyDescent="0.2">
      <c r="A20" s="104" t="s">
        <v>232</v>
      </c>
      <c r="B20" s="105">
        <v>5</v>
      </c>
      <c r="C20" s="105" t="s">
        <v>27</v>
      </c>
      <c r="D20" s="106" t="s">
        <v>233</v>
      </c>
      <c r="E20" s="259">
        <f>+E21</f>
        <v>2600000</v>
      </c>
      <c r="F20" s="259">
        <f t="shared" ref="F20:J20" si="5">+F21</f>
        <v>20000000</v>
      </c>
      <c r="G20" s="259">
        <f t="shared" si="5"/>
        <v>0</v>
      </c>
      <c r="H20" s="259">
        <f t="shared" si="5"/>
        <v>1500000</v>
      </c>
      <c r="I20" s="259">
        <f t="shared" si="5"/>
        <v>0</v>
      </c>
      <c r="J20" s="259">
        <f t="shared" si="5"/>
        <v>24100000</v>
      </c>
      <c r="K20" s="259">
        <f t="shared" ref="K20" si="6">+K21</f>
        <v>0</v>
      </c>
      <c r="L20" s="259">
        <f t="shared" ref="L20" si="7">+L21</f>
        <v>0</v>
      </c>
      <c r="M20" s="259">
        <f t="shared" ref="M20" si="8">+M21</f>
        <v>0</v>
      </c>
      <c r="N20" s="259">
        <f t="shared" ref="N20" si="9">+N21</f>
        <v>23500000</v>
      </c>
      <c r="O20" s="259">
        <f t="shared" ref="O20" si="10">+O21</f>
        <v>23500000</v>
      </c>
      <c r="P20" s="259">
        <f t="shared" ref="P20" si="11">+P21</f>
        <v>23500000</v>
      </c>
      <c r="Q20" s="259">
        <f t="shared" ref="Q20" si="12">+Q21</f>
        <v>0</v>
      </c>
      <c r="R20" s="259">
        <f t="shared" ref="R20" si="13">+R21</f>
        <v>0</v>
      </c>
      <c r="S20" s="259">
        <f t="shared" ref="S20" si="14">+S21</f>
        <v>0</v>
      </c>
      <c r="T20" s="259">
        <f t="shared" ref="T20" si="15">+T21</f>
        <v>23500000</v>
      </c>
      <c r="U20" s="259">
        <f t="shared" ref="U20" si="16">+U21</f>
        <v>23500000</v>
      </c>
      <c r="V20" s="259">
        <f t="shared" ref="V20" si="17">+V21</f>
        <v>0</v>
      </c>
      <c r="W20" s="259">
        <f t="shared" ref="W20" si="18">+W21</f>
        <v>0</v>
      </c>
      <c r="X20" s="259">
        <f t="shared" ref="X20" si="19">+X21</f>
        <v>0</v>
      </c>
      <c r="Y20" s="259">
        <f t="shared" ref="Y20" si="20">+Y21</f>
        <v>23500000</v>
      </c>
      <c r="Z20" s="259">
        <f t="shared" ref="Z20:AA20" si="21">+Z21</f>
        <v>23500000</v>
      </c>
      <c r="AA20" s="259">
        <f t="shared" si="21"/>
        <v>600000</v>
      </c>
    </row>
    <row r="21" spans="1:27" ht="15.75" customHeight="1" x14ac:dyDescent="0.2">
      <c r="A21" s="107" t="s">
        <v>234</v>
      </c>
      <c r="B21" s="108">
        <v>6</v>
      </c>
      <c r="C21" s="108" t="s">
        <v>27</v>
      </c>
      <c r="D21" s="107" t="s">
        <v>235</v>
      </c>
      <c r="E21" s="260">
        <f t="shared" ref="E21:AA21" si="22">+E22+E25+E30+E32+E39</f>
        <v>2600000</v>
      </c>
      <c r="F21" s="260">
        <f t="shared" si="22"/>
        <v>20000000</v>
      </c>
      <c r="G21" s="260">
        <f t="shared" si="22"/>
        <v>0</v>
      </c>
      <c r="H21" s="260">
        <f t="shared" si="22"/>
        <v>1500000</v>
      </c>
      <c r="I21" s="260">
        <f t="shared" si="22"/>
        <v>0</v>
      </c>
      <c r="J21" s="260">
        <f t="shared" si="22"/>
        <v>24100000</v>
      </c>
      <c r="K21" s="260">
        <f t="shared" si="22"/>
        <v>0</v>
      </c>
      <c r="L21" s="260">
        <f t="shared" si="22"/>
        <v>0</v>
      </c>
      <c r="M21" s="260">
        <f t="shared" si="22"/>
        <v>0</v>
      </c>
      <c r="N21" s="260">
        <f t="shared" si="22"/>
        <v>23500000</v>
      </c>
      <c r="O21" s="260">
        <f t="shared" si="22"/>
        <v>23500000</v>
      </c>
      <c r="P21" s="260">
        <f t="shared" si="22"/>
        <v>23500000</v>
      </c>
      <c r="Q21" s="260">
        <f t="shared" si="22"/>
        <v>0</v>
      </c>
      <c r="R21" s="260">
        <f t="shared" si="22"/>
        <v>0</v>
      </c>
      <c r="S21" s="260">
        <f t="shared" si="22"/>
        <v>0</v>
      </c>
      <c r="T21" s="260">
        <f t="shared" si="22"/>
        <v>23500000</v>
      </c>
      <c r="U21" s="260">
        <f t="shared" si="22"/>
        <v>23500000</v>
      </c>
      <c r="V21" s="260">
        <f t="shared" si="22"/>
        <v>0</v>
      </c>
      <c r="W21" s="260">
        <f t="shared" si="22"/>
        <v>0</v>
      </c>
      <c r="X21" s="260">
        <f t="shared" si="22"/>
        <v>0</v>
      </c>
      <c r="Y21" s="260">
        <f t="shared" si="22"/>
        <v>23500000</v>
      </c>
      <c r="Z21" s="260">
        <f t="shared" si="22"/>
        <v>23500000</v>
      </c>
      <c r="AA21" s="260">
        <f t="shared" si="22"/>
        <v>600000</v>
      </c>
    </row>
    <row r="22" spans="1:27" ht="15.75" customHeight="1" x14ac:dyDescent="0.2">
      <c r="A22" s="109" t="s">
        <v>236</v>
      </c>
      <c r="B22" s="110">
        <v>7</v>
      </c>
      <c r="C22" s="110" t="s">
        <v>27</v>
      </c>
      <c r="D22" s="109" t="s">
        <v>237</v>
      </c>
      <c r="E22" s="261">
        <f>SUM(E23:E24)</f>
        <v>0</v>
      </c>
      <c r="F22" s="261">
        <f t="shared" ref="F22:I22" si="23">SUM(F23:F24)</f>
        <v>0</v>
      </c>
      <c r="G22" s="261">
        <f t="shared" si="23"/>
        <v>0</v>
      </c>
      <c r="H22" s="261">
        <f t="shared" si="23"/>
        <v>0</v>
      </c>
      <c r="I22" s="261">
        <f t="shared" si="23"/>
        <v>0</v>
      </c>
      <c r="J22" s="261">
        <f>SUM(J23:J24)</f>
        <v>0</v>
      </c>
      <c r="K22" s="261">
        <f t="shared" ref="K22" si="24">SUM(K23:K24)</f>
        <v>0</v>
      </c>
      <c r="L22" s="261">
        <f t="shared" ref="L22" si="25">SUM(L23:L24)</f>
        <v>0</v>
      </c>
      <c r="M22" s="261">
        <f t="shared" ref="M22" si="26">SUM(M23:M24)</f>
        <v>0</v>
      </c>
      <c r="N22" s="261">
        <f t="shared" ref="N22" si="27">SUM(N23:N24)</f>
        <v>0</v>
      </c>
      <c r="O22" s="261">
        <f t="shared" ref="O22" si="28">SUM(O23:O24)</f>
        <v>0</v>
      </c>
      <c r="P22" s="261">
        <f t="shared" ref="P22" si="29">SUM(P23:P24)</f>
        <v>0</v>
      </c>
      <c r="Q22" s="261">
        <f t="shared" ref="Q22" si="30">SUM(Q23:Q24)</f>
        <v>0</v>
      </c>
      <c r="R22" s="261">
        <f t="shared" ref="R22" si="31">SUM(R23:R24)</f>
        <v>0</v>
      </c>
      <c r="S22" s="261">
        <f t="shared" ref="S22" si="32">SUM(S23:S24)</f>
        <v>0</v>
      </c>
      <c r="T22" s="261">
        <f t="shared" ref="T22" si="33">SUM(T23:T24)</f>
        <v>0</v>
      </c>
      <c r="U22" s="261">
        <f t="shared" ref="U22" si="34">SUM(U23:U24)</f>
        <v>0</v>
      </c>
      <c r="V22" s="261">
        <f t="shared" ref="V22" si="35">SUM(V23:V24)</f>
        <v>0</v>
      </c>
      <c r="W22" s="261">
        <f t="shared" ref="W22" si="36">SUM(W23:W24)</f>
        <v>0</v>
      </c>
      <c r="X22" s="261">
        <f t="shared" ref="X22" si="37">SUM(X23:X24)</f>
        <v>0</v>
      </c>
      <c r="Y22" s="261">
        <f t="shared" ref="Y22" si="38">SUM(Y23:Y24)</f>
        <v>0</v>
      </c>
      <c r="Z22" s="261">
        <f t="shared" ref="Z22:AA22" si="39">SUM(Z23:Z24)</f>
        <v>0</v>
      </c>
      <c r="AA22" s="261">
        <f t="shared" si="39"/>
        <v>0</v>
      </c>
    </row>
    <row r="23" spans="1:27" ht="24.75" customHeight="1" x14ac:dyDescent="0.2">
      <c r="A23" s="208" t="s">
        <v>238</v>
      </c>
      <c r="B23" s="198">
        <v>8</v>
      </c>
      <c r="C23" s="198" t="s">
        <v>118</v>
      </c>
      <c r="D23" s="393" t="s">
        <v>239</v>
      </c>
      <c r="E23" s="513"/>
      <c r="F23" s="313"/>
      <c r="G23" s="313"/>
      <c r="H23" s="313"/>
      <c r="I23" s="313"/>
      <c r="J23" s="515">
        <f>+E23+F23-G23+H23-I23</f>
        <v>0</v>
      </c>
      <c r="K23" s="319"/>
      <c r="L23" s="319"/>
      <c r="M23" s="319"/>
      <c r="N23" s="319"/>
      <c r="O23" s="517">
        <f t="shared" ref="O23:O24" si="40">SUM(K23:N23)</f>
        <v>0</v>
      </c>
      <c r="P23" s="520">
        <f>+'ANEXO No 4A'!I23</f>
        <v>0</v>
      </c>
      <c r="Q23" s="319"/>
      <c r="R23" s="319"/>
      <c r="S23" s="319"/>
      <c r="T23" s="319"/>
      <c r="U23" s="524">
        <f>SUM(Q23:T23)</f>
        <v>0</v>
      </c>
      <c r="V23" s="319"/>
      <c r="W23" s="319"/>
      <c r="X23" s="319"/>
      <c r="Y23" s="319"/>
      <c r="Z23" s="529">
        <f>SUM(V23:Y23)</f>
        <v>0</v>
      </c>
      <c r="AA23" s="531">
        <f>+J23-P23</f>
        <v>0</v>
      </c>
    </row>
    <row r="24" spans="1:27" x14ac:dyDescent="0.2">
      <c r="A24" s="208" t="s">
        <v>240</v>
      </c>
      <c r="B24" s="148">
        <v>8</v>
      </c>
      <c r="C24" s="148" t="s">
        <v>118</v>
      </c>
      <c r="D24" s="156" t="s">
        <v>241</v>
      </c>
      <c r="E24" s="513"/>
      <c r="F24" s="313"/>
      <c r="G24" s="313"/>
      <c r="H24" s="313"/>
      <c r="I24" s="313"/>
      <c r="J24" s="515">
        <f>+E24+F24-G24+H24-I24</f>
        <v>0</v>
      </c>
      <c r="K24" s="319"/>
      <c r="L24" s="319"/>
      <c r="M24" s="319"/>
      <c r="N24" s="319"/>
      <c r="O24" s="517">
        <f t="shared" si="40"/>
        <v>0</v>
      </c>
      <c r="P24" s="520">
        <f>+'ANEXO No 4A'!I36</f>
        <v>0</v>
      </c>
      <c r="Q24" s="319"/>
      <c r="R24" s="319"/>
      <c r="S24" s="319"/>
      <c r="T24" s="319"/>
      <c r="U24" s="524">
        <f>SUM(Q24:T24)</f>
        <v>0</v>
      </c>
      <c r="V24" s="319"/>
      <c r="W24" s="319"/>
      <c r="X24" s="319"/>
      <c r="Y24" s="319"/>
      <c r="Z24" s="529">
        <f>SUM(V24:Y24)</f>
        <v>0</v>
      </c>
      <c r="AA24" s="531">
        <f>+J24-P24</f>
        <v>0</v>
      </c>
    </row>
    <row r="25" spans="1:27" ht="15.75" customHeight="1" x14ac:dyDescent="0.2">
      <c r="A25" s="109" t="s">
        <v>242</v>
      </c>
      <c r="B25" s="110">
        <v>7</v>
      </c>
      <c r="C25" s="110" t="s">
        <v>27</v>
      </c>
      <c r="D25" s="109" t="s">
        <v>243</v>
      </c>
      <c r="E25" s="261">
        <f t="shared" ref="E25:AA25" si="41">SUM(E26:E29)</f>
        <v>0</v>
      </c>
      <c r="F25" s="261">
        <f t="shared" si="41"/>
        <v>0</v>
      </c>
      <c r="G25" s="261">
        <f t="shared" si="41"/>
        <v>0</v>
      </c>
      <c r="H25" s="261">
        <f t="shared" si="41"/>
        <v>0</v>
      </c>
      <c r="I25" s="261">
        <f t="shared" si="41"/>
        <v>0</v>
      </c>
      <c r="J25" s="261">
        <f t="shared" si="41"/>
        <v>0</v>
      </c>
      <c r="K25" s="261">
        <f t="shared" si="41"/>
        <v>0</v>
      </c>
      <c r="L25" s="261">
        <f t="shared" si="41"/>
        <v>0</v>
      </c>
      <c r="M25" s="261">
        <f t="shared" si="41"/>
        <v>0</v>
      </c>
      <c r="N25" s="261">
        <f t="shared" si="41"/>
        <v>0</v>
      </c>
      <c r="O25" s="261">
        <f t="shared" si="41"/>
        <v>0</v>
      </c>
      <c r="P25" s="261">
        <f t="shared" si="41"/>
        <v>0</v>
      </c>
      <c r="Q25" s="261">
        <f t="shared" si="41"/>
        <v>0</v>
      </c>
      <c r="R25" s="261">
        <f t="shared" si="41"/>
        <v>0</v>
      </c>
      <c r="S25" s="261">
        <f t="shared" si="41"/>
        <v>0</v>
      </c>
      <c r="T25" s="261">
        <f t="shared" si="41"/>
        <v>0</v>
      </c>
      <c r="U25" s="261">
        <f t="shared" si="41"/>
        <v>0</v>
      </c>
      <c r="V25" s="261">
        <f t="shared" si="41"/>
        <v>0</v>
      </c>
      <c r="W25" s="261">
        <f t="shared" si="41"/>
        <v>0</v>
      </c>
      <c r="X25" s="261">
        <f t="shared" si="41"/>
        <v>0</v>
      </c>
      <c r="Y25" s="261">
        <f t="shared" si="41"/>
        <v>0</v>
      </c>
      <c r="Z25" s="261">
        <f t="shared" si="41"/>
        <v>0</v>
      </c>
      <c r="AA25" s="261">
        <f t="shared" si="41"/>
        <v>0</v>
      </c>
    </row>
    <row r="26" spans="1:27" ht="15.75" customHeight="1" x14ac:dyDescent="0.2">
      <c r="A26" s="147" t="s">
        <v>244</v>
      </c>
      <c r="B26" s="148">
        <v>8</v>
      </c>
      <c r="C26" s="148" t="s">
        <v>118</v>
      </c>
      <c r="D26" s="147" t="s">
        <v>245</v>
      </c>
      <c r="E26" s="513"/>
      <c r="F26" s="313"/>
      <c r="G26" s="313"/>
      <c r="H26" s="313"/>
      <c r="I26" s="313"/>
      <c r="J26" s="515">
        <f t="shared" ref="J26:J42" si="42">+E26+F26-G26+H26-I26</f>
        <v>0</v>
      </c>
      <c r="K26" s="319"/>
      <c r="L26" s="319"/>
      <c r="M26" s="319"/>
      <c r="N26" s="319"/>
      <c r="O26" s="517">
        <f t="shared" ref="O26:O42" si="43">SUM(K26:N26)</f>
        <v>0</v>
      </c>
      <c r="P26" s="520">
        <f>+'ANEXO No 4A'!I49</f>
        <v>0</v>
      </c>
      <c r="Q26" s="319"/>
      <c r="R26" s="319"/>
      <c r="S26" s="319"/>
      <c r="T26" s="319"/>
      <c r="U26" s="525">
        <f>SUM(Q26:T26)</f>
        <v>0</v>
      </c>
      <c r="V26" s="319"/>
      <c r="W26" s="319"/>
      <c r="X26" s="319"/>
      <c r="Y26" s="319"/>
      <c r="Z26" s="529">
        <f t="shared" ref="Z26:Z42" si="44">SUM(V26:Y26)</f>
        <v>0</v>
      </c>
      <c r="AA26" s="531">
        <f t="shared" ref="AA26:AA42" si="45">+J26-P26</f>
        <v>0</v>
      </c>
    </row>
    <row r="27" spans="1:27" ht="15.75" customHeight="1" x14ac:dyDescent="0.2">
      <c r="A27" s="147" t="s">
        <v>246</v>
      </c>
      <c r="B27" s="148">
        <v>8</v>
      </c>
      <c r="C27" s="148" t="s">
        <v>118</v>
      </c>
      <c r="D27" s="147" t="s">
        <v>247</v>
      </c>
      <c r="E27" s="513"/>
      <c r="F27" s="313"/>
      <c r="G27" s="313"/>
      <c r="H27" s="313"/>
      <c r="I27" s="313"/>
      <c r="J27" s="515">
        <f t="shared" si="42"/>
        <v>0</v>
      </c>
      <c r="K27" s="319"/>
      <c r="L27" s="319"/>
      <c r="M27" s="319"/>
      <c r="N27" s="319"/>
      <c r="O27" s="517">
        <f t="shared" si="43"/>
        <v>0</v>
      </c>
      <c r="P27" s="520">
        <f>+'ANEXO No 4A'!I62</f>
        <v>0</v>
      </c>
      <c r="Q27" s="319"/>
      <c r="R27" s="319"/>
      <c r="S27" s="319"/>
      <c r="T27" s="319"/>
      <c r="U27" s="525">
        <f>SUM(Q27:T27)</f>
        <v>0</v>
      </c>
      <c r="V27" s="319"/>
      <c r="W27" s="319"/>
      <c r="X27" s="319"/>
      <c r="Y27" s="319"/>
      <c r="Z27" s="529">
        <f t="shared" si="44"/>
        <v>0</v>
      </c>
      <c r="AA27" s="531">
        <f t="shared" si="45"/>
        <v>0</v>
      </c>
    </row>
    <row r="28" spans="1:27" ht="25.5" x14ac:dyDescent="0.2">
      <c r="A28" s="208" t="s">
        <v>248</v>
      </c>
      <c r="B28" s="198">
        <v>8</v>
      </c>
      <c r="C28" s="198" t="s">
        <v>118</v>
      </c>
      <c r="D28" s="393" t="s">
        <v>249</v>
      </c>
      <c r="E28" s="513"/>
      <c r="F28" s="313"/>
      <c r="G28" s="313"/>
      <c r="H28" s="313"/>
      <c r="I28" s="313"/>
      <c r="J28" s="515">
        <f t="shared" si="42"/>
        <v>0</v>
      </c>
      <c r="K28" s="319"/>
      <c r="L28" s="319"/>
      <c r="M28" s="319"/>
      <c r="N28" s="319"/>
      <c r="O28" s="517">
        <f t="shared" si="43"/>
        <v>0</v>
      </c>
      <c r="P28" s="520">
        <f>+'ANEXO No 4A'!I75</f>
        <v>0</v>
      </c>
      <c r="Q28" s="319"/>
      <c r="R28" s="319"/>
      <c r="S28" s="319"/>
      <c r="T28" s="319"/>
      <c r="U28" s="525">
        <f>SUM(Q28:T28)</f>
        <v>0</v>
      </c>
      <c r="V28" s="319"/>
      <c r="W28" s="319"/>
      <c r="X28" s="319"/>
      <c r="Y28" s="319"/>
      <c r="Z28" s="529">
        <f t="shared" si="44"/>
        <v>0</v>
      </c>
      <c r="AA28" s="531">
        <f t="shared" si="45"/>
        <v>0</v>
      </c>
    </row>
    <row r="29" spans="1:27" ht="15.75" customHeight="1" x14ac:dyDescent="0.2">
      <c r="A29" s="147" t="s">
        <v>250</v>
      </c>
      <c r="B29" s="148">
        <v>8</v>
      </c>
      <c r="C29" s="148" t="s">
        <v>118</v>
      </c>
      <c r="D29" s="147" t="s">
        <v>251</v>
      </c>
      <c r="E29" s="513"/>
      <c r="F29" s="313"/>
      <c r="G29" s="313"/>
      <c r="H29" s="313"/>
      <c r="I29" s="313"/>
      <c r="J29" s="515">
        <f t="shared" si="42"/>
        <v>0</v>
      </c>
      <c r="K29" s="319"/>
      <c r="L29" s="319"/>
      <c r="M29" s="319"/>
      <c r="N29" s="319"/>
      <c r="O29" s="517">
        <f t="shared" si="43"/>
        <v>0</v>
      </c>
      <c r="P29" s="520">
        <f>+'ANEXO No 4A'!I88</f>
        <v>0</v>
      </c>
      <c r="Q29" s="319"/>
      <c r="R29" s="319"/>
      <c r="S29" s="319"/>
      <c r="T29" s="319"/>
      <c r="U29" s="525">
        <f>SUM(Q29:T29)</f>
        <v>0</v>
      </c>
      <c r="V29" s="319"/>
      <c r="W29" s="319"/>
      <c r="X29" s="319"/>
      <c r="Y29" s="319"/>
      <c r="Z29" s="529">
        <f t="shared" si="44"/>
        <v>0</v>
      </c>
      <c r="AA29" s="531">
        <f t="shared" si="45"/>
        <v>0</v>
      </c>
    </row>
    <row r="30" spans="1:27" ht="15.75" customHeight="1" x14ac:dyDescent="0.2">
      <c r="A30" s="117" t="s">
        <v>252</v>
      </c>
      <c r="B30" s="118">
        <v>7</v>
      </c>
      <c r="C30" s="118" t="s">
        <v>27</v>
      </c>
      <c r="D30" s="119" t="s">
        <v>253</v>
      </c>
      <c r="E30" s="261">
        <f>SUM(E31)</f>
        <v>2000000</v>
      </c>
      <c r="F30" s="261">
        <f t="shared" ref="F30:J30" si="46">SUM(F31)</f>
        <v>20000000</v>
      </c>
      <c r="G30" s="261">
        <f t="shared" si="46"/>
        <v>0</v>
      </c>
      <c r="H30" s="261">
        <f t="shared" si="46"/>
        <v>1500000</v>
      </c>
      <c r="I30" s="261">
        <f t="shared" si="46"/>
        <v>0</v>
      </c>
      <c r="J30" s="261">
        <f t="shared" si="46"/>
        <v>23500000</v>
      </c>
      <c r="K30" s="261">
        <f t="shared" ref="K30" si="47">SUM(K31)</f>
        <v>0</v>
      </c>
      <c r="L30" s="261">
        <f t="shared" ref="L30" si="48">SUM(L31)</f>
        <v>0</v>
      </c>
      <c r="M30" s="261">
        <f t="shared" ref="M30" si="49">SUM(M31)</f>
        <v>0</v>
      </c>
      <c r="N30" s="261">
        <f t="shared" ref="N30" si="50">SUM(N31)</f>
        <v>23500000</v>
      </c>
      <c r="O30" s="261">
        <f t="shared" ref="O30" si="51">SUM(O31)</f>
        <v>23500000</v>
      </c>
      <c r="P30" s="261">
        <f t="shared" ref="P30" si="52">SUM(P31)</f>
        <v>23500000</v>
      </c>
      <c r="Q30" s="261">
        <f t="shared" ref="Q30" si="53">SUM(Q31)</f>
        <v>0</v>
      </c>
      <c r="R30" s="261">
        <f t="shared" ref="R30" si="54">SUM(R31)</f>
        <v>0</v>
      </c>
      <c r="S30" s="261">
        <f t="shared" ref="S30" si="55">SUM(S31)</f>
        <v>0</v>
      </c>
      <c r="T30" s="261">
        <f t="shared" ref="T30" si="56">SUM(T31)</f>
        <v>23500000</v>
      </c>
      <c r="U30" s="261">
        <f t="shared" ref="U30" si="57">SUM(U31)</f>
        <v>23500000</v>
      </c>
      <c r="V30" s="261">
        <f t="shared" ref="V30" si="58">SUM(V31)</f>
        <v>0</v>
      </c>
      <c r="W30" s="261">
        <f t="shared" ref="W30" si="59">SUM(W31)</f>
        <v>0</v>
      </c>
      <c r="X30" s="261">
        <f t="shared" ref="X30" si="60">SUM(X31)</f>
        <v>0</v>
      </c>
      <c r="Y30" s="261">
        <f t="shared" ref="Y30" si="61">SUM(Y31)</f>
        <v>23500000</v>
      </c>
      <c r="Z30" s="261">
        <f t="shared" ref="Z30:AA30" si="62">SUM(Z31)</f>
        <v>23500000</v>
      </c>
      <c r="AA30" s="261">
        <f t="shared" si="62"/>
        <v>0</v>
      </c>
    </row>
    <row r="31" spans="1:27" ht="15.75" customHeight="1" x14ac:dyDescent="0.2">
      <c r="A31" s="147" t="s">
        <v>254</v>
      </c>
      <c r="B31" s="148">
        <v>8</v>
      </c>
      <c r="C31" s="148" t="s">
        <v>118</v>
      </c>
      <c r="D31" s="147" t="s">
        <v>255</v>
      </c>
      <c r="E31" s="513">
        <v>2000000</v>
      </c>
      <c r="F31" s="313">
        <v>20000000</v>
      </c>
      <c r="G31" s="313"/>
      <c r="H31" s="313">
        <v>1500000</v>
      </c>
      <c r="I31" s="313"/>
      <c r="J31" s="515">
        <f t="shared" si="42"/>
        <v>23500000</v>
      </c>
      <c r="K31" s="319"/>
      <c r="L31" s="319"/>
      <c r="M31" s="319"/>
      <c r="N31" s="319">
        <v>23500000</v>
      </c>
      <c r="O31" s="517">
        <f t="shared" si="43"/>
        <v>23500000</v>
      </c>
      <c r="P31" s="521">
        <f>+'ANEXO No 4A'!I101</f>
        <v>23500000</v>
      </c>
      <c r="Q31" s="319"/>
      <c r="R31" s="319"/>
      <c r="S31" s="319"/>
      <c r="T31" s="319">
        <v>23500000</v>
      </c>
      <c r="U31" s="525">
        <f t="shared" ref="U31:U42" si="63">SUM(Q31:T31)</f>
        <v>23500000</v>
      </c>
      <c r="V31" s="319"/>
      <c r="W31" s="319"/>
      <c r="X31" s="319"/>
      <c r="Y31" s="319">
        <v>23500000</v>
      </c>
      <c r="Z31" s="529">
        <f t="shared" si="44"/>
        <v>23500000</v>
      </c>
      <c r="AA31" s="531">
        <f t="shared" si="45"/>
        <v>0</v>
      </c>
    </row>
    <row r="32" spans="1:27" ht="15.75" customHeight="1" x14ac:dyDescent="0.2">
      <c r="A32" s="117" t="s">
        <v>256</v>
      </c>
      <c r="B32" s="118">
        <v>7</v>
      </c>
      <c r="C32" s="118" t="s">
        <v>27</v>
      </c>
      <c r="D32" s="119" t="s">
        <v>257</v>
      </c>
      <c r="E32" s="261">
        <f>SUM(E33:E38)</f>
        <v>600000</v>
      </c>
      <c r="F32" s="261">
        <f>SUM(F33:F38)</f>
        <v>0</v>
      </c>
      <c r="G32" s="261">
        <f>SUM(G33:G38)</f>
        <v>0</v>
      </c>
      <c r="H32" s="261">
        <f t="shared" ref="H32:I32" si="64">SUM(H33:H38)</f>
        <v>0</v>
      </c>
      <c r="I32" s="261">
        <f t="shared" si="64"/>
        <v>0</v>
      </c>
      <c r="J32" s="261">
        <f t="shared" ref="J32:AA32" si="65">SUM(J33:J38)</f>
        <v>600000</v>
      </c>
      <c r="K32" s="261">
        <f t="shared" si="65"/>
        <v>0</v>
      </c>
      <c r="L32" s="261">
        <f t="shared" si="65"/>
        <v>0</v>
      </c>
      <c r="M32" s="261">
        <f t="shared" si="65"/>
        <v>0</v>
      </c>
      <c r="N32" s="261">
        <f t="shared" si="65"/>
        <v>0</v>
      </c>
      <c r="O32" s="261">
        <f t="shared" si="65"/>
        <v>0</v>
      </c>
      <c r="P32" s="261">
        <f t="shared" si="65"/>
        <v>0</v>
      </c>
      <c r="Q32" s="261">
        <f t="shared" si="65"/>
        <v>0</v>
      </c>
      <c r="R32" s="261">
        <f t="shared" si="65"/>
        <v>0</v>
      </c>
      <c r="S32" s="261">
        <f t="shared" si="65"/>
        <v>0</v>
      </c>
      <c r="T32" s="261">
        <f t="shared" si="65"/>
        <v>0</v>
      </c>
      <c r="U32" s="261">
        <f t="shared" si="65"/>
        <v>0</v>
      </c>
      <c r="V32" s="261">
        <f t="shared" si="65"/>
        <v>0</v>
      </c>
      <c r="W32" s="261">
        <f t="shared" si="65"/>
        <v>0</v>
      </c>
      <c r="X32" s="261">
        <f t="shared" si="65"/>
        <v>0</v>
      </c>
      <c r="Y32" s="261">
        <f t="shared" si="65"/>
        <v>0</v>
      </c>
      <c r="Z32" s="261">
        <f t="shared" si="65"/>
        <v>0</v>
      </c>
      <c r="AA32" s="261">
        <f t="shared" si="65"/>
        <v>600000</v>
      </c>
    </row>
    <row r="33" spans="1:27" ht="25.5" x14ac:dyDescent="0.2">
      <c r="A33" s="208" t="s">
        <v>592</v>
      </c>
      <c r="B33" s="198">
        <v>8</v>
      </c>
      <c r="C33" s="198" t="s">
        <v>118</v>
      </c>
      <c r="D33" s="476" t="s">
        <v>593</v>
      </c>
      <c r="E33" s="513"/>
      <c r="F33" s="313"/>
      <c r="G33" s="313"/>
      <c r="H33" s="313"/>
      <c r="I33" s="313"/>
      <c r="J33" s="515">
        <f>+E33+F33-G33+H33-I33</f>
        <v>0</v>
      </c>
      <c r="K33" s="319"/>
      <c r="L33" s="319"/>
      <c r="M33" s="319"/>
      <c r="N33" s="319"/>
      <c r="O33" s="517">
        <f>SUM(K33:N33)</f>
        <v>0</v>
      </c>
      <c r="P33" s="520">
        <f>+'ANEXO No 4A'!I114</f>
        <v>0</v>
      </c>
      <c r="Q33" s="319"/>
      <c r="R33" s="319"/>
      <c r="S33" s="319"/>
      <c r="T33" s="319"/>
      <c r="U33" s="525">
        <f>SUM(Q33:T33)</f>
        <v>0</v>
      </c>
      <c r="V33" s="319"/>
      <c r="W33" s="319"/>
      <c r="X33" s="319"/>
      <c r="Y33" s="319"/>
      <c r="Z33" s="529">
        <f>SUM(V33:Y33)</f>
        <v>0</v>
      </c>
      <c r="AA33" s="531">
        <f t="shared" ref="AA33" si="66">+J33-P33</f>
        <v>0</v>
      </c>
    </row>
    <row r="34" spans="1:27" ht="25.5" x14ac:dyDescent="0.2">
      <c r="A34" s="208" t="s">
        <v>258</v>
      </c>
      <c r="B34" s="198">
        <v>8</v>
      </c>
      <c r="C34" s="198" t="s">
        <v>118</v>
      </c>
      <c r="D34" s="251" t="s">
        <v>259</v>
      </c>
      <c r="E34" s="513"/>
      <c r="F34" s="313"/>
      <c r="G34" s="313"/>
      <c r="H34" s="313"/>
      <c r="I34" s="313"/>
      <c r="J34" s="515">
        <f>+E34+F34-G34+H34-I34</f>
        <v>0</v>
      </c>
      <c r="K34" s="319"/>
      <c r="L34" s="319"/>
      <c r="M34" s="319"/>
      <c r="N34" s="319"/>
      <c r="O34" s="517">
        <f t="shared" si="43"/>
        <v>0</v>
      </c>
      <c r="P34" s="520">
        <f>+'ANEXO No 4A'!I127</f>
        <v>0</v>
      </c>
      <c r="Q34" s="319"/>
      <c r="R34" s="319"/>
      <c r="S34" s="319"/>
      <c r="T34" s="319"/>
      <c r="U34" s="525">
        <f t="shared" si="63"/>
        <v>0</v>
      </c>
      <c r="V34" s="319"/>
      <c r="W34" s="319"/>
      <c r="X34" s="319"/>
      <c r="Y34" s="319"/>
      <c r="Z34" s="529">
        <f t="shared" si="44"/>
        <v>0</v>
      </c>
      <c r="AA34" s="531">
        <f t="shared" si="45"/>
        <v>0</v>
      </c>
    </row>
    <row r="35" spans="1:27" x14ac:dyDescent="0.2">
      <c r="A35" s="147" t="s">
        <v>260</v>
      </c>
      <c r="B35" s="148">
        <v>8</v>
      </c>
      <c r="C35" s="148" t="s">
        <v>118</v>
      </c>
      <c r="D35" s="147" t="s">
        <v>261</v>
      </c>
      <c r="E35" s="513"/>
      <c r="F35" s="313"/>
      <c r="G35" s="313"/>
      <c r="H35" s="313"/>
      <c r="I35" s="313"/>
      <c r="J35" s="515">
        <f t="shared" si="42"/>
        <v>0</v>
      </c>
      <c r="K35" s="319"/>
      <c r="L35" s="319"/>
      <c r="M35" s="319"/>
      <c r="N35" s="319"/>
      <c r="O35" s="517">
        <f t="shared" si="43"/>
        <v>0</v>
      </c>
      <c r="P35" s="520">
        <f>+'ANEXO No 4A'!I140</f>
        <v>0</v>
      </c>
      <c r="Q35" s="319"/>
      <c r="R35" s="319"/>
      <c r="S35" s="319"/>
      <c r="T35" s="319"/>
      <c r="U35" s="525">
        <f t="shared" si="63"/>
        <v>0</v>
      </c>
      <c r="V35" s="319"/>
      <c r="W35" s="319"/>
      <c r="X35" s="319"/>
      <c r="Y35" s="319"/>
      <c r="Z35" s="529">
        <f t="shared" si="44"/>
        <v>0</v>
      </c>
      <c r="AA35" s="531">
        <f t="shared" si="45"/>
        <v>0</v>
      </c>
    </row>
    <row r="36" spans="1:27" x14ac:dyDescent="0.2">
      <c r="A36" s="147" t="s">
        <v>262</v>
      </c>
      <c r="B36" s="148">
        <v>8</v>
      </c>
      <c r="C36" s="148" t="s">
        <v>118</v>
      </c>
      <c r="D36" s="147" t="s">
        <v>263</v>
      </c>
      <c r="E36" s="513">
        <v>600000</v>
      </c>
      <c r="F36" s="313"/>
      <c r="G36" s="313"/>
      <c r="H36" s="313"/>
      <c r="I36" s="313"/>
      <c r="J36" s="515">
        <f t="shared" si="42"/>
        <v>600000</v>
      </c>
      <c r="K36" s="319"/>
      <c r="L36" s="319"/>
      <c r="M36" s="319"/>
      <c r="N36" s="319"/>
      <c r="O36" s="517">
        <f t="shared" si="43"/>
        <v>0</v>
      </c>
      <c r="P36" s="520">
        <f>+'ANEXO No 4A'!I153</f>
        <v>0</v>
      </c>
      <c r="Q36" s="319"/>
      <c r="R36" s="319"/>
      <c r="S36" s="319"/>
      <c r="T36" s="319"/>
      <c r="U36" s="525">
        <f t="shared" si="63"/>
        <v>0</v>
      </c>
      <c r="V36" s="319"/>
      <c r="W36" s="319"/>
      <c r="X36" s="319"/>
      <c r="Y36" s="319"/>
      <c r="Z36" s="529">
        <f t="shared" si="44"/>
        <v>0</v>
      </c>
      <c r="AA36" s="531">
        <f t="shared" si="45"/>
        <v>600000</v>
      </c>
    </row>
    <row r="37" spans="1:27" ht="25.5" x14ac:dyDescent="0.2">
      <c r="A37" s="208" t="s">
        <v>264</v>
      </c>
      <c r="B37" s="198">
        <v>8</v>
      </c>
      <c r="C37" s="198" t="s">
        <v>118</v>
      </c>
      <c r="D37" s="393" t="s">
        <v>265</v>
      </c>
      <c r="E37" s="513"/>
      <c r="F37" s="313"/>
      <c r="G37" s="313"/>
      <c r="H37" s="313"/>
      <c r="I37" s="313"/>
      <c r="J37" s="515">
        <f t="shared" si="42"/>
        <v>0</v>
      </c>
      <c r="K37" s="319"/>
      <c r="L37" s="319"/>
      <c r="M37" s="319"/>
      <c r="N37" s="319"/>
      <c r="O37" s="517">
        <f t="shared" si="43"/>
        <v>0</v>
      </c>
      <c r="P37" s="520">
        <f>+'ANEXO No 4A'!I166</f>
        <v>0</v>
      </c>
      <c r="Q37" s="319"/>
      <c r="R37" s="319"/>
      <c r="S37" s="319"/>
      <c r="T37" s="319"/>
      <c r="U37" s="525">
        <f t="shared" si="63"/>
        <v>0</v>
      </c>
      <c r="V37" s="319"/>
      <c r="W37" s="319"/>
      <c r="X37" s="319"/>
      <c r="Y37" s="319"/>
      <c r="Z37" s="529">
        <f t="shared" si="44"/>
        <v>0</v>
      </c>
      <c r="AA37" s="531">
        <f>+J37-P37</f>
        <v>0</v>
      </c>
    </row>
    <row r="38" spans="1:27" ht="15.75" customHeight="1" x14ac:dyDescent="0.2">
      <c r="A38" s="147" t="s">
        <v>266</v>
      </c>
      <c r="B38" s="148">
        <v>8</v>
      </c>
      <c r="C38" s="148" t="s">
        <v>118</v>
      </c>
      <c r="D38" s="147" t="s">
        <v>267</v>
      </c>
      <c r="E38" s="513"/>
      <c r="F38" s="313"/>
      <c r="G38" s="313"/>
      <c r="H38" s="313"/>
      <c r="I38" s="313"/>
      <c r="J38" s="515">
        <f t="shared" si="42"/>
        <v>0</v>
      </c>
      <c r="K38" s="319"/>
      <c r="L38" s="319"/>
      <c r="M38" s="319"/>
      <c r="N38" s="319"/>
      <c r="O38" s="517">
        <f t="shared" si="43"/>
        <v>0</v>
      </c>
      <c r="P38" s="520">
        <f>+'ANEXO No 4A'!I179</f>
        <v>0</v>
      </c>
      <c r="Q38" s="319"/>
      <c r="R38" s="319"/>
      <c r="S38" s="319"/>
      <c r="T38" s="319"/>
      <c r="U38" s="525">
        <f t="shared" si="63"/>
        <v>0</v>
      </c>
      <c r="V38" s="319"/>
      <c r="W38" s="319"/>
      <c r="X38" s="319"/>
      <c r="Y38" s="319"/>
      <c r="Z38" s="529">
        <f t="shared" si="44"/>
        <v>0</v>
      </c>
      <c r="AA38" s="531">
        <f t="shared" si="45"/>
        <v>0</v>
      </c>
    </row>
    <row r="39" spans="1:27" ht="15.75" customHeight="1" x14ac:dyDescent="0.2">
      <c r="A39" s="117" t="s">
        <v>268</v>
      </c>
      <c r="B39" s="118">
        <v>7</v>
      </c>
      <c r="C39" s="118" t="s">
        <v>27</v>
      </c>
      <c r="D39" s="119" t="s">
        <v>269</v>
      </c>
      <c r="E39" s="261">
        <f>SUM(E40:E42)</f>
        <v>0</v>
      </c>
      <c r="F39" s="261">
        <f t="shared" ref="F39:J39" si="67">SUM(F40:F42)</f>
        <v>0</v>
      </c>
      <c r="G39" s="261">
        <f t="shared" si="67"/>
        <v>0</v>
      </c>
      <c r="H39" s="261">
        <f t="shared" si="67"/>
        <v>0</v>
      </c>
      <c r="I39" s="261">
        <f t="shared" si="67"/>
        <v>0</v>
      </c>
      <c r="J39" s="261">
        <f t="shared" si="67"/>
        <v>0</v>
      </c>
      <c r="K39" s="261">
        <f t="shared" ref="K39" si="68">SUM(K40:K42)</f>
        <v>0</v>
      </c>
      <c r="L39" s="261">
        <f t="shared" ref="L39" si="69">SUM(L40:L42)</f>
        <v>0</v>
      </c>
      <c r="M39" s="261">
        <f t="shared" ref="M39" si="70">SUM(M40:M42)</f>
        <v>0</v>
      </c>
      <c r="N39" s="261">
        <f t="shared" ref="N39" si="71">SUM(N40:N42)</f>
        <v>0</v>
      </c>
      <c r="O39" s="261">
        <f t="shared" ref="O39" si="72">SUM(O40:O42)</f>
        <v>0</v>
      </c>
      <c r="P39" s="261">
        <f t="shared" ref="P39" si="73">SUM(P40:P42)</f>
        <v>0</v>
      </c>
      <c r="Q39" s="261">
        <f t="shared" ref="Q39" si="74">SUM(Q40:Q42)</f>
        <v>0</v>
      </c>
      <c r="R39" s="261">
        <f t="shared" ref="R39" si="75">SUM(R40:R42)</f>
        <v>0</v>
      </c>
      <c r="S39" s="261">
        <f t="shared" ref="S39" si="76">SUM(S40:S42)</f>
        <v>0</v>
      </c>
      <c r="T39" s="261">
        <f t="shared" ref="T39" si="77">SUM(T40:T42)</f>
        <v>0</v>
      </c>
      <c r="U39" s="261">
        <f t="shared" ref="U39" si="78">SUM(U40:U42)</f>
        <v>0</v>
      </c>
      <c r="V39" s="261">
        <f t="shared" ref="V39" si="79">SUM(V40:V42)</f>
        <v>0</v>
      </c>
      <c r="W39" s="261">
        <f t="shared" ref="W39" si="80">SUM(W40:W42)</f>
        <v>0</v>
      </c>
      <c r="X39" s="261">
        <f t="shared" ref="X39" si="81">SUM(X40:X42)</f>
        <v>0</v>
      </c>
      <c r="Y39" s="261">
        <f t="shared" ref="Y39" si="82">SUM(Y40:Y42)</f>
        <v>0</v>
      </c>
      <c r="Z39" s="261">
        <f t="shared" ref="Z39" si="83">SUM(Z40:Z42)</f>
        <v>0</v>
      </c>
      <c r="AA39" s="261">
        <f t="shared" ref="AA39" si="84">SUM(AA40:AA42)</f>
        <v>0</v>
      </c>
    </row>
    <row r="40" spans="1:27" ht="25.5" x14ac:dyDescent="0.2">
      <c r="A40" s="208" t="s">
        <v>270</v>
      </c>
      <c r="B40" s="148">
        <v>8</v>
      </c>
      <c r="C40" s="148" t="s">
        <v>118</v>
      </c>
      <c r="D40" s="393" t="s">
        <v>271</v>
      </c>
      <c r="E40" s="513"/>
      <c r="F40" s="313"/>
      <c r="G40" s="313"/>
      <c r="H40" s="313"/>
      <c r="I40" s="313"/>
      <c r="J40" s="515">
        <f t="shared" si="42"/>
        <v>0</v>
      </c>
      <c r="K40" s="319"/>
      <c r="L40" s="319"/>
      <c r="M40" s="319"/>
      <c r="N40" s="319"/>
      <c r="O40" s="517">
        <f t="shared" si="43"/>
        <v>0</v>
      </c>
      <c r="P40" s="520">
        <f>+'ANEXO No 4A'!I192</f>
        <v>0</v>
      </c>
      <c r="Q40" s="319"/>
      <c r="R40" s="319"/>
      <c r="S40" s="319"/>
      <c r="T40" s="319"/>
      <c r="U40" s="525">
        <f t="shared" si="63"/>
        <v>0</v>
      </c>
      <c r="V40" s="319"/>
      <c r="W40" s="319"/>
      <c r="X40" s="319"/>
      <c r="Y40" s="319"/>
      <c r="Z40" s="529">
        <f t="shared" si="44"/>
        <v>0</v>
      </c>
      <c r="AA40" s="531">
        <f t="shared" si="45"/>
        <v>0</v>
      </c>
    </row>
    <row r="41" spans="1:27" ht="38.25" x14ac:dyDescent="0.2">
      <c r="A41" s="208" t="s">
        <v>272</v>
      </c>
      <c r="B41" s="148">
        <v>8</v>
      </c>
      <c r="C41" s="148" t="s">
        <v>118</v>
      </c>
      <c r="D41" s="393" t="s">
        <v>273</v>
      </c>
      <c r="E41" s="513"/>
      <c r="F41" s="313"/>
      <c r="G41" s="313"/>
      <c r="H41" s="313"/>
      <c r="I41" s="313"/>
      <c r="J41" s="515">
        <f t="shared" si="42"/>
        <v>0</v>
      </c>
      <c r="K41" s="319"/>
      <c r="L41" s="319"/>
      <c r="M41" s="319"/>
      <c r="N41" s="319"/>
      <c r="O41" s="517">
        <f t="shared" si="43"/>
        <v>0</v>
      </c>
      <c r="P41" s="520">
        <f>+'ANEXO No 4A'!I205</f>
        <v>0</v>
      </c>
      <c r="Q41" s="319"/>
      <c r="R41" s="319"/>
      <c r="S41" s="319"/>
      <c r="T41" s="319"/>
      <c r="U41" s="525">
        <f t="shared" si="63"/>
        <v>0</v>
      </c>
      <c r="V41" s="319"/>
      <c r="W41" s="319"/>
      <c r="X41" s="319"/>
      <c r="Y41" s="319"/>
      <c r="Z41" s="529">
        <f t="shared" si="44"/>
        <v>0</v>
      </c>
      <c r="AA41" s="531">
        <f t="shared" si="45"/>
        <v>0</v>
      </c>
    </row>
    <row r="42" spans="1:27" ht="25.5" x14ac:dyDescent="0.2">
      <c r="A42" s="208" t="s">
        <v>274</v>
      </c>
      <c r="B42" s="148">
        <v>8</v>
      </c>
      <c r="C42" s="148" t="s">
        <v>118</v>
      </c>
      <c r="D42" s="393" t="s">
        <v>275</v>
      </c>
      <c r="E42" s="513"/>
      <c r="F42" s="313"/>
      <c r="G42" s="313"/>
      <c r="H42" s="313"/>
      <c r="I42" s="313"/>
      <c r="J42" s="515">
        <f t="shared" si="42"/>
        <v>0</v>
      </c>
      <c r="K42" s="319"/>
      <c r="L42" s="319"/>
      <c r="M42" s="319"/>
      <c r="N42" s="319"/>
      <c r="O42" s="517">
        <f t="shared" si="43"/>
        <v>0</v>
      </c>
      <c r="P42" s="520">
        <f>+'ANEXO No 4A'!I218</f>
        <v>0</v>
      </c>
      <c r="Q42" s="319"/>
      <c r="R42" s="319"/>
      <c r="S42" s="319"/>
      <c r="T42" s="319"/>
      <c r="U42" s="525">
        <f t="shared" si="63"/>
        <v>0</v>
      </c>
      <c r="V42" s="319"/>
      <c r="W42" s="319"/>
      <c r="X42" s="319"/>
      <c r="Y42" s="319"/>
      <c r="Z42" s="529">
        <f t="shared" si="44"/>
        <v>0</v>
      </c>
      <c r="AA42" s="531">
        <f t="shared" si="45"/>
        <v>0</v>
      </c>
    </row>
    <row r="43" spans="1:27" ht="15.75" customHeight="1" x14ac:dyDescent="0.2">
      <c r="A43" s="121" t="s">
        <v>276</v>
      </c>
      <c r="B43" s="122">
        <v>6</v>
      </c>
      <c r="C43" s="122" t="s">
        <v>27</v>
      </c>
      <c r="D43" s="121" t="s">
        <v>277</v>
      </c>
      <c r="E43" s="260">
        <f>+E44</f>
        <v>2000000</v>
      </c>
      <c r="F43" s="260">
        <f t="shared" ref="F43:J43" si="85">+F44</f>
        <v>9000000</v>
      </c>
      <c r="G43" s="260">
        <f t="shared" si="85"/>
        <v>0</v>
      </c>
      <c r="H43" s="260">
        <f t="shared" si="85"/>
        <v>0</v>
      </c>
      <c r="I43" s="260">
        <f t="shared" si="85"/>
        <v>0</v>
      </c>
      <c r="J43" s="260">
        <f t="shared" si="85"/>
        <v>11000000</v>
      </c>
      <c r="K43" s="260">
        <f t="shared" ref="K43" si="86">+K44</f>
        <v>0</v>
      </c>
      <c r="L43" s="260">
        <f t="shared" ref="L43" si="87">+L44</f>
        <v>0</v>
      </c>
      <c r="M43" s="260">
        <f t="shared" ref="M43" si="88">+M44</f>
        <v>2000000</v>
      </c>
      <c r="N43" s="260">
        <f t="shared" ref="N43" si="89">+N44</f>
        <v>6000000</v>
      </c>
      <c r="O43" s="260">
        <f t="shared" ref="O43" si="90">+O44</f>
        <v>8000000</v>
      </c>
      <c r="P43" s="260">
        <f t="shared" ref="P43" si="91">+P44</f>
        <v>8000000</v>
      </c>
      <c r="Q43" s="260">
        <f t="shared" ref="Q43" si="92">+Q44</f>
        <v>0</v>
      </c>
      <c r="R43" s="260">
        <f t="shared" ref="R43" si="93">+R44</f>
        <v>0</v>
      </c>
      <c r="S43" s="260">
        <f t="shared" ref="S43" si="94">+S44</f>
        <v>2000000</v>
      </c>
      <c r="T43" s="260">
        <f t="shared" ref="T43" si="95">+T44</f>
        <v>6000000</v>
      </c>
      <c r="U43" s="260">
        <f t="shared" ref="U43" si="96">+U44</f>
        <v>8000000</v>
      </c>
      <c r="V43" s="260">
        <f t="shared" ref="V43" si="97">+V44</f>
        <v>0</v>
      </c>
      <c r="W43" s="260">
        <f t="shared" ref="W43" si="98">+W44</f>
        <v>0</v>
      </c>
      <c r="X43" s="260">
        <f t="shared" ref="X43" si="99">+X44</f>
        <v>2000000</v>
      </c>
      <c r="Y43" s="260">
        <f t="shared" ref="Y43" si="100">+Y44</f>
        <v>6000000</v>
      </c>
      <c r="Z43" s="260">
        <f t="shared" ref="Z43" si="101">+Z44</f>
        <v>8000000</v>
      </c>
      <c r="AA43" s="260">
        <f t="shared" ref="AA43" si="102">+AA44</f>
        <v>3000000</v>
      </c>
    </row>
    <row r="44" spans="1:27" ht="25.5" x14ac:dyDescent="0.2">
      <c r="A44" s="123" t="s">
        <v>278</v>
      </c>
      <c r="B44" s="118">
        <v>7</v>
      </c>
      <c r="C44" s="118" t="s">
        <v>27</v>
      </c>
      <c r="D44" s="124" t="s">
        <v>279</v>
      </c>
      <c r="E44" s="261">
        <f>+E45+E51+E52</f>
        <v>2000000</v>
      </c>
      <c r="F44" s="261">
        <f t="shared" ref="F44:AA44" si="103">+F45+F51+F52</f>
        <v>9000000</v>
      </c>
      <c r="G44" s="261">
        <f t="shared" si="103"/>
        <v>0</v>
      </c>
      <c r="H44" s="261">
        <f t="shared" si="103"/>
        <v>0</v>
      </c>
      <c r="I44" s="261">
        <f t="shared" si="103"/>
        <v>0</v>
      </c>
      <c r="J44" s="261">
        <f t="shared" si="103"/>
        <v>11000000</v>
      </c>
      <c r="K44" s="261">
        <f t="shared" si="103"/>
        <v>0</v>
      </c>
      <c r="L44" s="261">
        <f t="shared" si="103"/>
        <v>0</v>
      </c>
      <c r="M44" s="261">
        <f t="shared" si="103"/>
        <v>2000000</v>
      </c>
      <c r="N44" s="261">
        <f t="shared" si="103"/>
        <v>6000000</v>
      </c>
      <c r="O44" s="261">
        <f t="shared" si="103"/>
        <v>8000000</v>
      </c>
      <c r="P44" s="261">
        <f t="shared" si="103"/>
        <v>8000000</v>
      </c>
      <c r="Q44" s="261">
        <f t="shared" si="103"/>
        <v>0</v>
      </c>
      <c r="R44" s="261">
        <f t="shared" si="103"/>
        <v>0</v>
      </c>
      <c r="S44" s="261">
        <f t="shared" si="103"/>
        <v>2000000</v>
      </c>
      <c r="T44" s="261">
        <f t="shared" si="103"/>
        <v>6000000</v>
      </c>
      <c r="U44" s="261">
        <f t="shared" si="103"/>
        <v>8000000</v>
      </c>
      <c r="V44" s="261">
        <f t="shared" si="103"/>
        <v>0</v>
      </c>
      <c r="W44" s="261">
        <f t="shared" si="103"/>
        <v>0</v>
      </c>
      <c r="X44" s="261">
        <f t="shared" si="103"/>
        <v>2000000</v>
      </c>
      <c r="Y44" s="261">
        <f t="shared" si="103"/>
        <v>6000000</v>
      </c>
      <c r="Z44" s="261">
        <f t="shared" si="103"/>
        <v>8000000</v>
      </c>
      <c r="AA44" s="261">
        <f t="shared" si="103"/>
        <v>3000000</v>
      </c>
    </row>
    <row r="45" spans="1:27" ht="15.75" customHeight="1" x14ac:dyDescent="0.2">
      <c r="A45" s="125" t="s">
        <v>280</v>
      </c>
      <c r="B45" s="126">
        <v>8</v>
      </c>
      <c r="C45" s="126" t="s">
        <v>27</v>
      </c>
      <c r="D45" s="127" t="s">
        <v>281</v>
      </c>
      <c r="E45" s="262">
        <f>SUM(E46:E50)</f>
        <v>0</v>
      </c>
      <c r="F45" s="262">
        <f t="shared" ref="F45:AA45" si="104">SUM(F46:F50)</f>
        <v>3000000</v>
      </c>
      <c r="G45" s="262">
        <f t="shared" si="104"/>
        <v>0</v>
      </c>
      <c r="H45" s="262">
        <f t="shared" si="104"/>
        <v>0</v>
      </c>
      <c r="I45" s="262">
        <f t="shared" si="104"/>
        <v>0</v>
      </c>
      <c r="J45" s="262">
        <f t="shared" si="104"/>
        <v>3000000</v>
      </c>
      <c r="K45" s="262">
        <f t="shared" si="104"/>
        <v>0</v>
      </c>
      <c r="L45" s="262">
        <f t="shared" si="104"/>
        <v>0</v>
      </c>
      <c r="M45" s="262">
        <f t="shared" si="104"/>
        <v>0</v>
      </c>
      <c r="N45" s="262">
        <f t="shared" si="104"/>
        <v>0</v>
      </c>
      <c r="O45" s="262">
        <f t="shared" si="104"/>
        <v>0</v>
      </c>
      <c r="P45" s="262">
        <f t="shared" si="104"/>
        <v>0</v>
      </c>
      <c r="Q45" s="262">
        <f t="shared" si="104"/>
        <v>0</v>
      </c>
      <c r="R45" s="262">
        <f t="shared" si="104"/>
        <v>0</v>
      </c>
      <c r="S45" s="262">
        <f t="shared" si="104"/>
        <v>0</v>
      </c>
      <c r="T45" s="262">
        <f t="shared" si="104"/>
        <v>0</v>
      </c>
      <c r="U45" s="262">
        <f t="shared" si="104"/>
        <v>0</v>
      </c>
      <c r="V45" s="262">
        <f t="shared" si="104"/>
        <v>0</v>
      </c>
      <c r="W45" s="262">
        <f t="shared" si="104"/>
        <v>0</v>
      </c>
      <c r="X45" s="262">
        <f t="shared" si="104"/>
        <v>0</v>
      </c>
      <c r="Y45" s="262">
        <f t="shared" si="104"/>
        <v>0</v>
      </c>
      <c r="Z45" s="262">
        <f t="shared" si="104"/>
        <v>0</v>
      </c>
      <c r="AA45" s="262">
        <f t="shared" si="104"/>
        <v>3000000</v>
      </c>
    </row>
    <row r="46" spans="1:27" ht="15.75" customHeight="1" x14ac:dyDescent="0.2">
      <c r="A46" s="147" t="s">
        <v>282</v>
      </c>
      <c r="B46" s="148">
        <v>9</v>
      </c>
      <c r="C46" s="148" t="s">
        <v>118</v>
      </c>
      <c r="D46" s="147" t="s">
        <v>283</v>
      </c>
      <c r="E46" s="513"/>
      <c r="F46" s="313">
        <v>1000000</v>
      </c>
      <c r="G46" s="313"/>
      <c r="H46" s="313"/>
      <c r="I46" s="313"/>
      <c r="J46" s="515">
        <f t="shared" ref="J46:J50" si="105">+E46+F46-G46+H46-I46</f>
        <v>1000000</v>
      </c>
      <c r="K46" s="319"/>
      <c r="L46" s="319"/>
      <c r="M46" s="319"/>
      <c r="N46" s="319"/>
      <c r="O46" s="517">
        <f>SUM(K46:N46)</f>
        <v>0</v>
      </c>
      <c r="P46" s="520">
        <f>+'ANEXO No 4A'!I231</f>
        <v>0</v>
      </c>
      <c r="Q46" s="319"/>
      <c r="R46" s="319"/>
      <c r="S46" s="319"/>
      <c r="T46" s="319"/>
      <c r="U46" s="525">
        <f t="shared" ref="U46:U52" si="106">SUM(Q46:T46)</f>
        <v>0</v>
      </c>
      <c r="V46" s="319"/>
      <c r="W46" s="319"/>
      <c r="X46" s="319"/>
      <c r="Y46" s="319"/>
      <c r="Z46" s="529">
        <f t="shared" ref="Z46:Z52" si="107">SUM(V46:Y46)</f>
        <v>0</v>
      </c>
      <c r="AA46" s="531">
        <f t="shared" ref="AA46:AA52" si="108">+J46-P46</f>
        <v>1000000</v>
      </c>
    </row>
    <row r="47" spans="1:27" ht="15.75" customHeight="1" x14ac:dyDescent="0.2">
      <c r="A47" s="147" t="s">
        <v>284</v>
      </c>
      <c r="B47" s="148">
        <v>9</v>
      </c>
      <c r="C47" s="148" t="s">
        <v>118</v>
      </c>
      <c r="D47" s="147" t="s">
        <v>285</v>
      </c>
      <c r="E47" s="513"/>
      <c r="F47" s="313"/>
      <c r="G47" s="313"/>
      <c r="H47" s="313"/>
      <c r="I47" s="313"/>
      <c r="J47" s="515">
        <f t="shared" si="105"/>
        <v>0</v>
      </c>
      <c r="K47" s="319"/>
      <c r="L47" s="319"/>
      <c r="M47" s="319"/>
      <c r="N47" s="319"/>
      <c r="O47" s="517">
        <f t="shared" ref="O47:O52" si="109">SUM(K47:N47)</f>
        <v>0</v>
      </c>
      <c r="P47" s="520">
        <f>+'ANEXO No 4A'!I244</f>
        <v>0</v>
      </c>
      <c r="Q47" s="319"/>
      <c r="R47" s="319"/>
      <c r="S47" s="319"/>
      <c r="T47" s="319"/>
      <c r="U47" s="525">
        <f t="shared" si="106"/>
        <v>0</v>
      </c>
      <c r="V47" s="319"/>
      <c r="W47" s="319"/>
      <c r="X47" s="319"/>
      <c r="Y47" s="319"/>
      <c r="Z47" s="529">
        <f t="shared" si="107"/>
        <v>0</v>
      </c>
      <c r="AA47" s="531">
        <f t="shared" si="108"/>
        <v>0</v>
      </c>
    </row>
    <row r="48" spans="1:27" ht="15.75" customHeight="1" x14ac:dyDescent="0.2">
      <c r="A48" s="147" t="s">
        <v>286</v>
      </c>
      <c r="B48" s="148">
        <v>9</v>
      </c>
      <c r="C48" s="148" t="s">
        <v>118</v>
      </c>
      <c r="D48" s="147" t="s">
        <v>287</v>
      </c>
      <c r="E48" s="513"/>
      <c r="F48" s="313"/>
      <c r="G48" s="313"/>
      <c r="H48" s="313"/>
      <c r="I48" s="313"/>
      <c r="J48" s="515">
        <f t="shared" si="105"/>
        <v>0</v>
      </c>
      <c r="K48" s="319"/>
      <c r="L48" s="319"/>
      <c r="M48" s="319"/>
      <c r="N48" s="319"/>
      <c r="O48" s="517">
        <f t="shared" si="109"/>
        <v>0</v>
      </c>
      <c r="P48" s="520">
        <f>+'ANEXO No 4A'!I257</f>
        <v>0</v>
      </c>
      <c r="Q48" s="319"/>
      <c r="R48" s="319"/>
      <c r="S48" s="319"/>
      <c r="T48" s="319"/>
      <c r="U48" s="525">
        <f t="shared" si="106"/>
        <v>0</v>
      </c>
      <c r="V48" s="319"/>
      <c r="W48" s="319"/>
      <c r="X48" s="319"/>
      <c r="Y48" s="319"/>
      <c r="Z48" s="529">
        <f t="shared" si="107"/>
        <v>0</v>
      </c>
      <c r="AA48" s="531">
        <f t="shared" si="108"/>
        <v>0</v>
      </c>
    </row>
    <row r="49" spans="1:27" ht="15.75" customHeight="1" x14ac:dyDescent="0.2">
      <c r="A49" s="147" t="s">
        <v>288</v>
      </c>
      <c r="B49" s="148">
        <v>9</v>
      </c>
      <c r="C49" s="148" t="s">
        <v>118</v>
      </c>
      <c r="D49" s="147" t="s">
        <v>289</v>
      </c>
      <c r="E49" s="513"/>
      <c r="F49" s="313">
        <v>2000000</v>
      </c>
      <c r="G49" s="313"/>
      <c r="H49" s="313"/>
      <c r="I49" s="313"/>
      <c r="J49" s="515">
        <f t="shared" si="105"/>
        <v>2000000</v>
      </c>
      <c r="K49" s="319"/>
      <c r="L49" s="319"/>
      <c r="M49" s="319"/>
      <c r="N49" s="319"/>
      <c r="O49" s="517">
        <f t="shared" si="109"/>
        <v>0</v>
      </c>
      <c r="P49" s="520">
        <f>+'ANEXO No 4A'!I270</f>
        <v>0</v>
      </c>
      <c r="Q49" s="319"/>
      <c r="R49" s="319"/>
      <c r="S49" s="319"/>
      <c r="T49" s="319"/>
      <c r="U49" s="525">
        <f t="shared" si="106"/>
        <v>0</v>
      </c>
      <c r="V49" s="319"/>
      <c r="W49" s="319"/>
      <c r="X49" s="319"/>
      <c r="Y49" s="319"/>
      <c r="Z49" s="529">
        <f t="shared" si="107"/>
        <v>0</v>
      </c>
      <c r="AA49" s="531">
        <f t="shared" si="108"/>
        <v>2000000</v>
      </c>
    </row>
    <row r="50" spans="1:27" ht="38.25" x14ac:dyDescent="0.2">
      <c r="A50" s="208" t="s">
        <v>290</v>
      </c>
      <c r="B50" s="198">
        <v>9</v>
      </c>
      <c r="C50" s="198" t="s">
        <v>118</v>
      </c>
      <c r="D50" s="393" t="s">
        <v>291</v>
      </c>
      <c r="E50" s="513"/>
      <c r="F50" s="313"/>
      <c r="G50" s="313"/>
      <c r="H50" s="313"/>
      <c r="I50" s="313"/>
      <c r="J50" s="515">
        <f t="shared" si="105"/>
        <v>0</v>
      </c>
      <c r="K50" s="319"/>
      <c r="L50" s="319"/>
      <c r="M50" s="319"/>
      <c r="N50" s="319"/>
      <c r="O50" s="517">
        <f t="shared" si="109"/>
        <v>0</v>
      </c>
      <c r="P50" s="520">
        <f>+'ANEXO No 4A'!I283</f>
        <v>0</v>
      </c>
      <c r="Q50" s="319"/>
      <c r="R50" s="319"/>
      <c r="S50" s="319"/>
      <c r="T50" s="319"/>
      <c r="U50" s="525">
        <f t="shared" si="106"/>
        <v>0</v>
      </c>
      <c r="V50" s="319"/>
      <c r="W50" s="319"/>
      <c r="X50" s="319"/>
      <c r="Y50" s="319"/>
      <c r="Z50" s="529">
        <f t="shared" si="107"/>
        <v>0</v>
      </c>
      <c r="AA50" s="531">
        <f t="shared" si="108"/>
        <v>0</v>
      </c>
    </row>
    <row r="51" spans="1:27" ht="15.75" customHeight="1" x14ac:dyDescent="0.2">
      <c r="A51" s="394" t="s">
        <v>292</v>
      </c>
      <c r="B51" s="395">
        <v>8</v>
      </c>
      <c r="C51" s="395" t="s">
        <v>118</v>
      </c>
      <c r="D51" s="396" t="s">
        <v>293</v>
      </c>
      <c r="E51" s="398"/>
      <c r="F51" s="398"/>
      <c r="G51" s="398"/>
      <c r="H51" s="398"/>
      <c r="I51" s="398"/>
      <c r="J51" s="515">
        <f>+E51+F51-G51+H51-I51</f>
        <v>0</v>
      </c>
      <c r="K51" s="399"/>
      <c r="L51" s="399"/>
      <c r="M51" s="399"/>
      <c r="N51" s="399"/>
      <c r="O51" s="517">
        <f t="shared" si="109"/>
        <v>0</v>
      </c>
      <c r="P51" s="520">
        <f>+'ANEXO No 4A'!I296</f>
        <v>0</v>
      </c>
      <c r="Q51" s="399"/>
      <c r="R51" s="399"/>
      <c r="S51" s="399"/>
      <c r="T51" s="399"/>
      <c r="U51" s="525">
        <f t="shared" si="106"/>
        <v>0</v>
      </c>
      <c r="V51" s="399"/>
      <c r="W51" s="399"/>
      <c r="X51" s="399"/>
      <c r="Y51" s="399"/>
      <c r="Z51" s="529">
        <f t="shared" si="107"/>
        <v>0</v>
      </c>
      <c r="AA51" s="531">
        <f t="shared" si="108"/>
        <v>0</v>
      </c>
    </row>
    <row r="52" spans="1:27" ht="15.75" customHeight="1" x14ac:dyDescent="0.2">
      <c r="A52" s="394" t="s">
        <v>294</v>
      </c>
      <c r="B52" s="395">
        <v>8</v>
      </c>
      <c r="C52" s="395" t="s">
        <v>118</v>
      </c>
      <c r="D52" s="396" t="s">
        <v>295</v>
      </c>
      <c r="E52" s="398">
        <v>2000000</v>
      </c>
      <c r="F52" s="398">
        <v>6000000</v>
      </c>
      <c r="G52" s="398"/>
      <c r="H52" s="398"/>
      <c r="I52" s="398"/>
      <c r="J52" s="515">
        <f>+E52+F52-G52+H52-I52</f>
        <v>8000000</v>
      </c>
      <c r="K52" s="399"/>
      <c r="L52" s="399"/>
      <c r="M52" s="399">
        <v>2000000</v>
      </c>
      <c r="N52" s="399">
        <v>6000000</v>
      </c>
      <c r="O52" s="517">
        <f t="shared" si="109"/>
        <v>8000000</v>
      </c>
      <c r="P52" s="520">
        <f>+'ANEXO No 4A'!I309</f>
        <v>8000000</v>
      </c>
      <c r="Q52" s="399"/>
      <c r="R52" s="399"/>
      <c r="S52" s="399">
        <v>2000000</v>
      </c>
      <c r="T52" s="399">
        <v>6000000</v>
      </c>
      <c r="U52" s="525">
        <f t="shared" si="106"/>
        <v>8000000</v>
      </c>
      <c r="V52" s="399"/>
      <c r="W52" s="399"/>
      <c r="X52" s="399">
        <v>2000000</v>
      </c>
      <c r="Y52" s="399">
        <v>6000000</v>
      </c>
      <c r="Z52" s="529">
        <f t="shared" si="107"/>
        <v>8000000</v>
      </c>
      <c r="AA52" s="531">
        <f t="shared" si="108"/>
        <v>0</v>
      </c>
    </row>
    <row r="53" spans="1:27" ht="15.75" customHeight="1" x14ac:dyDescent="0.2">
      <c r="A53" s="121" t="s">
        <v>296</v>
      </c>
      <c r="B53" s="122">
        <v>6</v>
      </c>
      <c r="C53" s="122" t="s">
        <v>27</v>
      </c>
      <c r="D53" s="128" t="s">
        <v>297</v>
      </c>
      <c r="E53" s="260">
        <f t="shared" ref="E53:AA53" si="110">+E54+E61</f>
        <v>0</v>
      </c>
      <c r="F53" s="260">
        <f t="shared" si="110"/>
        <v>0</v>
      </c>
      <c r="G53" s="260">
        <f t="shared" si="110"/>
        <v>0</v>
      </c>
      <c r="H53" s="260">
        <f t="shared" si="110"/>
        <v>0</v>
      </c>
      <c r="I53" s="260">
        <f t="shared" si="110"/>
        <v>0</v>
      </c>
      <c r="J53" s="260">
        <f t="shared" si="110"/>
        <v>0</v>
      </c>
      <c r="K53" s="260">
        <f t="shared" si="110"/>
        <v>0</v>
      </c>
      <c r="L53" s="260">
        <f t="shared" si="110"/>
        <v>0</v>
      </c>
      <c r="M53" s="260">
        <f t="shared" si="110"/>
        <v>0</v>
      </c>
      <c r="N53" s="260">
        <f t="shared" si="110"/>
        <v>0</v>
      </c>
      <c r="O53" s="260">
        <f t="shared" si="110"/>
        <v>0</v>
      </c>
      <c r="P53" s="260">
        <f t="shared" si="110"/>
        <v>0</v>
      </c>
      <c r="Q53" s="260">
        <f t="shared" si="110"/>
        <v>0</v>
      </c>
      <c r="R53" s="260">
        <f t="shared" si="110"/>
        <v>0</v>
      </c>
      <c r="S53" s="260">
        <f t="shared" si="110"/>
        <v>0</v>
      </c>
      <c r="T53" s="260">
        <f t="shared" si="110"/>
        <v>0</v>
      </c>
      <c r="U53" s="260">
        <f t="shared" si="110"/>
        <v>0</v>
      </c>
      <c r="V53" s="260">
        <f t="shared" si="110"/>
        <v>0</v>
      </c>
      <c r="W53" s="260">
        <f t="shared" si="110"/>
        <v>0</v>
      </c>
      <c r="X53" s="260">
        <f t="shared" si="110"/>
        <v>0</v>
      </c>
      <c r="Y53" s="260">
        <f t="shared" si="110"/>
        <v>0</v>
      </c>
      <c r="Z53" s="260">
        <f t="shared" si="110"/>
        <v>0</v>
      </c>
      <c r="AA53" s="260">
        <f t="shared" si="110"/>
        <v>0</v>
      </c>
    </row>
    <row r="54" spans="1:27" ht="15.75" customHeight="1" x14ac:dyDescent="0.2">
      <c r="A54" s="117" t="s">
        <v>298</v>
      </c>
      <c r="B54" s="118">
        <v>7</v>
      </c>
      <c r="C54" s="118" t="s">
        <v>27</v>
      </c>
      <c r="D54" s="129" t="s">
        <v>299</v>
      </c>
      <c r="E54" s="261">
        <f t="shared" ref="E54:AA54" si="111">+E55+E58</f>
        <v>0</v>
      </c>
      <c r="F54" s="261">
        <f t="shared" si="111"/>
        <v>0</v>
      </c>
      <c r="G54" s="261">
        <f t="shared" si="111"/>
        <v>0</v>
      </c>
      <c r="H54" s="261">
        <f t="shared" si="111"/>
        <v>0</v>
      </c>
      <c r="I54" s="261">
        <f t="shared" si="111"/>
        <v>0</v>
      </c>
      <c r="J54" s="261">
        <f t="shared" si="111"/>
        <v>0</v>
      </c>
      <c r="K54" s="261">
        <f t="shared" si="111"/>
        <v>0</v>
      </c>
      <c r="L54" s="261">
        <f t="shared" si="111"/>
        <v>0</v>
      </c>
      <c r="M54" s="261">
        <f t="shared" si="111"/>
        <v>0</v>
      </c>
      <c r="N54" s="261">
        <f t="shared" si="111"/>
        <v>0</v>
      </c>
      <c r="O54" s="261">
        <f t="shared" si="111"/>
        <v>0</v>
      </c>
      <c r="P54" s="261">
        <f t="shared" si="111"/>
        <v>0</v>
      </c>
      <c r="Q54" s="261">
        <f t="shared" si="111"/>
        <v>0</v>
      </c>
      <c r="R54" s="261">
        <f t="shared" si="111"/>
        <v>0</v>
      </c>
      <c r="S54" s="261">
        <f t="shared" si="111"/>
        <v>0</v>
      </c>
      <c r="T54" s="261">
        <f t="shared" si="111"/>
        <v>0</v>
      </c>
      <c r="U54" s="261">
        <f t="shared" si="111"/>
        <v>0</v>
      </c>
      <c r="V54" s="261">
        <f t="shared" si="111"/>
        <v>0</v>
      </c>
      <c r="W54" s="261">
        <f t="shared" si="111"/>
        <v>0</v>
      </c>
      <c r="X54" s="261">
        <f t="shared" si="111"/>
        <v>0</v>
      </c>
      <c r="Y54" s="261">
        <f t="shared" si="111"/>
        <v>0</v>
      </c>
      <c r="Z54" s="261">
        <f t="shared" si="111"/>
        <v>0</v>
      </c>
      <c r="AA54" s="261">
        <f t="shared" si="111"/>
        <v>0</v>
      </c>
    </row>
    <row r="55" spans="1:27" ht="15.75" customHeight="1" x14ac:dyDescent="0.2">
      <c r="A55" s="125" t="s">
        <v>300</v>
      </c>
      <c r="B55" s="126">
        <v>8</v>
      </c>
      <c r="C55" s="126" t="s">
        <v>27</v>
      </c>
      <c r="D55" s="130" t="s">
        <v>301</v>
      </c>
      <c r="E55" s="262">
        <f t="shared" ref="E55:AA55" si="112">SUM(E56:E57)</f>
        <v>0</v>
      </c>
      <c r="F55" s="262">
        <f t="shared" si="112"/>
        <v>0</v>
      </c>
      <c r="G55" s="262">
        <f t="shared" si="112"/>
        <v>0</v>
      </c>
      <c r="H55" s="262">
        <f t="shared" si="112"/>
        <v>0</v>
      </c>
      <c r="I55" s="262">
        <f t="shared" si="112"/>
        <v>0</v>
      </c>
      <c r="J55" s="262">
        <f t="shared" si="112"/>
        <v>0</v>
      </c>
      <c r="K55" s="262">
        <f t="shared" si="112"/>
        <v>0</v>
      </c>
      <c r="L55" s="262">
        <f t="shared" si="112"/>
        <v>0</v>
      </c>
      <c r="M55" s="262">
        <f t="shared" si="112"/>
        <v>0</v>
      </c>
      <c r="N55" s="262">
        <f t="shared" si="112"/>
        <v>0</v>
      </c>
      <c r="O55" s="262">
        <f t="shared" si="112"/>
        <v>0</v>
      </c>
      <c r="P55" s="262">
        <f t="shared" si="112"/>
        <v>0</v>
      </c>
      <c r="Q55" s="262">
        <f t="shared" si="112"/>
        <v>0</v>
      </c>
      <c r="R55" s="262">
        <f t="shared" si="112"/>
        <v>0</v>
      </c>
      <c r="S55" s="262">
        <f t="shared" si="112"/>
        <v>0</v>
      </c>
      <c r="T55" s="262">
        <f t="shared" si="112"/>
        <v>0</v>
      </c>
      <c r="U55" s="262">
        <f t="shared" si="112"/>
        <v>0</v>
      </c>
      <c r="V55" s="262">
        <f t="shared" si="112"/>
        <v>0</v>
      </c>
      <c r="W55" s="262">
        <f t="shared" si="112"/>
        <v>0</v>
      </c>
      <c r="X55" s="262">
        <f t="shared" si="112"/>
        <v>0</v>
      </c>
      <c r="Y55" s="262">
        <f t="shared" si="112"/>
        <v>0</v>
      </c>
      <c r="Z55" s="262">
        <f t="shared" si="112"/>
        <v>0</v>
      </c>
      <c r="AA55" s="262">
        <f t="shared" si="112"/>
        <v>0</v>
      </c>
    </row>
    <row r="56" spans="1:27" ht="15.75" customHeight="1" x14ac:dyDescent="0.2">
      <c r="A56" s="147" t="s">
        <v>302</v>
      </c>
      <c r="B56" s="148">
        <v>9</v>
      </c>
      <c r="C56" s="148" t="s">
        <v>118</v>
      </c>
      <c r="D56" s="391" t="s">
        <v>303</v>
      </c>
      <c r="E56" s="513"/>
      <c r="F56" s="313"/>
      <c r="G56" s="313"/>
      <c r="H56" s="313"/>
      <c r="I56" s="313"/>
      <c r="J56" s="515">
        <f t="shared" ref="J56:J60" si="113">+E56+F56-G56+H56-I56</f>
        <v>0</v>
      </c>
      <c r="K56" s="319"/>
      <c r="L56" s="319"/>
      <c r="M56" s="319"/>
      <c r="N56" s="319"/>
      <c r="O56" s="517">
        <f t="shared" ref="O56:O57" si="114">SUM(K56:N56)</f>
        <v>0</v>
      </c>
      <c r="P56" s="520">
        <f>+'ANEXO No 4A'!I322</f>
        <v>0</v>
      </c>
      <c r="Q56" s="319"/>
      <c r="R56" s="319"/>
      <c r="S56" s="319"/>
      <c r="T56" s="319"/>
      <c r="U56" s="525">
        <f t="shared" ref="U56:U60" si="115">SUM(Q56:T56)</f>
        <v>0</v>
      </c>
      <c r="V56" s="319"/>
      <c r="W56" s="319"/>
      <c r="X56" s="319"/>
      <c r="Y56" s="319"/>
      <c r="Z56" s="529">
        <f t="shared" ref="Z56:Z60" si="116">SUM(V56:Y56)</f>
        <v>0</v>
      </c>
      <c r="AA56" s="531">
        <f t="shared" ref="AA56:AA60" si="117">+J56-P56</f>
        <v>0</v>
      </c>
    </row>
    <row r="57" spans="1:27" ht="15.75" customHeight="1" x14ac:dyDescent="0.2">
      <c r="A57" s="147" t="s">
        <v>304</v>
      </c>
      <c r="B57" s="148">
        <v>9</v>
      </c>
      <c r="C57" s="148" t="s">
        <v>118</v>
      </c>
      <c r="D57" s="391" t="s">
        <v>305</v>
      </c>
      <c r="E57" s="513"/>
      <c r="F57" s="313"/>
      <c r="G57" s="313"/>
      <c r="H57" s="313"/>
      <c r="I57" s="313"/>
      <c r="J57" s="515">
        <f t="shared" si="113"/>
        <v>0</v>
      </c>
      <c r="K57" s="319"/>
      <c r="L57" s="319"/>
      <c r="M57" s="319"/>
      <c r="N57" s="319"/>
      <c r="O57" s="517">
        <f t="shared" si="114"/>
        <v>0</v>
      </c>
      <c r="P57" s="520">
        <f>+'ANEXO No 4A'!I335</f>
        <v>0</v>
      </c>
      <c r="Q57" s="319"/>
      <c r="R57" s="319"/>
      <c r="S57" s="319"/>
      <c r="T57" s="319"/>
      <c r="U57" s="525">
        <f t="shared" si="115"/>
        <v>0</v>
      </c>
      <c r="V57" s="319"/>
      <c r="W57" s="319"/>
      <c r="X57" s="319"/>
      <c r="Y57" s="319"/>
      <c r="Z57" s="529">
        <f t="shared" si="116"/>
        <v>0</v>
      </c>
      <c r="AA57" s="531">
        <f t="shared" si="117"/>
        <v>0</v>
      </c>
    </row>
    <row r="58" spans="1:27" ht="25.5" x14ac:dyDescent="0.2">
      <c r="A58" s="132" t="s">
        <v>306</v>
      </c>
      <c r="B58" s="133">
        <v>8</v>
      </c>
      <c r="C58" s="133" t="s">
        <v>27</v>
      </c>
      <c r="D58" s="134" t="s">
        <v>307</v>
      </c>
      <c r="E58" s="262">
        <f>SUM(E59:E60)</f>
        <v>0</v>
      </c>
      <c r="F58" s="262">
        <f t="shared" ref="F58:J58" si="118">SUM(F59:F60)</f>
        <v>0</v>
      </c>
      <c r="G58" s="262">
        <f t="shared" si="118"/>
        <v>0</v>
      </c>
      <c r="H58" s="262">
        <f t="shared" si="118"/>
        <v>0</v>
      </c>
      <c r="I58" s="262">
        <f t="shared" si="118"/>
        <v>0</v>
      </c>
      <c r="J58" s="262">
        <f t="shared" si="118"/>
        <v>0</v>
      </c>
      <c r="K58" s="262">
        <f t="shared" ref="K58" si="119">SUM(K59:K60)</f>
        <v>0</v>
      </c>
      <c r="L58" s="262">
        <f t="shared" ref="L58" si="120">SUM(L59:L60)</f>
        <v>0</v>
      </c>
      <c r="M58" s="262">
        <f t="shared" ref="M58" si="121">SUM(M59:M60)</f>
        <v>0</v>
      </c>
      <c r="N58" s="262">
        <f t="shared" ref="N58" si="122">SUM(N59:N60)</f>
        <v>0</v>
      </c>
      <c r="O58" s="262">
        <f t="shared" ref="O58" si="123">SUM(O59:O60)</f>
        <v>0</v>
      </c>
      <c r="P58" s="262">
        <f t="shared" ref="P58" si="124">SUM(P59:P60)</f>
        <v>0</v>
      </c>
      <c r="Q58" s="262">
        <f t="shared" ref="Q58" si="125">SUM(Q59:Q60)</f>
        <v>0</v>
      </c>
      <c r="R58" s="262">
        <f t="shared" ref="R58" si="126">SUM(R59:R60)</f>
        <v>0</v>
      </c>
      <c r="S58" s="262">
        <f t="shared" ref="S58" si="127">SUM(S59:S60)</f>
        <v>0</v>
      </c>
      <c r="T58" s="262">
        <f t="shared" ref="T58" si="128">SUM(T59:T60)</f>
        <v>0</v>
      </c>
      <c r="U58" s="262">
        <f t="shared" ref="U58" si="129">SUM(U59:U60)</f>
        <v>0</v>
      </c>
      <c r="V58" s="262">
        <f t="shared" ref="V58" si="130">SUM(V59:V60)</f>
        <v>0</v>
      </c>
      <c r="W58" s="262">
        <f t="shared" ref="W58" si="131">SUM(W59:W60)</f>
        <v>0</v>
      </c>
      <c r="X58" s="262">
        <f t="shared" ref="X58" si="132">SUM(X59:X60)</f>
        <v>0</v>
      </c>
      <c r="Y58" s="262">
        <f t="shared" ref="Y58" si="133">SUM(Y59:Y60)</f>
        <v>0</v>
      </c>
      <c r="Z58" s="262">
        <f t="shared" ref="Z58" si="134">SUM(Z59:Z60)</f>
        <v>0</v>
      </c>
      <c r="AA58" s="262">
        <f t="shared" ref="AA58" si="135">SUM(AA59:AA60)</f>
        <v>0</v>
      </c>
    </row>
    <row r="59" spans="1:27" ht="15.75" customHeight="1" x14ac:dyDescent="0.2">
      <c r="A59" s="147" t="s">
        <v>308</v>
      </c>
      <c r="B59" s="148">
        <v>9</v>
      </c>
      <c r="C59" s="148" t="s">
        <v>118</v>
      </c>
      <c r="D59" s="391" t="s">
        <v>309</v>
      </c>
      <c r="E59" s="513"/>
      <c r="F59" s="313"/>
      <c r="G59" s="313"/>
      <c r="H59" s="313"/>
      <c r="I59" s="313"/>
      <c r="J59" s="515">
        <f t="shared" si="113"/>
        <v>0</v>
      </c>
      <c r="K59" s="319"/>
      <c r="L59" s="319"/>
      <c r="M59" s="319"/>
      <c r="N59" s="319"/>
      <c r="O59" s="517">
        <f t="shared" ref="O59:O60" si="136">SUM(K59:N59)</f>
        <v>0</v>
      </c>
      <c r="P59" s="520">
        <f>+'ANEXO No 4A'!I348</f>
        <v>0</v>
      </c>
      <c r="Q59" s="319"/>
      <c r="R59" s="319"/>
      <c r="S59" s="319"/>
      <c r="T59" s="319"/>
      <c r="U59" s="525">
        <f t="shared" si="115"/>
        <v>0</v>
      </c>
      <c r="V59" s="319"/>
      <c r="W59" s="319"/>
      <c r="X59" s="319"/>
      <c r="Y59" s="319"/>
      <c r="Z59" s="529">
        <f t="shared" si="116"/>
        <v>0</v>
      </c>
      <c r="AA59" s="531">
        <f t="shared" si="117"/>
        <v>0</v>
      </c>
    </row>
    <row r="60" spans="1:27" ht="26.25" customHeight="1" x14ac:dyDescent="0.2">
      <c r="A60" s="208" t="s">
        <v>310</v>
      </c>
      <c r="B60" s="198">
        <v>9</v>
      </c>
      <c r="C60" s="198" t="s">
        <v>118</v>
      </c>
      <c r="D60" s="392" t="s">
        <v>311</v>
      </c>
      <c r="E60" s="513"/>
      <c r="F60" s="313"/>
      <c r="G60" s="313"/>
      <c r="H60" s="313"/>
      <c r="I60" s="313"/>
      <c r="J60" s="515">
        <f t="shared" si="113"/>
        <v>0</v>
      </c>
      <c r="K60" s="319"/>
      <c r="L60" s="319"/>
      <c r="M60" s="319"/>
      <c r="N60" s="319"/>
      <c r="O60" s="517">
        <f t="shared" si="136"/>
        <v>0</v>
      </c>
      <c r="P60" s="520">
        <f>+'ANEXO No 4A'!I361</f>
        <v>0</v>
      </c>
      <c r="Q60" s="319"/>
      <c r="R60" s="319"/>
      <c r="S60" s="319"/>
      <c r="T60" s="319"/>
      <c r="U60" s="525">
        <f t="shared" si="115"/>
        <v>0</v>
      </c>
      <c r="V60" s="319"/>
      <c r="W60" s="319"/>
      <c r="X60" s="319"/>
      <c r="Y60" s="319"/>
      <c r="Z60" s="529">
        <f t="shared" si="116"/>
        <v>0</v>
      </c>
      <c r="AA60" s="531">
        <f t="shared" si="117"/>
        <v>0</v>
      </c>
    </row>
    <row r="61" spans="1:27" ht="15.75" customHeight="1" x14ac:dyDescent="0.2">
      <c r="A61" s="117" t="s">
        <v>312</v>
      </c>
      <c r="B61" s="136">
        <v>7</v>
      </c>
      <c r="C61" s="136" t="s">
        <v>27</v>
      </c>
      <c r="D61" s="129" t="s">
        <v>313</v>
      </c>
      <c r="E61" s="261">
        <f>+E62</f>
        <v>0</v>
      </c>
      <c r="F61" s="261">
        <f t="shared" ref="F61:J62" si="137">+F62</f>
        <v>0</v>
      </c>
      <c r="G61" s="261">
        <f t="shared" si="137"/>
        <v>0</v>
      </c>
      <c r="H61" s="261">
        <f t="shared" si="137"/>
        <v>0</v>
      </c>
      <c r="I61" s="261">
        <f t="shared" si="137"/>
        <v>0</v>
      </c>
      <c r="J61" s="261">
        <f t="shared" si="137"/>
        <v>0</v>
      </c>
      <c r="K61" s="261">
        <f t="shared" ref="K61:K62" si="138">+K62</f>
        <v>0</v>
      </c>
      <c r="L61" s="261">
        <f t="shared" ref="L61:L62" si="139">+L62</f>
        <v>0</v>
      </c>
      <c r="M61" s="261">
        <f t="shared" ref="M61:M62" si="140">+M62</f>
        <v>0</v>
      </c>
      <c r="N61" s="261">
        <f t="shared" ref="N61:N62" si="141">+N62</f>
        <v>0</v>
      </c>
      <c r="O61" s="261">
        <f t="shared" ref="O61:O62" si="142">+O62</f>
        <v>0</v>
      </c>
      <c r="P61" s="261">
        <f t="shared" ref="P61:P62" si="143">+P62</f>
        <v>0</v>
      </c>
      <c r="Q61" s="261">
        <f t="shared" ref="Q61:Q62" si="144">+Q62</f>
        <v>0</v>
      </c>
      <c r="R61" s="261">
        <f t="shared" ref="R61:R62" si="145">+R62</f>
        <v>0</v>
      </c>
      <c r="S61" s="261">
        <f t="shared" ref="S61:S62" si="146">+S62</f>
        <v>0</v>
      </c>
      <c r="T61" s="261">
        <f t="shared" ref="T61:T62" si="147">+T62</f>
        <v>0</v>
      </c>
      <c r="U61" s="261">
        <f t="shared" ref="U61:U62" si="148">+U62</f>
        <v>0</v>
      </c>
      <c r="V61" s="261">
        <f t="shared" ref="V61:V62" si="149">+V62</f>
        <v>0</v>
      </c>
      <c r="W61" s="261">
        <f t="shared" ref="W61:W62" si="150">+W62</f>
        <v>0</v>
      </c>
      <c r="X61" s="261">
        <f t="shared" ref="X61:X62" si="151">+X62</f>
        <v>0</v>
      </c>
      <c r="Y61" s="261">
        <f t="shared" ref="Y61:Y62" si="152">+Y62</f>
        <v>0</v>
      </c>
      <c r="Z61" s="261">
        <f t="shared" ref="Z61:Z62" si="153">+Z62</f>
        <v>0</v>
      </c>
      <c r="AA61" s="261">
        <f t="shared" ref="AA61:AA62" si="154">+AA62</f>
        <v>0</v>
      </c>
    </row>
    <row r="62" spans="1:27" ht="15.75" customHeight="1" x14ac:dyDescent="0.2">
      <c r="A62" s="125" t="s">
        <v>314</v>
      </c>
      <c r="B62" s="126">
        <v>8</v>
      </c>
      <c r="C62" s="126" t="s">
        <v>27</v>
      </c>
      <c r="D62" s="130" t="s">
        <v>315</v>
      </c>
      <c r="E62" s="262">
        <f>+E63</f>
        <v>0</v>
      </c>
      <c r="F62" s="262">
        <f t="shared" si="137"/>
        <v>0</v>
      </c>
      <c r="G62" s="262">
        <f t="shared" si="137"/>
        <v>0</v>
      </c>
      <c r="H62" s="262">
        <f t="shared" si="137"/>
        <v>0</v>
      </c>
      <c r="I62" s="262">
        <f t="shared" si="137"/>
        <v>0</v>
      </c>
      <c r="J62" s="262">
        <f t="shared" si="137"/>
        <v>0</v>
      </c>
      <c r="K62" s="262">
        <f t="shared" si="138"/>
        <v>0</v>
      </c>
      <c r="L62" s="262">
        <f t="shared" si="139"/>
        <v>0</v>
      </c>
      <c r="M62" s="262">
        <f t="shared" si="140"/>
        <v>0</v>
      </c>
      <c r="N62" s="262">
        <f t="shared" si="141"/>
        <v>0</v>
      </c>
      <c r="O62" s="262">
        <f t="shared" si="142"/>
        <v>0</v>
      </c>
      <c r="P62" s="262">
        <f t="shared" si="143"/>
        <v>0</v>
      </c>
      <c r="Q62" s="262">
        <f t="shared" si="144"/>
        <v>0</v>
      </c>
      <c r="R62" s="262">
        <f t="shared" si="145"/>
        <v>0</v>
      </c>
      <c r="S62" s="262">
        <f t="shared" si="146"/>
        <v>0</v>
      </c>
      <c r="T62" s="262">
        <f t="shared" si="147"/>
        <v>0</v>
      </c>
      <c r="U62" s="262">
        <f t="shared" si="148"/>
        <v>0</v>
      </c>
      <c r="V62" s="262">
        <f t="shared" si="149"/>
        <v>0</v>
      </c>
      <c r="W62" s="262">
        <f t="shared" si="150"/>
        <v>0</v>
      </c>
      <c r="X62" s="262">
        <f t="shared" si="151"/>
        <v>0</v>
      </c>
      <c r="Y62" s="262">
        <f t="shared" si="152"/>
        <v>0</v>
      </c>
      <c r="Z62" s="262">
        <f t="shared" si="153"/>
        <v>0</v>
      </c>
      <c r="AA62" s="262">
        <f t="shared" si="154"/>
        <v>0</v>
      </c>
    </row>
    <row r="63" spans="1:27" ht="15.75" customHeight="1" x14ac:dyDescent="0.2">
      <c r="A63" s="137" t="s">
        <v>316</v>
      </c>
      <c r="B63" s="138">
        <v>9</v>
      </c>
      <c r="C63" s="138" t="s">
        <v>27</v>
      </c>
      <c r="D63" s="139" t="s">
        <v>317</v>
      </c>
      <c r="E63" s="263">
        <f>SUM(E64)</f>
        <v>0</v>
      </c>
      <c r="F63" s="263">
        <f t="shared" ref="F63:J63" si="155">SUM(F64)</f>
        <v>0</v>
      </c>
      <c r="G63" s="263">
        <f t="shared" si="155"/>
        <v>0</v>
      </c>
      <c r="H63" s="263">
        <f t="shared" si="155"/>
        <v>0</v>
      </c>
      <c r="I63" s="263">
        <f t="shared" si="155"/>
        <v>0</v>
      </c>
      <c r="J63" s="263">
        <f t="shared" si="155"/>
        <v>0</v>
      </c>
      <c r="K63" s="263">
        <f t="shared" ref="K63" si="156">SUM(K64)</f>
        <v>0</v>
      </c>
      <c r="L63" s="263">
        <f t="shared" ref="L63" si="157">SUM(L64)</f>
        <v>0</v>
      </c>
      <c r="M63" s="263">
        <f t="shared" ref="M63" si="158">SUM(M64)</f>
        <v>0</v>
      </c>
      <c r="N63" s="263">
        <f t="shared" ref="N63" si="159">SUM(N64)</f>
        <v>0</v>
      </c>
      <c r="O63" s="263">
        <f t="shared" ref="O63" si="160">SUM(O64)</f>
        <v>0</v>
      </c>
      <c r="P63" s="263">
        <f t="shared" ref="P63" si="161">SUM(P64)</f>
        <v>0</v>
      </c>
      <c r="Q63" s="263">
        <f t="shared" ref="Q63" si="162">SUM(Q64)</f>
        <v>0</v>
      </c>
      <c r="R63" s="263">
        <f t="shared" ref="R63" si="163">SUM(R64)</f>
        <v>0</v>
      </c>
      <c r="S63" s="263">
        <f t="shared" ref="S63" si="164">SUM(S64)</f>
        <v>0</v>
      </c>
      <c r="T63" s="263">
        <f t="shared" ref="T63" si="165">SUM(T64)</f>
        <v>0</v>
      </c>
      <c r="U63" s="263">
        <f t="shared" ref="U63" si="166">SUM(U64)</f>
        <v>0</v>
      </c>
      <c r="V63" s="263">
        <f t="shared" ref="V63" si="167">SUM(V64)</f>
        <v>0</v>
      </c>
      <c r="W63" s="263">
        <f t="shared" ref="W63" si="168">SUM(W64)</f>
        <v>0</v>
      </c>
      <c r="X63" s="263">
        <f t="shared" ref="X63" si="169">SUM(X64)</f>
        <v>0</v>
      </c>
      <c r="Y63" s="263">
        <f t="shared" ref="Y63" si="170">SUM(Y64)</f>
        <v>0</v>
      </c>
      <c r="Z63" s="263">
        <f t="shared" ref="Z63" si="171">SUM(Z64)</f>
        <v>0</v>
      </c>
      <c r="AA63" s="263">
        <f t="shared" ref="AA63" si="172">SUM(AA64)</f>
        <v>0</v>
      </c>
    </row>
    <row r="64" spans="1:27" ht="15.75" customHeight="1" x14ac:dyDescent="0.2">
      <c r="A64" s="147" t="s">
        <v>318</v>
      </c>
      <c r="B64" s="148">
        <v>10</v>
      </c>
      <c r="C64" s="148" t="s">
        <v>118</v>
      </c>
      <c r="D64" s="147" t="s">
        <v>319</v>
      </c>
      <c r="E64" s="513"/>
      <c r="F64" s="313"/>
      <c r="G64" s="313"/>
      <c r="H64" s="313"/>
      <c r="I64" s="313"/>
      <c r="J64" s="515">
        <f t="shared" ref="J64" si="173">+E64+F64-G64+H64-I64</f>
        <v>0</v>
      </c>
      <c r="K64" s="319"/>
      <c r="L64" s="319"/>
      <c r="M64" s="319"/>
      <c r="N64" s="319"/>
      <c r="O64" s="518">
        <f t="shared" ref="O64" si="174">SUM(K64:N64)</f>
        <v>0</v>
      </c>
      <c r="P64" s="520">
        <f>+'ANEXO No 4A'!I374</f>
        <v>0</v>
      </c>
      <c r="Q64" s="319"/>
      <c r="R64" s="319"/>
      <c r="S64" s="319"/>
      <c r="T64" s="319"/>
      <c r="U64" s="525">
        <f t="shared" ref="U64" si="175">SUM(Q64:T64)</f>
        <v>0</v>
      </c>
      <c r="V64" s="319"/>
      <c r="W64" s="319"/>
      <c r="X64" s="319"/>
      <c r="Y64" s="319"/>
      <c r="Z64" s="529">
        <f t="shared" ref="Z64" si="176">SUM(V64:Y64)</f>
        <v>0</v>
      </c>
      <c r="AA64" s="367">
        <f t="shared" ref="AA64" si="177">+J64-P64</f>
        <v>0</v>
      </c>
    </row>
    <row r="65" spans="1:27" ht="15.75" customHeight="1" x14ac:dyDescent="0.2">
      <c r="A65" s="101" t="s">
        <v>320</v>
      </c>
      <c r="B65" s="102">
        <v>4</v>
      </c>
      <c r="C65" s="102" t="s">
        <v>27</v>
      </c>
      <c r="D65" s="140" t="s">
        <v>321</v>
      </c>
      <c r="E65" s="258">
        <f t="shared" ref="E65:AA65" si="178">+E66+E77</f>
        <v>25400000</v>
      </c>
      <c r="F65" s="258">
        <f t="shared" si="178"/>
        <v>29783516</v>
      </c>
      <c r="G65" s="258">
        <f t="shared" si="178"/>
        <v>0</v>
      </c>
      <c r="H65" s="258">
        <f t="shared" si="178"/>
        <v>500000</v>
      </c>
      <c r="I65" s="258">
        <f t="shared" si="178"/>
        <v>2000000</v>
      </c>
      <c r="J65" s="258">
        <f t="shared" si="178"/>
        <v>53683516</v>
      </c>
      <c r="K65" s="258">
        <f t="shared" si="178"/>
        <v>0</v>
      </c>
      <c r="L65" s="258">
        <f t="shared" si="178"/>
        <v>10200000</v>
      </c>
      <c r="M65" s="258">
        <f t="shared" si="178"/>
        <v>4978141</v>
      </c>
      <c r="N65" s="258">
        <f t="shared" si="178"/>
        <v>32609311</v>
      </c>
      <c r="O65" s="258">
        <f t="shared" si="178"/>
        <v>47787452</v>
      </c>
      <c r="P65" s="258">
        <f t="shared" si="178"/>
        <v>47787452</v>
      </c>
      <c r="Q65" s="258">
        <f t="shared" si="178"/>
        <v>1050000</v>
      </c>
      <c r="R65" s="258">
        <f t="shared" si="178"/>
        <v>7050000</v>
      </c>
      <c r="S65" s="258">
        <f t="shared" si="178"/>
        <v>6028141</v>
      </c>
      <c r="T65" s="258">
        <f t="shared" si="178"/>
        <v>33659311</v>
      </c>
      <c r="U65" s="258">
        <f t="shared" si="178"/>
        <v>47787452</v>
      </c>
      <c r="V65" s="258">
        <f t="shared" si="178"/>
        <v>0</v>
      </c>
      <c r="W65" s="258">
        <f t="shared" si="178"/>
        <v>6000000</v>
      </c>
      <c r="X65" s="258">
        <f t="shared" si="178"/>
        <v>4978141</v>
      </c>
      <c r="Y65" s="258">
        <f t="shared" si="178"/>
        <v>36459311</v>
      </c>
      <c r="Z65" s="258">
        <f t="shared" si="178"/>
        <v>47437452</v>
      </c>
      <c r="AA65" s="258">
        <f t="shared" si="178"/>
        <v>5896064</v>
      </c>
    </row>
    <row r="66" spans="1:27" ht="15.75" customHeight="1" x14ac:dyDescent="0.2">
      <c r="A66" s="104" t="s">
        <v>322</v>
      </c>
      <c r="B66" s="105">
        <v>5</v>
      </c>
      <c r="C66" s="105" t="s">
        <v>27</v>
      </c>
      <c r="D66" s="141" t="s">
        <v>323</v>
      </c>
      <c r="E66" s="259">
        <f>+E67+E70</f>
        <v>8000000</v>
      </c>
      <c r="F66" s="259">
        <f t="shared" ref="F66:AA66" si="179">+F67+F70</f>
        <v>8674478</v>
      </c>
      <c r="G66" s="259">
        <f t="shared" si="179"/>
        <v>0</v>
      </c>
      <c r="H66" s="259">
        <f t="shared" si="179"/>
        <v>0</v>
      </c>
      <c r="I66" s="259">
        <f t="shared" si="179"/>
        <v>0</v>
      </c>
      <c r="J66" s="259">
        <f t="shared" si="179"/>
        <v>16674478</v>
      </c>
      <c r="K66" s="259">
        <f t="shared" si="179"/>
        <v>0</v>
      </c>
      <c r="L66" s="259">
        <f t="shared" si="179"/>
        <v>6000000</v>
      </c>
      <c r="M66" s="259">
        <f t="shared" si="179"/>
        <v>2000000</v>
      </c>
      <c r="N66" s="259">
        <f t="shared" si="179"/>
        <v>8674478</v>
      </c>
      <c r="O66" s="259">
        <f t="shared" si="179"/>
        <v>16674478</v>
      </c>
      <c r="P66" s="259">
        <f>+P67+P70</f>
        <v>16674478</v>
      </c>
      <c r="Q66" s="259">
        <f t="shared" si="179"/>
        <v>0</v>
      </c>
      <c r="R66" s="259">
        <f t="shared" si="179"/>
        <v>6000000</v>
      </c>
      <c r="S66" s="259">
        <f t="shared" si="179"/>
        <v>2000000</v>
      </c>
      <c r="T66" s="259">
        <f t="shared" si="179"/>
        <v>8674478</v>
      </c>
      <c r="U66" s="259">
        <f t="shared" si="179"/>
        <v>16674478</v>
      </c>
      <c r="V66" s="259">
        <f t="shared" si="179"/>
        <v>0</v>
      </c>
      <c r="W66" s="259">
        <f t="shared" si="179"/>
        <v>6000000</v>
      </c>
      <c r="X66" s="259">
        <f t="shared" si="179"/>
        <v>2000000</v>
      </c>
      <c r="Y66" s="259">
        <f t="shared" si="179"/>
        <v>8674478</v>
      </c>
      <c r="Z66" s="259">
        <f t="shared" si="179"/>
        <v>16674478</v>
      </c>
      <c r="AA66" s="259">
        <f t="shared" si="179"/>
        <v>0</v>
      </c>
    </row>
    <row r="67" spans="1:27" ht="15.75" customHeight="1" x14ac:dyDescent="0.2">
      <c r="A67" s="121" t="s">
        <v>324</v>
      </c>
      <c r="B67" s="122">
        <v>6</v>
      </c>
      <c r="C67" s="122" t="s">
        <v>27</v>
      </c>
      <c r="D67" s="128" t="s">
        <v>106</v>
      </c>
      <c r="E67" s="260">
        <f t="shared" ref="E67:AA67" si="180">SUM(E68:E69)</f>
        <v>0</v>
      </c>
      <c r="F67" s="260">
        <f t="shared" si="180"/>
        <v>0</v>
      </c>
      <c r="G67" s="260">
        <f t="shared" si="180"/>
        <v>0</v>
      </c>
      <c r="H67" s="260">
        <f t="shared" si="180"/>
        <v>0</v>
      </c>
      <c r="I67" s="260">
        <f t="shared" si="180"/>
        <v>0</v>
      </c>
      <c r="J67" s="260">
        <f t="shared" si="180"/>
        <v>0</v>
      </c>
      <c r="K67" s="260">
        <f t="shared" si="180"/>
        <v>0</v>
      </c>
      <c r="L67" s="260">
        <f t="shared" si="180"/>
        <v>0</v>
      </c>
      <c r="M67" s="260">
        <f t="shared" si="180"/>
        <v>0</v>
      </c>
      <c r="N67" s="260">
        <f t="shared" si="180"/>
        <v>0</v>
      </c>
      <c r="O67" s="260">
        <f t="shared" si="180"/>
        <v>0</v>
      </c>
      <c r="P67" s="260">
        <f t="shared" si="180"/>
        <v>0</v>
      </c>
      <c r="Q67" s="260">
        <f t="shared" si="180"/>
        <v>0</v>
      </c>
      <c r="R67" s="260">
        <f t="shared" si="180"/>
        <v>0</v>
      </c>
      <c r="S67" s="260">
        <f t="shared" si="180"/>
        <v>0</v>
      </c>
      <c r="T67" s="260">
        <f t="shared" si="180"/>
        <v>0</v>
      </c>
      <c r="U67" s="260">
        <f t="shared" si="180"/>
        <v>0</v>
      </c>
      <c r="V67" s="260">
        <f t="shared" si="180"/>
        <v>0</v>
      </c>
      <c r="W67" s="260">
        <f t="shared" si="180"/>
        <v>0</v>
      </c>
      <c r="X67" s="260">
        <f t="shared" si="180"/>
        <v>0</v>
      </c>
      <c r="Y67" s="260">
        <f t="shared" si="180"/>
        <v>0</v>
      </c>
      <c r="Z67" s="260">
        <f t="shared" si="180"/>
        <v>0</v>
      </c>
      <c r="AA67" s="260">
        <f t="shared" si="180"/>
        <v>0</v>
      </c>
    </row>
    <row r="68" spans="1:27" ht="15.75" customHeight="1" x14ac:dyDescent="0.2">
      <c r="A68" s="116" t="s">
        <v>325</v>
      </c>
      <c r="B68" s="114">
        <v>7</v>
      </c>
      <c r="C68" s="114" t="s">
        <v>118</v>
      </c>
      <c r="D68" s="205" t="s">
        <v>611</v>
      </c>
      <c r="E68" s="513"/>
      <c r="F68" s="313"/>
      <c r="G68" s="313"/>
      <c r="H68" s="313"/>
      <c r="I68" s="313"/>
      <c r="J68" s="515">
        <f t="shared" ref="J68:J76" si="181">+E68+F68-G68+H68-I68</f>
        <v>0</v>
      </c>
      <c r="K68" s="319"/>
      <c r="L68" s="319"/>
      <c r="M68" s="319"/>
      <c r="N68" s="319"/>
      <c r="O68" s="517">
        <f t="shared" ref="O68:O69" si="182">SUM(K68:N68)</f>
        <v>0</v>
      </c>
      <c r="P68" s="520">
        <f>+'ANEXO No 4A'!I387</f>
        <v>0</v>
      </c>
      <c r="Q68" s="319"/>
      <c r="R68" s="319"/>
      <c r="S68" s="319"/>
      <c r="T68" s="319"/>
      <c r="U68" s="525">
        <f t="shared" ref="U68:U76" si="183">SUM(Q68:T68)</f>
        <v>0</v>
      </c>
      <c r="V68" s="319"/>
      <c r="W68" s="319"/>
      <c r="X68" s="319"/>
      <c r="Y68" s="319"/>
      <c r="Z68" s="529">
        <f t="shared" ref="Z68:Z76" si="184">SUM(V68:Y68)</f>
        <v>0</v>
      </c>
      <c r="AA68" s="531">
        <f t="shared" ref="AA68:AA76" si="185">+J68-P68</f>
        <v>0</v>
      </c>
    </row>
    <row r="69" spans="1:27" ht="15.75" customHeight="1" x14ac:dyDescent="0.2">
      <c r="A69" s="116" t="s">
        <v>326</v>
      </c>
      <c r="B69" s="114">
        <v>7</v>
      </c>
      <c r="C69" s="114" t="s">
        <v>118</v>
      </c>
      <c r="D69" s="205" t="s">
        <v>612</v>
      </c>
      <c r="E69" s="513"/>
      <c r="F69" s="313"/>
      <c r="G69" s="313"/>
      <c r="H69" s="313"/>
      <c r="I69" s="313"/>
      <c r="J69" s="515">
        <f t="shared" si="181"/>
        <v>0</v>
      </c>
      <c r="K69" s="319"/>
      <c r="L69" s="319"/>
      <c r="M69" s="319"/>
      <c r="N69" s="319"/>
      <c r="O69" s="517">
        <f t="shared" si="182"/>
        <v>0</v>
      </c>
      <c r="P69" s="520">
        <f>+'ANEXO No 4A'!I400</f>
        <v>0</v>
      </c>
      <c r="Q69" s="319"/>
      <c r="R69" s="319"/>
      <c r="S69" s="319"/>
      <c r="T69" s="319"/>
      <c r="U69" s="525">
        <f t="shared" si="183"/>
        <v>0</v>
      </c>
      <c r="V69" s="319"/>
      <c r="W69" s="319"/>
      <c r="X69" s="319"/>
      <c r="Y69" s="319"/>
      <c r="Z69" s="529">
        <f t="shared" si="184"/>
        <v>0</v>
      </c>
      <c r="AA69" s="531">
        <f t="shared" si="185"/>
        <v>0</v>
      </c>
    </row>
    <row r="70" spans="1:27" ht="25.5" x14ac:dyDescent="0.2">
      <c r="A70" s="143" t="s">
        <v>327</v>
      </c>
      <c r="B70" s="144">
        <v>6</v>
      </c>
      <c r="C70" s="144" t="s">
        <v>27</v>
      </c>
      <c r="D70" s="145" t="s">
        <v>328</v>
      </c>
      <c r="E70" s="260">
        <f>SUM(E71:E76)</f>
        <v>8000000</v>
      </c>
      <c r="F70" s="260">
        <f t="shared" ref="F70:J70" si="186">SUM(F71:F76)</f>
        <v>8674478</v>
      </c>
      <c r="G70" s="260">
        <f t="shared" si="186"/>
        <v>0</v>
      </c>
      <c r="H70" s="260">
        <f t="shared" si="186"/>
        <v>0</v>
      </c>
      <c r="I70" s="260">
        <f t="shared" si="186"/>
        <v>0</v>
      </c>
      <c r="J70" s="260">
        <f t="shared" si="186"/>
        <v>16674478</v>
      </c>
      <c r="K70" s="260">
        <f t="shared" ref="K70" si="187">SUM(K71:K76)</f>
        <v>0</v>
      </c>
      <c r="L70" s="260">
        <f t="shared" ref="L70" si="188">SUM(L71:L76)</f>
        <v>6000000</v>
      </c>
      <c r="M70" s="260">
        <f t="shared" ref="M70" si="189">SUM(M71:M76)</f>
        <v>2000000</v>
      </c>
      <c r="N70" s="260">
        <f t="shared" ref="N70" si="190">SUM(N71:N76)</f>
        <v>8674478</v>
      </c>
      <c r="O70" s="260">
        <f t="shared" ref="O70" si="191">SUM(O71:O76)</f>
        <v>16674478</v>
      </c>
      <c r="P70" s="260">
        <f t="shared" ref="P70" si="192">SUM(P71:P76)</f>
        <v>16674478</v>
      </c>
      <c r="Q70" s="260">
        <f t="shared" ref="Q70" si="193">SUM(Q71:Q76)</f>
        <v>0</v>
      </c>
      <c r="R70" s="260">
        <f t="shared" ref="R70" si="194">SUM(R71:R76)</f>
        <v>6000000</v>
      </c>
      <c r="S70" s="260">
        <f t="shared" ref="S70" si="195">SUM(S71:S76)</f>
        <v>2000000</v>
      </c>
      <c r="T70" s="260">
        <f t="shared" ref="T70" si="196">SUM(T71:T76)</f>
        <v>8674478</v>
      </c>
      <c r="U70" s="260">
        <f t="shared" ref="U70" si="197">SUM(U71:U76)</f>
        <v>16674478</v>
      </c>
      <c r="V70" s="260">
        <f t="shared" ref="V70" si="198">SUM(V71:V76)</f>
        <v>0</v>
      </c>
      <c r="W70" s="260">
        <f t="shared" ref="W70" si="199">SUM(W71:W76)</f>
        <v>6000000</v>
      </c>
      <c r="X70" s="260">
        <f t="shared" ref="X70" si="200">SUM(X71:X76)</f>
        <v>2000000</v>
      </c>
      <c r="Y70" s="260">
        <f t="shared" ref="Y70" si="201">SUM(Y71:Y76)</f>
        <v>8674478</v>
      </c>
      <c r="Z70" s="260">
        <f t="shared" ref="Z70" si="202">SUM(Z71:Z76)</f>
        <v>16674478</v>
      </c>
      <c r="AA70" s="260">
        <f t="shared" ref="AA70" si="203">SUM(AA71:AA76)</f>
        <v>0</v>
      </c>
    </row>
    <row r="71" spans="1:27" ht="15.75" customHeight="1" x14ac:dyDescent="0.2">
      <c r="A71" s="147" t="s">
        <v>329</v>
      </c>
      <c r="B71" s="148">
        <v>7</v>
      </c>
      <c r="C71" s="148" t="s">
        <v>118</v>
      </c>
      <c r="D71" s="149" t="s">
        <v>330</v>
      </c>
      <c r="E71" s="513"/>
      <c r="F71" s="313"/>
      <c r="G71" s="313"/>
      <c r="H71" s="313"/>
      <c r="I71" s="313"/>
      <c r="J71" s="515">
        <f t="shared" si="181"/>
        <v>0</v>
      </c>
      <c r="K71" s="319"/>
      <c r="L71" s="319"/>
      <c r="M71" s="319"/>
      <c r="N71" s="319"/>
      <c r="O71" s="517">
        <f t="shared" ref="O71:O76" si="204">SUM(K71:N71)</f>
        <v>0</v>
      </c>
      <c r="P71" s="520">
        <f>+'ANEXO No 4A'!I413</f>
        <v>0</v>
      </c>
      <c r="Q71" s="319"/>
      <c r="R71" s="319"/>
      <c r="S71" s="319"/>
      <c r="T71" s="319"/>
      <c r="U71" s="525">
        <f t="shared" si="183"/>
        <v>0</v>
      </c>
      <c r="V71" s="319"/>
      <c r="W71" s="319"/>
      <c r="X71" s="319"/>
      <c r="Y71" s="319"/>
      <c r="Z71" s="529">
        <f t="shared" si="184"/>
        <v>0</v>
      </c>
      <c r="AA71" s="531">
        <f t="shared" si="185"/>
        <v>0</v>
      </c>
    </row>
    <row r="72" spans="1:27" ht="15.75" customHeight="1" x14ac:dyDescent="0.2">
      <c r="A72" s="147" t="s">
        <v>331</v>
      </c>
      <c r="B72" s="148">
        <v>7</v>
      </c>
      <c r="C72" s="148" t="s">
        <v>118</v>
      </c>
      <c r="D72" s="149" t="s">
        <v>332</v>
      </c>
      <c r="E72" s="513"/>
      <c r="F72" s="313"/>
      <c r="G72" s="313"/>
      <c r="H72" s="313"/>
      <c r="I72" s="313"/>
      <c r="J72" s="515">
        <f t="shared" si="181"/>
        <v>0</v>
      </c>
      <c r="K72" s="319"/>
      <c r="L72" s="319"/>
      <c r="M72" s="319"/>
      <c r="N72" s="319"/>
      <c r="O72" s="517">
        <f t="shared" si="204"/>
        <v>0</v>
      </c>
      <c r="P72" s="520">
        <f>+'ANEXO No 4A'!I426</f>
        <v>0</v>
      </c>
      <c r="Q72" s="319"/>
      <c r="R72" s="319"/>
      <c r="S72" s="319"/>
      <c r="T72" s="319"/>
      <c r="U72" s="525">
        <f t="shared" si="183"/>
        <v>0</v>
      </c>
      <c r="V72" s="319"/>
      <c r="W72" s="319"/>
      <c r="X72" s="319"/>
      <c r="Y72" s="319"/>
      <c r="Z72" s="529">
        <f t="shared" si="184"/>
        <v>0</v>
      </c>
      <c r="AA72" s="531">
        <f t="shared" si="185"/>
        <v>0</v>
      </c>
    </row>
    <row r="73" spans="1:27" ht="15.75" customHeight="1" x14ac:dyDescent="0.2">
      <c r="A73" s="147" t="s">
        <v>333</v>
      </c>
      <c r="B73" s="148">
        <v>7</v>
      </c>
      <c r="C73" s="148" t="s">
        <v>118</v>
      </c>
      <c r="D73" s="149" t="s">
        <v>334</v>
      </c>
      <c r="E73" s="513">
        <v>3000000</v>
      </c>
      <c r="F73" s="313">
        <v>8674478</v>
      </c>
      <c r="G73" s="313"/>
      <c r="H73" s="313"/>
      <c r="I73" s="313"/>
      <c r="J73" s="515">
        <f t="shared" si="181"/>
        <v>11674478</v>
      </c>
      <c r="K73" s="319"/>
      <c r="L73" s="319">
        <v>3000000</v>
      </c>
      <c r="M73" s="319"/>
      <c r="N73" s="319">
        <v>8674478</v>
      </c>
      <c r="O73" s="517">
        <f t="shared" si="204"/>
        <v>11674478</v>
      </c>
      <c r="P73" s="520">
        <f>+'ANEXO No 4A'!I439</f>
        <v>11674478</v>
      </c>
      <c r="Q73" s="319"/>
      <c r="R73" s="319">
        <v>3000000</v>
      </c>
      <c r="S73" s="319"/>
      <c r="T73" s="319">
        <v>8674478</v>
      </c>
      <c r="U73" s="525">
        <f t="shared" si="183"/>
        <v>11674478</v>
      </c>
      <c r="V73" s="319"/>
      <c r="W73" s="319">
        <v>3000000</v>
      </c>
      <c r="X73" s="319"/>
      <c r="Y73" s="319">
        <v>8674478</v>
      </c>
      <c r="Z73" s="529">
        <f t="shared" si="184"/>
        <v>11674478</v>
      </c>
      <c r="AA73" s="531">
        <f t="shared" si="185"/>
        <v>0</v>
      </c>
    </row>
    <row r="74" spans="1:27" ht="15.75" customHeight="1" x14ac:dyDescent="0.2">
      <c r="A74" s="147" t="s">
        <v>335</v>
      </c>
      <c r="B74" s="148">
        <v>7</v>
      </c>
      <c r="C74" s="148" t="s">
        <v>118</v>
      </c>
      <c r="D74" s="149" t="s">
        <v>336</v>
      </c>
      <c r="E74" s="513">
        <v>3000000</v>
      </c>
      <c r="F74" s="313"/>
      <c r="G74" s="313"/>
      <c r="H74" s="313"/>
      <c r="I74" s="313"/>
      <c r="J74" s="515">
        <f t="shared" si="181"/>
        <v>3000000</v>
      </c>
      <c r="K74" s="319"/>
      <c r="L74" s="319">
        <v>3000000</v>
      </c>
      <c r="M74" s="319"/>
      <c r="N74" s="319"/>
      <c r="O74" s="517">
        <f t="shared" si="204"/>
        <v>3000000</v>
      </c>
      <c r="P74" s="520">
        <f>+'ANEXO No 4A'!I452</f>
        <v>3000000</v>
      </c>
      <c r="Q74" s="319"/>
      <c r="R74" s="319">
        <v>3000000</v>
      </c>
      <c r="S74" s="319"/>
      <c r="T74" s="319"/>
      <c r="U74" s="525">
        <f t="shared" si="183"/>
        <v>3000000</v>
      </c>
      <c r="V74" s="319"/>
      <c r="W74" s="319">
        <v>3000000</v>
      </c>
      <c r="X74" s="319"/>
      <c r="Y74" s="319"/>
      <c r="Z74" s="529">
        <f t="shared" si="184"/>
        <v>3000000</v>
      </c>
      <c r="AA74" s="531">
        <f t="shared" si="185"/>
        <v>0</v>
      </c>
    </row>
    <row r="75" spans="1:27" ht="15.75" customHeight="1" x14ac:dyDescent="0.2">
      <c r="A75" s="147" t="s">
        <v>337</v>
      </c>
      <c r="B75" s="148">
        <v>7</v>
      </c>
      <c r="C75" s="148" t="s">
        <v>118</v>
      </c>
      <c r="D75" s="149" t="s">
        <v>338</v>
      </c>
      <c r="E75" s="513">
        <v>2000000</v>
      </c>
      <c r="F75" s="313"/>
      <c r="G75" s="313"/>
      <c r="H75" s="313"/>
      <c r="I75" s="313"/>
      <c r="J75" s="515">
        <f t="shared" si="181"/>
        <v>2000000</v>
      </c>
      <c r="K75" s="319"/>
      <c r="L75" s="319"/>
      <c r="M75" s="319">
        <v>2000000</v>
      </c>
      <c r="N75" s="319"/>
      <c r="O75" s="517">
        <f t="shared" si="204"/>
        <v>2000000</v>
      </c>
      <c r="P75" s="520">
        <f>+'ANEXO No 4A'!I465</f>
        <v>2000000</v>
      </c>
      <c r="Q75" s="319"/>
      <c r="R75" s="319"/>
      <c r="S75" s="319">
        <v>2000000</v>
      </c>
      <c r="T75" s="319"/>
      <c r="U75" s="525">
        <f t="shared" si="183"/>
        <v>2000000</v>
      </c>
      <c r="V75" s="319"/>
      <c r="W75" s="319"/>
      <c r="X75" s="319">
        <v>2000000</v>
      </c>
      <c r="Y75" s="319"/>
      <c r="Z75" s="529">
        <f t="shared" si="184"/>
        <v>2000000</v>
      </c>
      <c r="AA75" s="531">
        <f t="shared" si="185"/>
        <v>0</v>
      </c>
    </row>
    <row r="76" spans="1:27" ht="15.75" customHeight="1" x14ac:dyDescent="0.2">
      <c r="A76" s="147" t="s">
        <v>339</v>
      </c>
      <c r="B76" s="148">
        <v>7</v>
      </c>
      <c r="C76" s="148" t="s">
        <v>118</v>
      </c>
      <c r="D76" s="149" t="s">
        <v>340</v>
      </c>
      <c r="E76" s="513"/>
      <c r="F76" s="313"/>
      <c r="G76" s="313"/>
      <c r="H76" s="313"/>
      <c r="I76" s="313"/>
      <c r="J76" s="515">
        <f t="shared" si="181"/>
        <v>0</v>
      </c>
      <c r="K76" s="319"/>
      <c r="L76" s="319"/>
      <c r="M76" s="319"/>
      <c r="N76" s="319"/>
      <c r="O76" s="517">
        <f t="shared" si="204"/>
        <v>0</v>
      </c>
      <c r="P76" s="520">
        <f>+'ANEXO No 4A'!I478</f>
        <v>0</v>
      </c>
      <c r="Q76" s="319"/>
      <c r="R76" s="319"/>
      <c r="S76" s="319"/>
      <c r="T76" s="319"/>
      <c r="U76" s="525">
        <f t="shared" si="183"/>
        <v>0</v>
      </c>
      <c r="V76" s="319"/>
      <c r="W76" s="319"/>
      <c r="X76" s="319"/>
      <c r="Y76" s="319"/>
      <c r="Z76" s="529">
        <f t="shared" si="184"/>
        <v>0</v>
      </c>
      <c r="AA76" s="531">
        <f t="shared" si="185"/>
        <v>0</v>
      </c>
    </row>
    <row r="77" spans="1:27" ht="15.75" customHeight="1" x14ac:dyDescent="0.2">
      <c r="A77" s="104" t="s">
        <v>341</v>
      </c>
      <c r="B77" s="105">
        <v>5</v>
      </c>
      <c r="C77" s="105" t="s">
        <v>27</v>
      </c>
      <c r="D77" s="141" t="s">
        <v>342</v>
      </c>
      <c r="E77" s="259">
        <f>+E78+E81+E90+E94+E104</f>
        <v>17400000</v>
      </c>
      <c r="F77" s="259">
        <f t="shared" ref="F77:J77" si="205">+F78+F81+F90+F94+F104</f>
        <v>21109038</v>
      </c>
      <c r="G77" s="259">
        <f t="shared" si="205"/>
        <v>0</v>
      </c>
      <c r="H77" s="259">
        <f t="shared" si="205"/>
        <v>500000</v>
      </c>
      <c r="I77" s="259">
        <f t="shared" si="205"/>
        <v>2000000</v>
      </c>
      <c r="J77" s="259">
        <f t="shared" si="205"/>
        <v>37009038</v>
      </c>
      <c r="K77" s="259">
        <f t="shared" ref="K77" si="206">+K78+K81+K90+K94+K104</f>
        <v>0</v>
      </c>
      <c r="L77" s="259">
        <f t="shared" ref="L77" si="207">+L78+L81+L90+L94+L104</f>
        <v>4200000</v>
      </c>
      <c r="M77" s="259">
        <f t="shared" ref="M77" si="208">+M78+M81+M90+M94+M104</f>
        <v>2978141</v>
      </c>
      <c r="N77" s="259">
        <f t="shared" ref="N77" si="209">+N78+N81+N90+N94+N104</f>
        <v>23934833</v>
      </c>
      <c r="O77" s="259">
        <f t="shared" ref="O77" si="210">+O78+O81+O90+O94+O104</f>
        <v>31112974</v>
      </c>
      <c r="P77" s="259">
        <f t="shared" ref="P77" si="211">+P78+P81+P90+P94+P104</f>
        <v>31112974</v>
      </c>
      <c r="Q77" s="259">
        <f t="shared" ref="Q77" si="212">+Q78+Q81+Q90+Q94+Q104</f>
        <v>1050000</v>
      </c>
      <c r="R77" s="259">
        <f t="shared" ref="R77" si="213">+R78+R81+R90+R94+R104</f>
        <v>1050000</v>
      </c>
      <c r="S77" s="259">
        <f t="shared" ref="S77" si="214">+S78+S81+S90+S94+S104</f>
        <v>4028141</v>
      </c>
      <c r="T77" s="259">
        <f t="shared" ref="T77" si="215">+T78+T81+T90+T94+T104</f>
        <v>24984833</v>
      </c>
      <c r="U77" s="259">
        <f t="shared" ref="U77" si="216">+U78+U81+U90+U94+U104</f>
        <v>31112974</v>
      </c>
      <c r="V77" s="259">
        <f t="shared" ref="V77" si="217">+V78+V81+V90+V94+V104</f>
        <v>0</v>
      </c>
      <c r="W77" s="259">
        <f t="shared" ref="W77" si="218">+W78+W81+W90+W94+W104</f>
        <v>0</v>
      </c>
      <c r="X77" s="259">
        <f t="shared" ref="X77" si="219">+X78+X81+X90+X94+X104</f>
        <v>2978141</v>
      </c>
      <c r="Y77" s="259">
        <f t="shared" ref="Y77" si="220">+Y78+Y81+Y90+Y94+Y104</f>
        <v>27784833</v>
      </c>
      <c r="Z77" s="259">
        <f t="shared" ref="Z77" si="221">+Z78+Z81+Z90+Z94+Z104</f>
        <v>30762974</v>
      </c>
      <c r="AA77" s="259">
        <f t="shared" ref="AA77" si="222">+AA78+AA81+AA90+AA94+AA104</f>
        <v>5896064</v>
      </c>
    </row>
    <row r="78" spans="1:27" ht="15.75" customHeight="1" x14ac:dyDescent="0.2">
      <c r="A78" s="121" t="s">
        <v>343</v>
      </c>
      <c r="B78" s="122">
        <v>6</v>
      </c>
      <c r="C78" s="122" t="s">
        <v>27</v>
      </c>
      <c r="D78" s="128" t="s">
        <v>344</v>
      </c>
      <c r="E78" s="260">
        <f>SUM(E79:E80)</f>
        <v>4000000</v>
      </c>
      <c r="F78" s="260">
        <f t="shared" ref="F78:J78" si="223">SUM(F79:F80)</f>
        <v>18455697</v>
      </c>
      <c r="G78" s="260">
        <f t="shared" si="223"/>
        <v>0</v>
      </c>
      <c r="H78" s="260">
        <f t="shared" si="223"/>
        <v>500000</v>
      </c>
      <c r="I78" s="260">
        <f t="shared" si="223"/>
        <v>0</v>
      </c>
      <c r="J78" s="260">
        <f t="shared" si="223"/>
        <v>22955697</v>
      </c>
      <c r="K78" s="260">
        <f t="shared" ref="K78" si="224">SUM(K79:K80)</f>
        <v>0</v>
      </c>
      <c r="L78" s="260">
        <f t="shared" ref="L78" si="225">SUM(L79:L80)</f>
        <v>0</v>
      </c>
      <c r="M78" s="260">
        <f t="shared" ref="M78" si="226">SUM(M79:M80)</f>
        <v>0</v>
      </c>
      <c r="N78" s="260">
        <f t="shared" ref="N78" si="227">SUM(N79:N80)</f>
        <v>22955697</v>
      </c>
      <c r="O78" s="260">
        <f t="shared" ref="O78" si="228">SUM(O79:O80)</f>
        <v>22955697</v>
      </c>
      <c r="P78" s="260">
        <f t="shared" ref="P78" si="229">SUM(P79:P80)</f>
        <v>22955697</v>
      </c>
      <c r="Q78" s="260">
        <f t="shared" ref="Q78" si="230">SUM(Q79:Q80)</f>
        <v>0</v>
      </c>
      <c r="R78" s="260">
        <f t="shared" ref="R78" si="231">SUM(R79:R80)</f>
        <v>0</v>
      </c>
      <c r="S78" s="260">
        <f t="shared" ref="S78" si="232">SUM(S79:S80)</f>
        <v>0</v>
      </c>
      <c r="T78" s="260">
        <f t="shared" ref="T78" si="233">SUM(T79:T80)</f>
        <v>22955697</v>
      </c>
      <c r="U78" s="260">
        <f t="shared" ref="U78" si="234">SUM(U79:U80)</f>
        <v>22955697</v>
      </c>
      <c r="V78" s="260">
        <f t="shared" ref="V78" si="235">SUM(V79:V80)</f>
        <v>0</v>
      </c>
      <c r="W78" s="260">
        <f t="shared" ref="W78" si="236">SUM(W79:W80)</f>
        <v>0</v>
      </c>
      <c r="X78" s="260">
        <f t="shared" ref="X78" si="237">SUM(X79:X80)</f>
        <v>0</v>
      </c>
      <c r="Y78" s="260">
        <f t="shared" ref="Y78" si="238">SUM(Y79:Y80)</f>
        <v>22955697</v>
      </c>
      <c r="Z78" s="260">
        <f t="shared" ref="Z78" si="239">SUM(Z79:Z80)</f>
        <v>22955697</v>
      </c>
      <c r="AA78" s="260">
        <f t="shared" ref="AA78" si="240">SUM(AA79:AA80)</f>
        <v>0</v>
      </c>
    </row>
    <row r="79" spans="1:27" ht="15.75" customHeight="1" x14ac:dyDescent="0.2">
      <c r="A79" s="116" t="s">
        <v>345</v>
      </c>
      <c r="B79" s="114">
        <v>7</v>
      </c>
      <c r="C79" s="114" t="s">
        <v>118</v>
      </c>
      <c r="D79" s="146" t="s">
        <v>20</v>
      </c>
      <c r="E79" s="513">
        <v>4000000</v>
      </c>
      <c r="F79" s="313">
        <v>18455697</v>
      </c>
      <c r="G79" s="313"/>
      <c r="H79" s="313">
        <v>500000</v>
      </c>
      <c r="I79" s="313"/>
      <c r="J79" s="515">
        <f t="shared" ref="J79:J111" si="241">+E79+F79-G79+H79-I79</f>
        <v>22955697</v>
      </c>
      <c r="K79" s="319"/>
      <c r="L79" s="319"/>
      <c r="M79" s="319"/>
      <c r="N79" s="319">
        <v>22955697</v>
      </c>
      <c r="O79" s="517">
        <f t="shared" ref="O79:O111" si="242">SUM(K79:N79)</f>
        <v>22955697</v>
      </c>
      <c r="P79" s="520">
        <f>+'ANEXO No 4A'!I491</f>
        <v>22955697</v>
      </c>
      <c r="Q79" s="319"/>
      <c r="R79" s="319"/>
      <c r="S79" s="319"/>
      <c r="T79" s="319">
        <v>22955697</v>
      </c>
      <c r="U79" s="525">
        <f t="shared" ref="U79:U111" si="243">SUM(Q79:T79)</f>
        <v>22955697</v>
      </c>
      <c r="V79" s="319"/>
      <c r="W79" s="319"/>
      <c r="X79" s="319"/>
      <c r="Y79" s="319">
        <v>22955697</v>
      </c>
      <c r="Z79" s="366">
        <f t="shared" ref="Z79:Z111" si="244">SUM(V79:Y79)</f>
        <v>22955697</v>
      </c>
      <c r="AA79" s="531">
        <f t="shared" ref="AA79:AA111" si="245">+J79-P79</f>
        <v>0</v>
      </c>
    </row>
    <row r="80" spans="1:27" ht="15.75" customHeight="1" x14ac:dyDescent="0.2">
      <c r="A80" s="147" t="s">
        <v>346</v>
      </c>
      <c r="B80" s="148">
        <v>7</v>
      </c>
      <c r="C80" s="148" t="s">
        <v>118</v>
      </c>
      <c r="D80" s="149" t="s">
        <v>558</v>
      </c>
      <c r="E80" s="513"/>
      <c r="F80" s="313"/>
      <c r="G80" s="313"/>
      <c r="H80" s="313"/>
      <c r="I80" s="313"/>
      <c r="J80" s="515">
        <f t="shared" si="241"/>
        <v>0</v>
      </c>
      <c r="K80" s="319"/>
      <c r="L80" s="319"/>
      <c r="M80" s="319"/>
      <c r="N80" s="319"/>
      <c r="O80" s="517">
        <f t="shared" si="242"/>
        <v>0</v>
      </c>
      <c r="P80" s="520">
        <f>+'ANEXO No 4A'!I504</f>
        <v>0</v>
      </c>
      <c r="Q80" s="319"/>
      <c r="R80" s="319"/>
      <c r="S80" s="319"/>
      <c r="T80" s="319"/>
      <c r="U80" s="525">
        <f t="shared" si="243"/>
        <v>0</v>
      </c>
      <c r="V80" s="319"/>
      <c r="W80" s="319"/>
      <c r="X80" s="319"/>
      <c r="Y80" s="319"/>
      <c r="Z80" s="366">
        <f t="shared" si="244"/>
        <v>0</v>
      </c>
      <c r="AA80" s="531">
        <f t="shared" si="245"/>
        <v>0</v>
      </c>
    </row>
    <row r="81" spans="1:27" ht="38.25" x14ac:dyDescent="0.2">
      <c r="A81" s="143" t="s">
        <v>347</v>
      </c>
      <c r="B81" s="144">
        <v>6</v>
      </c>
      <c r="C81" s="144" t="s">
        <v>27</v>
      </c>
      <c r="D81" s="145" t="s">
        <v>557</v>
      </c>
      <c r="E81" s="260">
        <f>SUM(E82:E89)</f>
        <v>0</v>
      </c>
      <c r="F81" s="260">
        <f t="shared" ref="F81:J81" si="246">SUM(F82:F89)</f>
        <v>2653341</v>
      </c>
      <c r="G81" s="260">
        <f t="shared" si="246"/>
        <v>0</v>
      </c>
      <c r="H81" s="260">
        <f t="shared" si="246"/>
        <v>0</v>
      </c>
      <c r="I81" s="260">
        <f t="shared" si="246"/>
        <v>0</v>
      </c>
      <c r="J81" s="260">
        <f t="shared" si="246"/>
        <v>2653341</v>
      </c>
      <c r="K81" s="260">
        <f t="shared" ref="K81" si="247">SUM(K82:K89)</f>
        <v>0</v>
      </c>
      <c r="L81" s="260">
        <f t="shared" ref="L81" si="248">SUM(L82:L89)</f>
        <v>0</v>
      </c>
      <c r="M81" s="260">
        <f t="shared" ref="M81" si="249">SUM(M82:M89)</f>
        <v>0</v>
      </c>
      <c r="N81" s="260">
        <f t="shared" ref="N81" si="250">SUM(N82:N89)</f>
        <v>0</v>
      </c>
      <c r="O81" s="260">
        <f t="shared" ref="O81" si="251">SUM(O82:O89)</f>
        <v>0</v>
      </c>
      <c r="P81" s="260">
        <f t="shared" ref="P81" si="252">SUM(P82:P89)</f>
        <v>0</v>
      </c>
      <c r="Q81" s="260">
        <f t="shared" ref="Q81" si="253">SUM(Q82:Q89)</f>
        <v>0</v>
      </c>
      <c r="R81" s="260">
        <f t="shared" ref="R81" si="254">SUM(R82:R89)</f>
        <v>0</v>
      </c>
      <c r="S81" s="260">
        <f t="shared" ref="S81" si="255">SUM(S82:S89)</f>
        <v>0</v>
      </c>
      <c r="T81" s="260">
        <f t="shared" ref="T81" si="256">SUM(T82:T89)</f>
        <v>0</v>
      </c>
      <c r="U81" s="260">
        <f t="shared" ref="U81" si="257">SUM(U82:U89)</f>
        <v>0</v>
      </c>
      <c r="V81" s="260">
        <f t="shared" ref="V81" si="258">SUM(V82:V89)</f>
        <v>0</v>
      </c>
      <c r="W81" s="260">
        <f t="shared" ref="W81" si="259">SUM(W82:W89)</f>
        <v>0</v>
      </c>
      <c r="X81" s="260">
        <f t="shared" ref="X81" si="260">SUM(X82:X89)</f>
        <v>0</v>
      </c>
      <c r="Y81" s="260">
        <f t="shared" ref="Y81" si="261">SUM(Y82:Y89)</f>
        <v>0</v>
      </c>
      <c r="Z81" s="260">
        <f t="shared" ref="Z81" si="262">SUM(Z82:Z89)</f>
        <v>0</v>
      </c>
      <c r="AA81" s="260">
        <f t="shared" ref="AA81" si="263">SUM(AA82:AA89)</f>
        <v>2653341</v>
      </c>
    </row>
    <row r="82" spans="1:27" ht="15.75" customHeight="1" x14ac:dyDescent="0.2">
      <c r="A82" s="116" t="s">
        <v>348</v>
      </c>
      <c r="B82" s="114">
        <v>7</v>
      </c>
      <c r="C82" s="114" t="s">
        <v>118</v>
      </c>
      <c r="D82" s="146" t="s">
        <v>349</v>
      </c>
      <c r="E82" s="513"/>
      <c r="F82" s="313"/>
      <c r="G82" s="313"/>
      <c r="H82" s="313"/>
      <c r="I82" s="313"/>
      <c r="J82" s="515">
        <f t="shared" si="241"/>
        <v>0</v>
      </c>
      <c r="K82" s="319"/>
      <c r="L82" s="319"/>
      <c r="M82" s="319"/>
      <c r="N82" s="319"/>
      <c r="O82" s="517">
        <f t="shared" si="242"/>
        <v>0</v>
      </c>
      <c r="P82" s="520">
        <f>+'ANEXO No 4A'!I517</f>
        <v>0</v>
      </c>
      <c r="Q82" s="319"/>
      <c r="R82" s="319"/>
      <c r="S82" s="319"/>
      <c r="T82" s="319"/>
      <c r="U82" s="525">
        <f t="shared" si="243"/>
        <v>0</v>
      </c>
      <c r="V82" s="319"/>
      <c r="W82" s="319"/>
      <c r="X82" s="319"/>
      <c r="Y82" s="319"/>
      <c r="Z82" s="529">
        <f t="shared" si="244"/>
        <v>0</v>
      </c>
      <c r="AA82" s="531">
        <f t="shared" si="245"/>
        <v>0</v>
      </c>
    </row>
    <row r="83" spans="1:27" ht="15.75" customHeight="1" x14ac:dyDescent="0.2">
      <c r="A83" s="116" t="s">
        <v>350</v>
      </c>
      <c r="B83" s="114">
        <v>7</v>
      </c>
      <c r="C83" s="114" t="s">
        <v>118</v>
      </c>
      <c r="D83" s="146" t="s">
        <v>351</v>
      </c>
      <c r="E83" s="513"/>
      <c r="F83" s="313">
        <v>2653341</v>
      </c>
      <c r="G83" s="313"/>
      <c r="H83" s="313"/>
      <c r="I83" s="313"/>
      <c r="J83" s="515">
        <f t="shared" si="241"/>
        <v>2653341</v>
      </c>
      <c r="K83" s="319"/>
      <c r="L83" s="319"/>
      <c r="M83" s="319">
        <v>0</v>
      </c>
      <c r="N83" s="319"/>
      <c r="O83" s="517">
        <f t="shared" si="242"/>
        <v>0</v>
      </c>
      <c r="P83" s="520">
        <f>+'ANEXO No 4A'!I530</f>
        <v>0</v>
      </c>
      <c r="Q83" s="319"/>
      <c r="R83" s="319"/>
      <c r="S83" s="319"/>
      <c r="T83" s="319"/>
      <c r="U83" s="525">
        <f t="shared" si="243"/>
        <v>0</v>
      </c>
      <c r="V83" s="319"/>
      <c r="W83" s="319"/>
      <c r="X83" s="319"/>
      <c r="Y83" s="319"/>
      <c r="Z83" s="529">
        <f t="shared" si="244"/>
        <v>0</v>
      </c>
      <c r="AA83" s="531">
        <f t="shared" si="245"/>
        <v>2653341</v>
      </c>
    </row>
    <row r="84" spans="1:27" ht="15.75" customHeight="1" x14ac:dyDescent="0.2">
      <c r="A84" s="116" t="s">
        <v>352</v>
      </c>
      <c r="B84" s="114">
        <v>7</v>
      </c>
      <c r="C84" s="114" t="s">
        <v>118</v>
      </c>
      <c r="D84" s="146" t="s">
        <v>353</v>
      </c>
      <c r="E84" s="513"/>
      <c r="F84" s="313"/>
      <c r="G84" s="313"/>
      <c r="H84" s="313"/>
      <c r="I84" s="313"/>
      <c r="J84" s="515">
        <f t="shared" si="241"/>
        <v>0</v>
      </c>
      <c r="K84" s="319"/>
      <c r="L84" s="319"/>
      <c r="M84" s="319"/>
      <c r="N84" s="319"/>
      <c r="O84" s="517">
        <f t="shared" si="242"/>
        <v>0</v>
      </c>
      <c r="P84" s="520">
        <f>+'ANEXO No 4A'!I543</f>
        <v>0</v>
      </c>
      <c r="Q84" s="319"/>
      <c r="R84" s="319"/>
      <c r="S84" s="319"/>
      <c r="T84" s="319"/>
      <c r="U84" s="525">
        <f t="shared" si="243"/>
        <v>0</v>
      </c>
      <c r="V84" s="319"/>
      <c r="W84" s="319"/>
      <c r="X84" s="319"/>
      <c r="Y84" s="319"/>
      <c r="Z84" s="529">
        <f t="shared" si="244"/>
        <v>0</v>
      </c>
      <c r="AA84" s="531">
        <f t="shared" si="245"/>
        <v>0</v>
      </c>
    </row>
    <row r="85" spans="1:27" ht="15.75" customHeight="1" x14ac:dyDescent="0.2">
      <c r="A85" s="116" t="s">
        <v>354</v>
      </c>
      <c r="B85" s="114">
        <v>7</v>
      </c>
      <c r="C85" s="114" t="s">
        <v>118</v>
      </c>
      <c r="D85" s="146" t="s">
        <v>355</v>
      </c>
      <c r="E85" s="513"/>
      <c r="F85" s="313"/>
      <c r="G85" s="313"/>
      <c r="H85" s="313"/>
      <c r="I85" s="313"/>
      <c r="J85" s="515">
        <f t="shared" si="241"/>
        <v>0</v>
      </c>
      <c r="K85" s="319"/>
      <c r="L85" s="319"/>
      <c r="M85" s="319"/>
      <c r="N85" s="319"/>
      <c r="O85" s="517">
        <f t="shared" si="242"/>
        <v>0</v>
      </c>
      <c r="P85" s="520">
        <f>+'ANEXO No 4A'!I556</f>
        <v>0</v>
      </c>
      <c r="Q85" s="319"/>
      <c r="R85" s="319"/>
      <c r="S85" s="319"/>
      <c r="T85" s="319"/>
      <c r="U85" s="525">
        <f t="shared" si="243"/>
        <v>0</v>
      </c>
      <c r="V85" s="319"/>
      <c r="W85" s="319"/>
      <c r="X85" s="319"/>
      <c r="Y85" s="319"/>
      <c r="Z85" s="529">
        <f t="shared" si="244"/>
        <v>0</v>
      </c>
      <c r="AA85" s="531">
        <f t="shared" si="245"/>
        <v>0</v>
      </c>
    </row>
    <row r="86" spans="1:27" ht="15.75" customHeight="1" x14ac:dyDescent="0.2">
      <c r="A86" s="116" t="s">
        <v>356</v>
      </c>
      <c r="B86" s="114">
        <v>7</v>
      </c>
      <c r="C86" s="114" t="s">
        <v>118</v>
      </c>
      <c r="D86" s="146" t="s">
        <v>459</v>
      </c>
      <c r="E86" s="513"/>
      <c r="F86" s="313"/>
      <c r="G86" s="313"/>
      <c r="H86" s="313"/>
      <c r="I86" s="313"/>
      <c r="J86" s="515">
        <f t="shared" si="241"/>
        <v>0</v>
      </c>
      <c r="K86" s="319"/>
      <c r="L86" s="319"/>
      <c r="M86" s="319"/>
      <c r="N86" s="319"/>
      <c r="O86" s="517">
        <f t="shared" si="242"/>
        <v>0</v>
      </c>
      <c r="P86" s="520">
        <f>+'ANEXO No 4A'!I569</f>
        <v>0</v>
      </c>
      <c r="Q86" s="319"/>
      <c r="R86" s="319"/>
      <c r="S86" s="319"/>
      <c r="T86" s="319"/>
      <c r="U86" s="525">
        <f t="shared" si="243"/>
        <v>0</v>
      </c>
      <c r="V86" s="319"/>
      <c r="W86" s="319"/>
      <c r="X86" s="319"/>
      <c r="Y86" s="319"/>
      <c r="Z86" s="529">
        <f t="shared" si="244"/>
        <v>0</v>
      </c>
      <c r="AA86" s="531">
        <f t="shared" si="245"/>
        <v>0</v>
      </c>
    </row>
    <row r="87" spans="1:27" ht="15.75" customHeight="1" x14ac:dyDescent="0.2">
      <c r="A87" s="479" t="s">
        <v>357</v>
      </c>
      <c r="B87" s="477">
        <v>7</v>
      </c>
      <c r="C87" s="477" t="s">
        <v>118</v>
      </c>
      <c r="D87" s="492" t="s">
        <v>594</v>
      </c>
      <c r="E87" s="513"/>
      <c r="F87" s="313"/>
      <c r="G87" s="313"/>
      <c r="H87" s="313"/>
      <c r="I87" s="313"/>
      <c r="J87" s="515">
        <f t="shared" si="241"/>
        <v>0</v>
      </c>
      <c r="K87" s="319"/>
      <c r="L87" s="319"/>
      <c r="M87" s="319"/>
      <c r="N87" s="319"/>
      <c r="O87" s="517">
        <f t="shared" si="242"/>
        <v>0</v>
      </c>
      <c r="P87" s="520">
        <f>+'ANEXO No 4A'!I582</f>
        <v>0</v>
      </c>
      <c r="Q87" s="319"/>
      <c r="R87" s="319"/>
      <c r="S87" s="319"/>
      <c r="T87" s="319"/>
      <c r="U87" s="525">
        <f>SUM(Q87:T87)</f>
        <v>0</v>
      </c>
      <c r="V87" s="319"/>
      <c r="W87" s="319"/>
      <c r="X87" s="319"/>
      <c r="Y87" s="319"/>
      <c r="Z87" s="529">
        <f>SUM(V87:Y87)</f>
        <v>0</v>
      </c>
      <c r="AA87" s="531">
        <f>+J87-P87</f>
        <v>0</v>
      </c>
    </row>
    <row r="88" spans="1:27" ht="15.75" customHeight="1" x14ac:dyDescent="0.2">
      <c r="A88" s="479" t="s">
        <v>358</v>
      </c>
      <c r="B88" s="477">
        <v>7</v>
      </c>
      <c r="C88" s="477" t="s">
        <v>118</v>
      </c>
      <c r="D88" s="492" t="s">
        <v>596</v>
      </c>
      <c r="E88" s="513"/>
      <c r="F88" s="313"/>
      <c r="G88" s="313"/>
      <c r="H88" s="313"/>
      <c r="I88" s="313"/>
      <c r="J88" s="515">
        <f t="shared" ref="J88" si="264">+E88+F88-G88+H88-I88</f>
        <v>0</v>
      </c>
      <c r="K88" s="319"/>
      <c r="L88" s="319"/>
      <c r="M88" s="319"/>
      <c r="N88" s="319"/>
      <c r="O88" s="517">
        <f t="shared" ref="O88" si="265">SUM(K88:N88)</f>
        <v>0</v>
      </c>
      <c r="P88" s="520">
        <f>+'ANEXO No 4A'!I595</f>
        <v>0</v>
      </c>
      <c r="Q88" s="319"/>
      <c r="R88" s="319"/>
      <c r="S88" s="319"/>
      <c r="T88" s="319"/>
      <c r="U88" s="525">
        <f t="shared" ref="U88" si="266">SUM(Q88:T88)</f>
        <v>0</v>
      </c>
      <c r="V88" s="319"/>
      <c r="W88" s="319"/>
      <c r="X88" s="319"/>
      <c r="Y88" s="319"/>
      <c r="Z88" s="529">
        <f t="shared" ref="Z88" si="267">SUM(V88:Y88)</f>
        <v>0</v>
      </c>
      <c r="AA88" s="531">
        <f t="shared" ref="AA88" si="268">+J88-P88</f>
        <v>0</v>
      </c>
    </row>
    <row r="89" spans="1:27" ht="15.75" customHeight="1" x14ac:dyDescent="0.2">
      <c r="A89" s="479" t="s">
        <v>595</v>
      </c>
      <c r="B89" s="477">
        <v>7</v>
      </c>
      <c r="C89" s="477" t="s">
        <v>118</v>
      </c>
      <c r="D89" s="492" t="s">
        <v>359</v>
      </c>
      <c r="E89" s="513"/>
      <c r="F89" s="313"/>
      <c r="G89" s="313"/>
      <c r="H89" s="313"/>
      <c r="I89" s="313"/>
      <c r="J89" s="515">
        <f t="shared" si="241"/>
        <v>0</v>
      </c>
      <c r="K89" s="319"/>
      <c r="L89" s="319"/>
      <c r="M89" s="319"/>
      <c r="N89" s="319"/>
      <c r="O89" s="517">
        <f t="shared" si="242"/>
        <v>0</v>
      </c>
      <c r="P89" s="520">
        <f>+'ANEXO No 4A'!I608</f>
        <v>0</v>
      </c>
      <c r="Q89" s="319"/>
      <c r="R89" s="319"/>
      <c r="S89" s="319"/>
      <c r="T89" s="319"/>
      <c r="U89" s="525">
        <f t="shared" si="243"/>
        <v>0</v>
      </c>
      <c r="V89" s="319"/>
      <c r="W89" s="319"/>
      <c r="X89" s="319"/>
      <c r="Y89" s="319"/>
      <c r="Z89" s="529">
        <f t="shared" si="244"/>
        <v>0</v>
      </c>
      <c r="AA89" s="531">
        <f t="shared" si="245"/>
        <v>0</v>
      </c>
    </row>
    <row r="90" spans="1:27" ht="24" customHeight="1" x14ac:dyDescent="0.2">
      <c r="A90" s="143" t="s">
        <v>360</v>
      </c>
      <c r="B90" s="144">
        <v>6</v>
      </c>
      <c r="C90" s="144" t="s">
        <v>27</v>
      </c>
      <c r="D90" s="145" t="s">
        <v>126</v>
      </c>
      <c r="E90" s="260">
        <f>SUM(E91:E93)</f>
        <v>6000000</v>
      </c>
      <c r="F90" s="260">
        <f t="shared" ref="F90:J90" si="269">SUM(F91:F93)</f>
        <v>0</v>
      </c>
      <c r="G90" s="260">
        <f t="shared" si="269"/>
        <v>0</v>
      </c>
      <c r="H90" s="260">
        <f t="shared" si="269"/>
        <v>0</v>
      </c>
      <c r="I90" s="260">
        <f t="shared" si="269"/>
        <v>0</v>
      </c>
      <c r="J90" s="260">
        <f t="shared" si="269"/>
        <v>6000000</v>
      </c>
      <c r="K90" s="260">
        <f t="shared" ref="K90" si="270">SUM(K91:K93)</f>
        <v>0</v>
      </c>
      <c r="L90" s="260">
        <f t="shared" ref="L90" si="271">SUM(L91:L93)</f>
        <v>0</v>
      </c>
      <c r="M90" s="260">
        <f t="shared" ref="M90" si="272">SUM(M91:M93)</f>
        <v>2978141</v>
      </c>
      <c r="N90" s="260">
        <f t="shared" ref="N90" si="273">SUM(N91:N93)</f>
        <v>979136</v>
      </c>
      <c r="O90" s="260">
        <f>SUM(O91:O93)</f>
        <v>3957277</v>
      </c>
      <c r="P90" s="260">
        <f t="shared" ref="P90" si="274">SUM(P91:P93)</f>
        <v>3957277</v>
      </c>
      <c r="Q90" s="260">
        <f t="shared" ref="Q90" si="275">SUM(Q91:Q93)</f>
        <v>0</v>
      </c>
      <c r="R90" s="260">
        <f t="shared" ref="R90" si="276">SUM(R91:R93)</f>
        <v>0</v>
      </c>
      <c r="S90" s="260">
        <f t="shared" ref="S90" si="277">SUM(S91:S93)</f>
        <v>2978141</v>
      </c>
      <c r="T90" s="260">
        <f t="shared" ref="T90" si="278">SUM(T91:T93)</f>
        <v>979136</v>
      </c>
      <c r="U90" s="260">
        <f t="shared" ref="U90" si="279">SUM(U91:U93)</f>
        <v>3957277</v>
      </c>
      <c r="V90" s="260">
        <f t="shared" ref="V90" si="280">SUM(V91:V93)</f>
        <v>0</v>
      </c>
      <c r="W90" s="260">
        <f t="shared" ref="W90" si="281">SUM(W91:W93)</f>
        <v>0</v>
      </c>
      <c r="X90" s="260">
        <f t="shared" ref="X90" si="282">SUM(X91:X93)</f>
        <v>2978141</v>
      </c>
      <c r="Y90" s="260">
        <f t="shared" ref="Y90" si="283">SUM(Y91:Y93)</f>
        <v>979136</v>
      </c>
      <c r="Z90" s="260">
        <f t="shared" ref="Z90" si="284">SUM(Z91:Z93)</f>
        <v>3957277</v>
      </c>
      <c r="AA90" s="260">
        <f t="shared" ref="AA90" si="285">SUM(AA91:AA93)</f>
        <v>2042723</v>
      </c>
    </row>
    <row r="91" spans="1:27" ht="15.75" customHeight="1" x14ac:dyDescent="0.2">
      <c r="A91" s="116" t="s">
        <v>361</v>
      </c>
      <c r="B91" s="114">
        <v>7</v>
      </c>
      <c r="C91" s="114" t="s">
        <v>118</v>
      </c>
      <c r="D91" s="146" t="s">
        <v>69</v>
      </c>
      <c r="E91" s="513"/>
      <c r="F91" s="313"/>
      <c r="G91" s="313"/>
      <c r="H91" s="313"/>
      <c r="I91" s="313"/>
      <c r="J91" s="515">
        <f t="shared" si="241"/>
        <v>0</v>
      </c>
      <c r="K91" s="319"/>
      <c r="L91" s="319"/>
      <c r="M91" s="319"/>
      <c r="N91" s="319"/>
      <c r="O91" s="517">
        <f t="shared" si="242"/>
        <v>0</v>
      </c>
      <c r="P91" s="520">
        <f>+'ANEXO No 4A'!I621</f>
        <v>0</v>
      </c>
      <c r="Q91" s="319"/>
      <c r="R91" s="319"/>
      <c r="S91" s="319"/>
      <c r="T91" s="319"/>
      <c r="U91" s="525">
        <f t="shared" si="243"/>
        <v>0</v>
      </c>
      <c r="V91" s="319"/>
      <c r="W91" s="319"/>
      <c r="X91" s="319"/>
      <c r="Y91" s="319"/>
      <c r="Z91" s="529">
        <f t="shared" si="244"/>
        <v>0</v>
      </c>
      <c r="AA91" s="531">
        <f t="shared" si="245"/>
        <v>0</v>
      </c>
    </row>
    <row r="92" spans="1:27" ht="15.75" customHeight="1" x14ac:dyDescent="0.2">
      <c r="A92" s="116" t="s">
        <v>362</v>
      </c>
      <c r="B92" s="114">
        <v>7</v>
      </c>
      <c r="C92" s="114" t="s">
        <v>118</v>
      </c>
      <c r="D92" s="146" t="s">
        <v>363</v>
      </c>
      <c r="E92" s="513">
        <v>6000000</v>
      </c>
      <c r="F92" s="313"/>
      <c r="G92" s="313"/>
      <c r="H92" s="313"/>
      <c r="I92" s="313"/>
      <c r="J92" s="515">
        <f t="shared" si="241"/>
        <v>6000000</v>
      </c>
      <c r="K92" s="319"/>
      <c r="L92" s="319"/>
      <c r="M92" s="319">
        <f>3613142-635001</f>
        <v>2978141</v>
      </c>
      <c r="N92" s="319">
        <v>979136</v>
      </c>
      <c r="O92" s="517">
        <f t="shared" si="242"/>
        <v>3957277</v>
      </c>
      <c r="P92" s="520">
        <f>+'ANEXO No 4A'!I634</f>
        <v>3957277</v>
      </c>
      <c r="Q92" s="319"/>
      <c r="R92" s="319"/>
      <c r="S92" s="319">
        <v>2978141</v>
      </c>
      <c r="T92" s="319">
        <v>979136</v>
      </c>
      <c r="U92" s="525">
        <f t="shared" si="243"/>
        <v>3957277</v>
      </c>
      <c r="V92" s="319"/>
      <c r="W92" s="319"/>
      <c r="X92" s="319">
        <v>2978141</v>
      </c>
      <c r="Y92" s="319">
        <v>979136</v>
      </c>
      <c r="Z92" s="529">
        <f t="shared" si="244"/>
        <v>3957277</v>
      </c>
      <c r="AA92" s="531">
        <f t="shared" si="245"/>
        <v>2042723</v>
      </c>
    </row>
    <row r="93" spans="1:27" ht="15.75" customHeight="1" x14ac:dyDescent="0.2">
      <c r="A93" s="116" t="s">
        <v>364</v>
      </c>
      <c r="B93" s="114">
        <v>7</v>
      </c>
      <c r="C93" s="114" t="s">
        <v>118</v>
      </c>
      <c r="D93" s="146" t="s">
        <v>365</v>
      </c>
      <c r="E93" s="513"/>
      <c r="F93" s="313"/>
      <c r="G93" s="313"/>
      <c r="H93" s="313"/>
      <c r="I93" s="313"/>
      <c r="J93" s="515">
        <f t="shared" si="241"/>
        <v>0</v>
      </c>
      <c r="K93" s="319"/>
      <c r="L93" s="319"/>
      <c r="M93" s="319"/>
      <c r="N93" s="319"/>
      <c r="O93" s="517">
        <f t="shared" si="242"/>
        <v>0</v>
      </c>
      <c r="P93" s="520">
        <f>+'ANEXO No 4A'!I647</f>
        <v>0</v>
      </c>
      <c r="Q93" s="319"/>
      <c r="R93" s="319"/>
      <c r="S93" s="319"/>
      <c r="T93" s="319"/>
      <c r="U93" s="525">
        <f t="shared" si="243"/>
        <v>0</v>
      </c>
      <c r="V93" s="319"/>
      <c r="W93" s="319"/>
      <c r="X93" s="319"/>
      <c r="Y93" s="319"/>
      <c r="Z93" s="529">
        <f t="shared" si="244"/>
        <v>0</v>
      </c>
      <c r="AA93" s="531">
        <f t="shared" si="245"/>
        <v>0</v>
      </c>
    </row>
    <row r="94" spans="1:27" ht="15.75" customHeight="1" x14ac:dyDescent="0.2">
      <c r="A94" s="121" t="s">
        <v>366</v>
      </c>
      <c r="B94" s="122">
        <v>6</v>
      </c>
      <c r="C94" s="122" t="s">
        <v>27</v>
      </c>
      <c r="D94" s="128" t="s">
        <v>367</v>
      </c>
      <c r="E94" s="260">
        <f>SUM(E95:E103)</f>
        <v>5900000</v>
      </c>
      <c r="F94" s="260">
        <f t="shared" ref="F94:J94" si="286">SUM(F95:F103)</f>
        <v>0</v>
      </c>
      <c r="G94" s="260">
        <f t="shared" si="286"/>
        <v>0</v>
      </c>
      <c r="H94" s="260">
        <f t="shared" si="286"/>
        <v>0</v>
      </c>
      <c r="I94" s="260">
        <f t="shared" si="286"/>
        <v>500000</v>
      </c>
      <c r="J94" s="260">
        <f t="shared" si="286"/>
        <v>5400000</v>
      </c>
      <c r="K94" s="260">
        <f t="shared" ref="K94" si="287">SUM(K95:K103)</f>
        <v>0</v>
      </c>
      <c r="L94" s="260">
        <f t="shared" ref="L94" si="288">SUM(L95:L103)</f>
        <v>4200000</v>
      </c>
      <c r="M94" s="260">
        <f t="shared" ref="M94" si="289">SUM(M95:M103)</f>
        <v>0</v>
      </c>
      <c r="N94" s="260">
        <f t="shared" ref="N94" si="290">SUM(N95:N103)</f>
        <v>0</v>
      </c>
      <c r="O94" s="260">
        <f t="shared" ref="O94" si="291">SUM(O95:O103)</f>
        <v>4200000</v>
      </c>
      <c r="P94" s="260">
        <f t="shared" ref="P94" si="292">SUM(P95:P103)</f>
        <v>4200000</v>
      </c>
      <c r="Q94" s="260">
        <f t="shared" ref="Q94" si="293">SUM(Q95:Q103)</f>
        <v>1050000</v>
      </c>
      <c r="R94" s="260">
        <f t="shared" ref="R94" si="294">SUM(R95:R103)</f>
        <v>1050000</v>
      </c>
      <c r="S94" s="260">
        <f t="shared" ref="S94" si="295">SUM(S95:S103)</f>
        <v>1050000</v>
      </c>
      <c r="T94" s="260">
        <f t="shared" ref="T94" si="296">SUM(T95:T103)</f>
        <v>1050000</v>
      </c>
      <c r="U94" s="260">
        <f t="shared" ref="U94" si="297">SUM(U95:U103)</f>
        <v>4200000</v>
      </c>
      <c r="V94" s="260">
        <f t="shared" ref="V94" si="298">SUM(V95:V103)</f>
        <v>0</v>
      </c>
      <c r="W94" s="260">
        <f t="shared" ref="W94" si="299">SUM(W95:W103)</f>
        <v>0</v>
      </c>
      <c r="X94" s="260">
        <f t="shared" ref="X94" si="300">SUM(X95:X103)</f>
        <v>0</v>
      </c>
      <c r="Y94" s="260">
        <f t="shared" ref="Y94" si="301">SUM(Y95:Y103)</f>
        <v>3850000</v>
      </c>
      <c r="Z94" s="260">
        <f t="shared" ref="Z94" si="302">SUM(Z95:Z103)</f>
        <v>3850000</v>
      </c>
      <c r="AA94" s="260">
        <f t="shared" ref="AA94" si="303">SUM(AA95:AA103)</f>
        <v>1200000</v>
      </c>
    </row>
    <row r="95" spans="1:27" ht="15.75" customHeight="1" x14ac:dyDescent="0.2">
      <c r="A95" s="116" t="s">
        <v>368</v>
      </c>
      <c r="B95" s="114">
        <v>7</v>
      </c>
      <c r="C95" s="114" t="s">
        <v>118</v>
      </c>
      <c r="D95" s="146" t="s">
        <v>369</v>
      </c>
      <c r="E95" s="513"/>
      <c r="F95" s="454"/>
      <c r="G95" s="454"/>
      <c r="H95" s="454"/>
      <c r="I95" s="454"/>
      <c r="J95" s="515">
        <f t="shared" si="241"/>
        <v>0</v>
      </c>
      <c r="K95" s="319"/>
      <c r="L95" s="319"/>
      <c r="M95" s="319"/>
      <c r="N95" s="319"/>
      <c r="O95" s="517">
        <f t="shared" si="242"/>
        <v>0</v>
      </c>
      <c r="P95" s="520">
        <f>+'ANEXO No 4A'!I660</f>
        <v>0</v>
      </c>
      <c r="Q95" s="319"/>
      <c r="R95" s="319"/>
      <c r="S95" s="319"/>
      <c r="T95" s="319"/>
      <c r="U95" s="525">
        <f t="shared" si="243"/>
        <v>0</v>
      </c>
      <c r="V95" s="319"/>
      <c r="W95" s="319"/>
      <c r="X95" s="319"/>
      <c r="Y95" s="319"/>
      <c r="Z95" s="529">
        <f t="shared" si="244"/>
        <v>0</v>
      </c>
      <c r="AA95" s="531">
        <f t="shared" si="245"/>
        <v>0</v>
      </c>
    </row>
    <row r="96" spans="1:27" ht="15.75" customHeight="1" x14ac:dyDescent="0.2">
      <c r="A96" s="116" t="s">
        <v>370</v>
      </c>
      <c r="B96" s="114">
        <v>7</v>
      </c>
      <c r="C96" s="114" t="s">
        <v>118</v>
      </c>
      <c r="D96" s="146" t="s">
        <v>66</v>
      </c>
      <c r="E96" s="513"/>
      <c r="F96" s="454"/>
      <c r="G96" s="454"/>
      <c r="H96" s="454"/>
      <c r="I96" s="454"/>
      <c r="J96" s="515">
        <f t="shared" si="241"/>
        <v>0</v>
      </c>
      <c r="K96" s="319"/>
      <c r="L96" s="319"/>
      <c r="M96" s="319"/>
      <c r="N96" s="319"/>
      <c r="O96" s="517">
        <f t="shared" si="242"/>
        <v>0</v>
      </c>
      <c r="P96" s="520">
        <f>+'ANEXO No 4A'!I673</f>
        <v>0</v>
      </c>
      <c r="Q96" s="319"/>
      <c r="R96" s="319"/>
      <c r="S96" s="319"/>
      <c r="T96" s="319"/>
      <c r="U96" s="525">
        <f t="shared" si="243"/>
        <v>0</v>
      </c>
      <c r="V96" s="319"/>
      <c r="W96" s="319"/>
      <c r="X96" s="319"/>
      <c r="Y96" s="319"/>
      <c r="Z96" s="529">
        <f t="shared" si="244"/>
        <v>0</v>
      </c>
      <c r="AA96" s="531">
        <f t="shared" si="245"/>
        <v>0</v>
      </c>
    </row>
    <row r="97" spans="1:27" ht="15.75" customHeight="1" x14ac:dyDescent="0.2">
      <c r="A97" s="116" t="s">
        <v>371</v>
      </c>
      <c r="B97" s="114">
        <v>7</v>
      </c>
      <c r="C97" s="114" t="s">
        <v>118</v>
      </c>
      <c r="D97" s="146" t="s">
        <v>18</v>
      </c>
      <c r="E97" s="513">
        <v>4200000</v>
      </c>
      <c r="F97" s="454"/>
      <c r="G97" s="454"/>
      <c r="H97" s="454"/>
      <c r="I97" s="454"/>
      <c r="J97" s="515">
        <f t="shared" si="241"/>
        <v>4200000</v>
      </c>
      <c r="K97" s="319"/>
      <c r="L97" s="319">
        <v>4200000</v>
      </c>
      <c r="M97" s="319"/>
      <c r="N97" s="319"/>
      <c r="O97" s="517">
        <f t="shared" si="242"/>
        <v>4200000</v>
      </c>
      <c r="P97" s="520">
        <f>+'ANEXO No 4A'!I686</f>
        <v>4200000</v>
      </c>
      <c r="Q97" s="319">
        <v>1050000</v>
      </c>
      <c r="R97" s="319">
        <v>1050000</v>
      </c>
      <c r="S97" s="319">
        <v>1050000</v>
      </c>
      <c r="T97" s="319">
        <v>1050000</v>
      </c>
      <c r="U97" s="525">
        <f t="shared" si="243"/>
        <v>4200000</v>
      </c>
      <c r="V97" s="319"/>
      <c r="W97" s="319"/>
      <c r="X97" s="319"/>
      <c r="Y97" s="319">
        <v>3850000</v>
      </c>
      <c r="Z97" s="529">
        <f t="shared" si="244"/>
        <v>3850000</v>
      </c>
      <c r="AA97" s="531">
        <f t="shared" si="245"/>
        <v>0</v>
      </c>
    </row>
    <row r="98" spans="1:27" ht="15.75" customHeight="1" x14ac:dyDescent="0.2">
      <c r="A98" s="116" t="s">
        <v>372</v>
      </c>
      <c r="B98" s="114">
        <v>7</v>
      </c>
      <c r="C98" s="114" t="s">
        <v>118</v>
      </c>
      <c r="D98" s="146" t="s">
        <v>16</v>
      </c>
      <c r="E98" s="513"/>
      <c r="F98" s="454"/>
      <c r="G98" s="454"/>
      <c r="H98" s="454"/>
      <c r="I98" s="454"/>
      <c r="J98" s="515">
        <f t="shared" si="241"/>
        <v>0</v>
      </c>
      <c r="K98" s="319"/>
      <c r="L98" s="319"/>
      <c r="M98" s="319"/>
      <c r="N98" s="319"/>
      <c r="O98" s="517">
        <f t="shared" si="242"/>
        <v>0</v>
      </c>
      <c r="P98" s="520">
        <f>+'ANEXO No 4A'!I699</f>
        <v>0</v>
      </c>
      <c r="Q98" s="319"/>
      <c r="R98" s="319"/>
      <c r="S98" s="319"/>
      <c r="T98" s="319"/>
      <c r="U98" s="525">
        <f t="shared" si="243"/>
        <v>0</v>
      </c>
      <c r="V98" s="319"/>
      <c r="W98" s="319"/>
      <c r="X98" s="319"/>
      <c r="Y98" s="319"/>
      <c r="Z98" s="529">
        <f t="shared" si="244"/>
        <v>0</v>
      </c>
      <c r="AA98" s="531">
        <f t="shared" si="245"/>
        <v>0</v>
      </c>
    </row>
    <row r="99" spans="1:27" ht="15.75" customHeight="1" x14ac:dyDescent="0.2">
      <c r="A99" s="116" t="s">
        <v>373</v>
      </c>
      <c r="B99" s="114">
        <v>7</v>
      </c>
      <c r="C99" s="114" t="s">
        <v>118</v>
      </c>
      <c r="D99" s="146" t="s">
        <v>19</v>
      </c>
      <c r="E99" s="513"/>
      <c r="F99" s="454"/>
      <c r="G99" s="454"/>
      <c r="H99" s="454"/>
      <c r="I99" s="454"/>
      <c r="J99" s="515">
        <f t="shared" si="241"/>
        <v>0</v>
      </c>
      <c r="K99" s="319"/>
      <c r="L99" s="319"/>
      <c r="M99" s="319"/>
      <c r="N99" s="319"/>
      <c r="O99" s="517">
        <f t="shared" si="242"/>
        <v>0</v>
      </c>
      <c r="P99" s="520">
        <f>+'ANEXO No 4A'!I712</f>
        <v>0</v>
      </c>
      <c r="Q99" s="319"/>
      <c r="R99" s="319"/>
      <c r="S99" s="319"/>
      <c r="T99" s="319"/>
      <c r="U99" s="525">
        <f t="shared" si="243"/>
        <v>0</v>
      </c>
      <c r="V99" s="319"/>
      <c r="W99" s="319"/>
      <c r="X99" s="319"/>
      <c r="Y99" s="319"/>
      <c r="Z99" s="529">
        <f t="shared" si="244"/>
        <v>0</v>
      </c>
      <c r="AA99" s="531">
        <f t="shared" si="245"/>
        <v>0</v>
      </c>
    </row>
    <row r="100" spans="1:27" ht="15.75" customHeight="1" x14ac:dyDescent="0.2">
      <c r="A100" s="116" t="s">
        <v>374</v>
      </c>
      <c r="B100" s="114">
        <v>7</v>
      </c>
      <c r="C100" s="114" t="s">
        <v>118</v>
      </c>
      <c r="D100" s="146" t="s">
        <v>375</v>
      </c>
      <c r="E100" s="513"/>
      <c r="F100" s="454"/>
      <c r="G100" s="454"/>
      <c r="H100" s="454"/>
      <c r="I100" s="454"/>
      <c r="J100" s="515">
        <f t="shared" si="241"/>
        <v>0</v>
      </c>
      <c r="K100" s="319"/>
      <c r="L100" s="319"/>
      <c r="M100" s="319"/>
      <c r="N100" s="319"/>
      <c r="O100" s="517">
        <f t="shared" si="242"/>
        <v>0</v>
      </c>
      <c r="P100" s="520">
        <f>+'ANEXO No 4A'!I725</f>
        <v>0</v>
      </c>
      <c r="Q100" s="319"/>
      <c r="R100" s="319"/>
      <c r="S100" s="319"/>
      <c r="T100" s="319"/>
      <c r="U100" s="525">
        <f t="shared" si="243"/>
        <v>0</v>
      </c>
      <c r="V100" s="319"/>
      <c r="W100" s="319"/>
      <c r="X100" s="319"/>
      <c r="Y100" s="319"/>
      <c r="Z100" s="529">
        <f t="shared" si="244"/>
        <v>0</v>
      </c>
      <c r="AA100" s="531">
        <f t="shared" si="245"/>
        <v>0</v>
      </c>
    </row>
    <row r="101" spans="1:27" ht="15.75" customHeight="1" x14ac:dyDescent="0.2">
      <c r="A101" s="116" t="s">
        <v>376</v>
      </c>
      <c r="B101" s="114">
        <v>7</v>
      </c>
      <c r="C101" s="114" t="s">
        <v>118</v>
      </c>
      <c r="D101" s="146" t="s">
        <v>377</v>
      </c>
      <c r="E101" s="513">
        <v>500000</v>
      </c>
      <c r="F101" s="454"/>
      <c r="G101" s="454"/>
      <c r="H101" s="454"/>
      <c r="I101" s="454">
        <v>500000</v>
      </c>
      <c r="J101" s="515">
        <f t="shared" si="241"/>
        <v>0</v>
      </c>
      <c r="K101" s="319"/>
      <c r="L101" s="319"/>
      <c r="M101" s="319"/>
      <c r="N101" s="319"/>
      <c r="O101" s="517">
        <f t="shared" si="242"/>
        <v>0</v>
      </c>
      <c r="P101" s="520">
        <f>+'ANEXO No 4A'!I738</f>
        <v>0</v>
      </c>
      <c r="Q101" s="319"/>
      <c r="R101" s="319"/>
      <c r="S101" s="319"/>
      <c r="T101" s="319"/>
      <c r="U101" s="525">
        <f t="shared" si="243"/>
        <v>0</v>
      </c>
      <c r="V101" s="319"/>
      <c r="W101" s="319"/>
      <c r="X101" s="319"/>
      <c r="Y101" s="319"/>
      <c r="Z101" s="529">
        <f t="shared" si="244"/>
        <v>0</v>
      </c>
      <c r="AA101" s="531">
        <f t="shared" si="245"/>
        <v>0</v>
      </c>
    </row>
    <row r="102" spans="1:27" ht="15.75" customHeight="1" x14ac:dyDescent="0.2">
      <c r="A102" s="116" t="s">
        <v>378</v>
      </c>
      <c r="B102" s="114">
        <v>7</v>
      </c>
      <c r="C102" s="114" t="s">
        <v>118</v>
      </c>
      <c r="D102" s="146" t="s">
        <v>379</v>
      </c>
      <c r="E102" s="513"/>
      <c r="F102" s="454"/>
      <c r="G102" s="454"/>
      <c r="H102" s="454"/>
      <c r="I102" s="454"/>
      <c r="J102" s="515">
        <f t="shared" si="241"/>
        <v>0</v>
      </c>
      <c r="K102" s="319"/>
      <c r="L102" s="319"/>
      <c r="M102" s="319"/>
      <c r="N102" s="319"/>
      <c r="O102" s="517">
        <f t="shared" si="242"/>
        <v>0</v>
      </c>
      <c r="P102" s="520">
        <f>+'ANEXO No 4A'!I751</f>
        <v>0</v>
      </c>
      <c r="Q102" s="319"/>
      <c r="R102" s="319"/>
      <c r="S102" s="319"/>
      <c r="T102" s="319"/>
      <c r="U102" s="525">
        <f t="shared" si="243"/>
        <v>0</v>
      </c>
      <c r="V102" s="319"/>
      <c r="W102" s="319"/>
      <c r="X102" s="319"/>
      <c r="Y102" s="319"/>
      <c r="Z102" s="529">
        <f t="shared" si="244"/>
        <v>0</v>
      </c>
      <c r="AA102" s="531">
        <f t="shared" si="245"/>
        <v>0</v>
      </c>
    </row>
    <row r="103" spans="1:27" ht="15.75" customHeight="1" x14ac:dyDescent="0.2">
      <c r="A103" s="116" t="s">
        <v>380</v>
      </c>
      <c r="B103" s="114">
        <v>7</v>
      </c>
      <c r="C103" s="114" t="s">
        <v>118</v>
      </c>
      <c r="D103" s="146" t="s">
        <v>381</v>
      </c>
      <c r="E103" s="513">
        <v>1200000</v>
      </c>
      <c r="F103" s="454"/>
      <c r="G103" s="454"/>
      <c r="H103" s="454"/>
      <c r="I103" s="454"/>
      <c r="J103" s="515">
        <f t="shared" si="241"/>
        <v>1200000</v>
      </c>
      <c r="K103" s="319"/>
      <c r="L103" s="319"/>
      <c r="M103" s="319"/>
      <c r="N103" s="319"/>
      <c r="O103" s="517">
        <f t="shared" si="242"/>
        <v>0</v>
      </c>
      <c r="P103" s="520">
        <f>+'ANEXO No 4A'!I764</f>
        <v>0</v>
      </c>
      <c r="Q103" s="319"/>
      <c r="R103" s="319"/>
      <c r="S103" s="319"/>
      <c r="T103" s="319"/>
      <c r="U103" s="525">
        <f t="shared" si="243"/>
        <v>0</v>
      </c>
      <c r="V103" s="319"/>
      <c r="W103" s="319"/>
      <c r="X103" s="319"/>
      <c r="Y103" s="319"/>
      <c r="Z103" s="529">
        <f t="shared" si="244"/>
        <v>0</v>
      </c>
      <c r="AA103" s="531">
        <f t="shared" si="245"/>
        <v>1200000</v>
      </c>
    </row>
    <row r="104" spans="1:27" ht="15.75" customHeight="1" x14ac:dyDescent="0.2">
      <c r="A104" s="121" t="s">
        <v>382</v>
      </c>
      <c r="B104" s="122">
        <v>6</v>
      </c>
      <c r="C104" s="122" t="s">
        <v>27</v>
      </c>
      <c r="D104" s="128" t="s">
        <v>130</v>
      </c>
      <c r="E104" s="260">
        <f>SUM(E105:E111)</f>
        <v>1500000</v>
      </c>
      <c r="F104" s="260">
        <f t="shared" ref="F104:J104" si="304">SUM(F105:F111)</f>
        <v>0</v>
      </c>
      <c r="G104" s="260">
        <f t="shared" si="304"/>
        <v>0</v>
      </c>
      <c r="H104" s="260">
        <f t="shared" si="304"/>
        <v>0</v>
      </c>
      <c r="I104" s="260">
        <f t="shared" si="304"/>
        <v>1500000</v>
      </c>
      <c r="J104" s="260">
        <f t="shared" si="304"/>
        <v>0</v>
      </c>
      <c r="K104" s="260">
        <f t="shared" ref="K104" si="305">SUM(K105:K111)</f>
        <v>0</v>
      </c>
      <c r="L104" s="260">
        <f t="shared" ref="L104" si="306">SUM(L105:L111)</f>
        <v>0</v>
      </c>
      <c r="M104" s="260">
        <f t="shared" ref="M104" si="307">SUM(M105:M111)</f>
        <v>0</v>
      </c>
      <c r="N104" s="260">
        <f t="shared" ref="N104" si="308">SUM(N105:N111)</f>
        <v>0</v>
      </c>
      <c r="O104" s="260">
        <f t="shared" ref="O104" si="309">SUM(O105:O111)</f>
        <v>0</v>
      </c>
      <c r="P104" s="260">
        <f t="shared" ref="P104" si="310">SUM(P105:P111)</f>
        <v>0</v>
      </c>
      <c r="Q104" s="260">
        <f t="shared" ref="Q104" si="311">SUM(Q105:Q111)</f>
        <v>0</v>
      </c>
      <c r="R104" s="260">
        <f t="shared" ref="R104" si="312">SUM(R105:R111)</f>
        <v>0</v>
      </c>
      <c r="S104" s="260">
        <f t="shared" ref="S104" si="313">SUM(S105:S111)</f>
        <v>0</v>
      </c>
      <c r="T104" s="260">
        <f t="shared" ref="T104" si="314">SUM(T105:T111)</f>
        <v>0</v>
      </c>
      <c r="U104" s="260">
        <f t="shared" ref="U104" si="315">SUM(U105:U111)</f>
        <v>0</v>
      </c>
      <c r="V104" s="260">
        <f t="shared" ref="V104" si="316">SUM(V105:V111)</f>
        <v>0</v>
      </c>
      <c r="W104" s="260">
        <f t="shared" ref="W104" si="317">SUM(W105:W111)</f>
        <v>0</v>
      </c>
      <c r="X104" s="260">
        <f t="shared" ref="X104" si="318">SUM(X105:X111)</f>
        <v>0</v>
      </c>
      <c r="Y104" s="260">
        <f t="shared" ref="Y104" si="319">SUM(Y105:Y111)</f>
        <v>0</v>
      </c>
      <c r="Z104" s="260">
        <f t="shared" ref="Z104" si="320">SUM(Z105:Z111)</f>
        <v>0</v>
      </c>
      <c r="AA104" s="260">
        <f t="shared" ref="AA104" si="321">SUM(AA105:AA111)</f>
        <v>0</v>
      </c>
    </row>
    <row r="105" spans="1:27" ht="15.75" customHeight="1" x14ac:dyDescent="0.2">
      <c r="A105" s="116" t="s">
        <v>383</v>
      </c>
      <c r="B105" s="114">
        <v>7</v>
      </c>
      <c r="C105" s="114" t="s">
        <v>118</v>
      </c>
      <c r="D105" s="142" t="s">
        <v>384</v>
      </c>
      <c r="E105" s="513"/>
      <c r="F105" s="313"/>
      <c r="G105" s="313"/>
      <c r="H105" s="313"/>
      <c r="I105" s="313"/>
      <c r="J105" s="515">
        <f t="shared" si="241"/>
        <v>0</v>
      </c>
      <c r="K105" s="319"/>
      <c r="L105" s="319"/>
      <c r="M105" s="319"/>
      <c r="N105" s="319"/>
      <c r="O105" s="517">
        <f t="shared" si="242"/>
        <v>0</v>
      </c>
      <c r="P105" s="520">
        <f>+'ANEXO No 4A'!I777</f>
        <v>0</v>
      </c>
      <c r="Q105" s="319"/>
      <c r="R105" s="319"/>
      <c r="S105" s="319"/>
      <c r="T105" s="319"/>
      <c r="U105" s="525">
        <f t="shared" si="243"/>
        <v>0</v>
      </c>
      <c r="V105" s="319"/>
      <c r="W105" s="319"/>
      <c r="X105" s="319"/>
      <c r="Y105" s="319"/>
      <c r="Z105" s="529">
        <f t="shared" si="244"/>
        <v>0</v>
      </c>
      <c r="AA105" s="531">
        <f t="shared" si="245"/>
        <v>0</v>
      </c>
    </row>
    <row r="106" spans="1:27" ht="15.75" customHeight="1" x14ac:dyDescent="0.2">
      <c r="A106" s="116" t="s">
        <v>385</v>
      </c>
      <c r="B106" s="114">
        <v>7</v>
      </c>
      <c r="C106" s="114" t="s">
        <v>118</v>
      </c>
      <c r="D106" s="142" t="s">
        <v>386</v>
      </c>
      <c r="E106" s="513"/>
      <c r="F106" s="313"/>
      <c r="G106" s="313"/>
      <c r="H106" s="313"/>
      <c r="I106" s="313"/>
      <c r="J106" s="515">
        <f t="shared" si="241"/>
        <v>0</v>
      </c>
      <c r="K106" s="319"/>
      <c r="L106" s="319"/>
      <c r="M106" s="319"/>
      <c r="N106" s="319"/>
      <c r="O106" s="517">
        <f t="shared" si="242"/>
        <v>0</v>
      </c>
      <c r="P106" s="520">
        <f>+'ANEXO No 4A'!I790</f>
        <v>0</v>
      </c>
      <c r="Q106" s="319"/>
      <c r="R106" s="319"/>
      <c r="S106" s="319"/>
      <c r="T106" s="319"/>
      <c r="U106" s="525">
        <f t="shared" si="243"/>
        <v>0</v>
      </c>
      <c r="V106" s="319"/>
      <c r="W106" s="319"/>
      <c r="X106" s="319"/>
      <c r="Y106" s="319"/>
      <c r="Z106" s="529">
        <f t="shared" si="244"/>
        <v>0</v>
      </c>
      <c r="AA106" s="531">
        <f t="shared" si="245"/>
        <v>0</v>
      </c>
    </row>
    <row r="107" spans="1:27" ht="15.75" customHeight="1" x14ac:dyDescent="0.2">
      <c r="A107" s="116" t="s">
        <v>387</v>
      </c>
      <c r="B107" s="114">
        <v>7</v>
      </c>
      <c r="C107" s="114" t="s">
        <v>118</v>
      </c>
      <c r="D107" s="142" t="s">
        <v>17</v>
      </c>
      <c r="E107" s="513"/>
      <c r="F107" s="313"/>
      <c r="G107" s="313"/>
      <c r="H107" s="313"/>
      <c r="I107" s="313"/>
      <c r="J107" s="515">
        <f t="shared" si="241"/>
        <v>0</v>
      </c>
      <c r="K107" s="319"/>
      <c r="L107" s="319"/>
      <c r="M107" s="319"/>
      <c r="N107" s="319"/>
      <c r="O107" s="517">
        <f t="shared" si="242"/>
        <v>0</v>
      </c>
      <c r="P107" s="520">
        <f>+'ANEXO No 4A'!I803</f>
        <v>0</v>
      </c>
      <c r="Q107" s="319"/>
      <c r="R107" s="319"/>
      <c r="S107" s="319"/>
      <c r="T107" s="319"/>
      <c r="U107" s="525">
        <f t="shared" si="243"/>
        <v>0</v>
      </c>
      <c r="V107" s="319"/>
      <c r="W107" s="319"/>
      <c r="X107" s="319"/>
      <c r="Y107" s="319"/>
      <c r="Z107" s="529">
        <f t="shared" si="244"/>
        <v>0</v>
      </c>
      <c r="AA107" s="531">
        <f t="shared" si="245"/>
        <v>0</v>
      </c>
    </row>
    <row r="108" spans="1:27" ht="15.75" customHeight="1" x14ac:dyDescent="0.2">
      <c r="A108" s="116" t="s">
        <v>388</v>
      </c>
      <c r="B108" s="114">
        <v>7</v>
      </c>
      <c r="C108" s="114" t="s">
        <v>118</v>
      </c>
      <c r="D108" s="142" t="s">
        <v>389</v>
      </c>
      <c r="E108" s="513"/>
      <c r="F108" s="313"/>
      <c r="G108" s="313"/>
      <c r="H108" s="313"/>
      <c r="I108" s="313"/>
      <c r="J108" s="515">
        <f t="shared" si="241"/>
        <v>0</v>
      </c>
      <c r="K108" s="319"/>
      <c r="L108" s="319"/>
      <c r="M108" s="319"/>
      <c r="N108" s="319"/>
      <c r="O108" s="517">
        <f t="shared" si="242"/>
        <v>0</v>
      </c>
      <c r="P108" s="520">
        <f>+'ANEXO No 4A'!I816</f>
        <v>0</v>
      </c>
      <c r="Q108" s="319"/>
      <c r="R108" s="319"/>
      <c r="S108" s="319"/>
      <c r="T108" s="319"/>
      <c r="U108" s="525">
        <f t="shared" si="243"/>
        <v>0</v>
      </c>
      <c r="V108" s="319"/>
      <c r="W108" s="319"/>
      <c r="X108" s="319"/>
      <c r="Y108" s="319"/>
      <c r="Z108" s="529">
        <f t="shared" si="244"/>
        <v>0</v>
      </c>
      <c r="AA108" s="531">
        <f t="shared" si="245"/>
        <v>0</v>
      </c>
    </row>
    <row r="109" spans="1:27" ht="25.5" x14ac:dyDescent="0.2">
      <c r="A109" s="116" t="s">
        <v>390</v>
      </c>
      <c r="B109" s="114">
        <v>7</v>
      </c>
      <c r="C109" s="114" t="s">
        <v>118</v>
      </c>
      <c r="D109" s="150" t="s">
        <v>391</v>
      </c>
      <c r="E109" s="513">
        <v>500000</v>
      </c>
      <c r="F109" s="313"/>
      <c r="G109" s="313"/>
      <c r="H109" s="313"/>
      <c r="I109" s="313">
        <v>500000</v>
      </c>
      <c r="J109" s="515">
        <f t="shared" si="241"/>
        <v>0</v>
      </c>
      <c r="K109" s="319"/>
      <c r="L109" s="319"/>
      <c r="M109" s="319"/>
      <c r="N109" s="319"/>
      <c r="O109" s="517">
        <f t="shared" si="242"/>
        <v>0</v>
      </c>
      <c r="P109" s="520">
        <f>+'ANEXO No 4A'!I829</f>
        <v>0</v>
      </c>
      <c r="Q109" s="319"/>
      <c r="R109" s="319"/>
      <c r="S109" s="319"/>
      <c r="T109" s="319"/>
      <c r="U109" s="525">
        <f t="shared" si="243"/>
        <v>0</v>
      </c>
      <c r="V109" s="319"/>
      <c r="W109" s="319"/>
      <c r="X109" s="319"/>
      <c r="Y109" s="319"/>
      <c r="Z109" s="529">
        <f t="shared" si="244"/>
        <v>0</v>
      </c>
      <c r="AA109" s="531">
        <f t="shared" si="245"/>
        <v>0</v>
      </c>
    </row>
    <row r="110" spans="1:27" ht="15.75" customHeight="1" x14ac:dyDescent="0.2">
      <c r="A110" s="116" t="s">
        <v>392</v>
      </c>
      <c r="B110" s="114">
        <v>7</v>
      </c>
      <c r="C110" s="114" t="s">
        <v>118</v>
      </c>
      <c r="D110" s="142" t="s">
        <v>393</v>
      </c>
      <c r="E110" s="513"/>
      <c r="F110" s="313"/>
      <c r="G110" s="313"/>
      <c r="H110" s="313"/>
      <c r="I110" s="313"/>
      <c r="J110" s="515">
        <f t="shared" si="241"/>
        <v>0</v>
      </c>
      <c r="K110" s="319"/>
      <c r="L110" s="319"/>
      <c r="M110" s="319"/>
      <c r="N110" s="319"/>
      <c r="O110" s="517">
        <f t="shared" si="242"/>
        <v>0</v>
      </c>
      <c r="P110" s="520">
        <f>+'ANEXO No 4A'!I842</f>
        <v>0</v>
      </c>
      <c r="Q110" s="319"/>
      <c r="R110" s="319"/>
      <c r="S110" s="319"/>
      <c r="T110" s="319"/>
      <c r="U110" s="525">
        <f t="shared" si="243"/>
        <v>0</v>
      </c>
      <c r="V110" s="319"/>
      <c r="W110" s="319"/>
      <c r="X110" s="319"/>
      <c r="Y110" s="319"/>
      <c r="Z110" s="529">
        <f t="shared" si="244"/>
        <v>0</v>
      </c>
      <c r="AA110" s="531">
        <f t="shared" si="245"/>
        <v>0</v>
      </c>
    </row>
    <row r="111" spans="1:27" ht="15.75" customHeight="1" x14ac:dyDescent="0.2">
      <c r="A111" s="116" t="s">
        <v>394</v>
      </c>
      <c r="B111" s="114">
        <v>7</v>
      </c>
      <c r="C111" s="114" t="s">
        <v>118</v>
      </c>
      <c r="D111" s="142" t="s">
        <v>395</v>
      </c>
      <c r="E111" s="513">
        <v>1000000</v>
      </c>
      <c r="F111" s="313"/>
      <c r="G111" s="313"/>
      <c r="H111" s="313"/>
      <c r="I111" s="313">
        <v>1000000</v>
      </c>
      <c r="J111" s="515">
        <f t="shared" si="241"/>
        <v>0</v>
      </c>
      <c r="K111" s="319"/>
      <c r="L111" s="319"/>
      <c r="M111" s="319"/>
      <c r="N111" s="319"/>
      <c r="O111" s="517">
        <f t="shared" si="242"/>
        <v>0</v>
      </c>
      <c r="P111" s="520">
        <f>+'ANEXO No 4A'!I855</f>
        <v>0</v>
      </c>
      <c r="Q111" s="319"/>
      <c r="R111" s="319"/>
      <c r="S111" s="319"/>
      <c r="T111" s="319"/>
      <c r="U111" s="525">
        <f t="shared" si="243"/>
        <v>0</v>
      </c>
      <c r="V111" s="319"/>
      <c r="W111" s="319"/>
      <c r="X111" s="319"/>
      <c r="Y111" s="319"/>
      <c r="Z111" s="529">
        <f t="shared" si="244"/>
        <v>0</v>
      </c>
      <c r="AA111" s="531">
        <f t="shared" si="245"/>
        <v>0</v>
      </c>
    </row>
    <row r="112" spans="1:27" ht="25.5" x14ac:dyDescent="0.2">
      <c r="A112" s="98" t="s">
        <v>396</v>
      </c>
      <c r="B112" s="151">
        <v>3</v>
      </c>
      <c r="C112" s="151" t="s">
        <v>27</v>
      </c>
      <c r="D112" s="152" t="s">
        <v>397</v>
      </c>
      <c r="E112" s="257">
        <f>+E113+E115</f>
        <v>0</v>
      </c>
      <c r="F112" s="257">
        <f t="shared" ref="F112:J112" si="322">+F113+F115</f>
        <v>0</v>
      </c>
      <c r="G112" s="257">
        <f t="shared" si="322"/>
        <v>0</v>
      </c>
      <c r="H112" s="257">
        <f t="shared" si="322"/>
        <v>0</v>
      </c>
      <c r="I112" s="257">
        <f t="shared" si="322"/>
        <v>0</v>
      </c>
      <c r="J112" s="257">
        <f t="shared" si="322"/>
        <v>0</v>
      </c>
      <c r="K112" s="257">
        <f t="shared" ref="K112" si="323">+K113+K115</f>
        <v>0</v>
      </c>
      <c r="L112" s="257">
        <f t="shared" ref="L112" si="324">+L113+L115</f>
        <v>0</v>
      </c>
      <c r="M112" s="257">
        <f t="shared" ref="M112" si="325">+M113+M115</f>
        <v>0</v>
      </c>
      <c r="N112" s="257">
        <f t="shared" ref="N112" si="326">+N113+N115</f>
        <v>0</v>
      </c>
      <c r="O112" s="257">
        <f t="shared" ref="O112" si="327">+O113+O115</f>
        <v>0</v>
      </c>
      <c r="P112" s="257">
        <f t="shared" ref="P112" si="328">+P113+P115</f>
        <v>0</v>
      </c>
      <c r="Q112" s="257">
        <f t="shared" ref="Q112" si="329">+Q113+Q115</f>
        <v>0</v>
      </c>
      <c r="R112" s="257">
        <f t="shared" ref="R112" si="330">+R113+R115</f>
        <v>0</v>
      </c>
      <c r="S112" s="257">
        <f t="shared" ref="S112" si="331">+S113+S115</f>
        <v>0</v>
      </c>
      <c r="T112" s="257">
        <f t="shared" ref="T112" si="332">+T113+T115</f>
        <v>0</v>
      </c>
      <c r="U112" s="257">
        <f t="shared" ref="U112" si="333">+U113+U115</f>
        <v>0</v>
      </c>
      <c r="V112" s="257">
        <f t="shared" ref="V112" si="334">+V113+V115</f>
        <v>0</v>
      </c>
      <c r="W112" s="257">
        <f t="shared" ref="W112" si="335">+W113+W115</f>
        <v>0</v>
      </c>
      <c r="X112" s="257">
        <f t="shared" ref="X112" si="336">+X113+X115</f>
        <v>0</v>
      </c>
      <c r="Y112" s="257">
        <f t="shared" ref="Y112" si="337">+Y113+Y115</f>
        <v>0</v>
      </c>
      <c r="Z112" s="257">
        <f t="shared" ref="Z112" si="338">+Z113+Z115</f>
        <v>0</v>
      </c>
      <c r="AA112" s="257">
        <f t="shared" ref="AA112" si="339">+AA113+AA115</f>
        <v>0</v>
      </c>
    </row>
    <row r="113" spans="1:27" ht="15.75" customHeight="1" x14ac:dyDescent="0.2">
      <c r="A113" s="101" t="s">
        <v>398</v>
      </c>
      <c r="B113" s="102">
        <v>4</v>
      </c>
      <c r="C113" s="102" t="s">
        <v>27</v>
      </c>
      <c r="D113" s="153" t="s">
        <v>399</v>
      </c>
      <c r="E113" s="258">
        <f>SUM(E114)</f>
        <v>0</v>
      </c>
      <c r="F113" s="258">
        <f t="shared" ref="F113:J113" si="340">SUM(F114)</f>
        <v>0</v>
      </c>
      <c r="G113" s="258">
        <f t="shared" si="340"/>
        <v>0</v>
      </c>
      <c r="H113" s="258">
        <f t="shared" si="340"/>
        <v>0</v>
      </c>
      <c r="I113" s="258">
        <f t="shared" si="340"/>
        <v>0</v>
      </c>
      <c r="J113" s="258">
        <f t="shared" si="340"/>
        <v>0</v>
      </c>
      <c r="K113" s="258">
        <f t="shared" ref="K113" si="341">SUM(K114)</f>
        <v>0</v>
      </c>
      <c r="L113" s="258">
        <f t="shared" ref="L113" si="342">SUM(L114)</f>
        <v>0</v>
      </c>
      <c r="M113" s="258">
        <f t="shared" ref="M113" si="343">SUM(M114)</f>
        <v>0</v>
      </c>
      <c r="N113" s="258">
        <f t="shared" ref="N113" si="344">SUM(N114)</f>
        <v>0</v>
      </c>
      <c r="O113" s="258">
        <f t="shared" ref="O113" si="345">SUM(O114)</f>
        <v>0</v>
      </c>
      <c r="P113" s="258">
        <f t="shared" ref="P113" si="346">SUM(P114)</f>
        <v>0</v>
      </c>
      <c r="Q113" s="258">
        <f t="shared" ref="Q113" si="347">SUM(Q114)</f>
        <v>0</v>
      </c>
      <c r="R113" s="258">
        <f t="shared" ref="R113" si="348">SUM(R114)</f>
        <v>0</v>
      </c>
      <c r="S113" s="258">
        <f t="shared" ref="S113" si="349">SUM(S114)</f>
        <v>0</v>
      </c>
      <c r="T113" s="258">
        <f t="shared" ref="T113" si="350">SUM(T114)</f>
        <v>0</v>
      </c>
      <c r="U113" s="258">
        <f t="shared" ref="U113" si="351">SUM(U114)</f>
        <v>0</v>
      </c>
      <c r="V113" s="258">
        <f t="shared" ref="V113" si="352">SUM(V114)</f>
        <v>0</v>
      </c>
      <c r="W113" s="258">
        <f t="shared" ref="W113" si="353">SUM(W114)</f>
        <v>0</v>
      </c>
      <c r="X113" s="258">
        <f t="shared" ref="X113" si="354">SUM(X114)</f>
        <v>0</v>
      </c>
      <c r="Y113" s="258">
        <f t="shared" ref="Y113" si="355">SUM(Y114)</f>
        <v>0</v>
      </c>
      <c r="Z113" s="258">
        <f t="shared" ref="Z113" si="356">SUM(Z114)</f>
        <v>0</v>
      </c>
      <c r="AA113" s="258">
        <f t="shared" ref="AA113" si="357">SUM(AA114)</f>
        <v>0</v>
      </c>
    </row>
    <row r="114" spans="1:27" ht="15.75" customHeight="1" x14ac:dyDescent="0.2">
      <c r="A114" s="147" t="s">
        <v>400</v>
      </c>
      <c r="B114" s="148">
        <v>5</v>
      </c>
      <c r="C114" s="148" t="s">
        <v>118</v>
      </c>
      <c r="D114" s="154" t="s">
        <v>401</v>
      </c>
      <c r="E114" s="513"/>
      <c r="F114" s="313"/>
      <c r="G114" s="313"/>
      <c r="H114" s="313"/>
      <c r="I114" s="313"/>
      <c r="J114" s="515">
        <f t="shared" ref="J114" si="358">+E114+F114-G114+H114-I114</f>
        <v>0</v>
      </c>
      <c r="K114" s="319"/>
      <c r="L114" s="319"/>
      <c r="M114" s="319"/>
      <c r="N114" s="319"/>
      <c r="O114" s="517">
        <f t="shared" ref="O114" si="359">SUM(K114:N114)</f>
        <v>0</v>
      </c>
      <c r="P114" s="520">
        <f>+'ANEXO No 4A'!I868</f>
        <v>0</v>
      </c>
      <c r="Q114" s="319"/>
      <c r="R114" s="319"/>
      <c r="S114" s="319"/>
      <c r="T114" s="319"/>
      <c r="U114" s="525">
        <f t="shared" ref="U114" si="360">SUM(Q114:T114)</f>
        <v>0</v>
      </c>
      <c r="V114" s="319"/>
      <c r="W114" s="319"/>
      <c r="X114" s="319"/>
      <c r="Y114" s="319"/>
      <c r="Z114" s="529">
        <f t="shared" ref="Z114" si="361">SUM(V114:Y114)</f>
        <v>0</v>
      </c>
      <c r="AA114" s="531">
        <f>+J114-P114</f>
        <v>0</v>
      </c>
    </row>
    <row r="115" spans="1:27" ht="15.75" customHeight="1" x14ac:dyDescent="0.2">
      <c r="A115" s="101" t="s">
        <v>402</v>
      </c>
      <c r="B115" s="102">
        <v>4</v>
      </c>
      <c r="C115" s="102" t="s">
        <v>27</v>
      </c>
      <c r="D115" s="153" t="s">
        <v>403</v>
      </c>
      <c r="E115" s="258">
        <f>+E116</f>
        <v>0</v>
      </c>
      <c r="F115" s="258">
        <f>+F116</f>
        <v>0</v>
      </c>
      <c r="G115" s="258">
        <f t="shared" ref="G115:J115" si="362">+G116</f>
        <v>0</v>
      </c>
      <c r="H115" s="258">
        <f t="shared" si="362"/>
        <v>0</v>
      </c>
      <c r="I115" s="258">
        <f t="shared" si="362"/>
        <v>0</v>
      </c>
      <c r="J115" s="258">
        <f t="shared" si="362"/>
        <v>0</v>
      </c>
      <c r="K115" s="258">
        <f t="shared" ref="K115" si="363">+K116</f>
        <v>0</v>
      </c>
      <c r="L115" s="258">
        <f t="shared" ref="L115" si="364">+L116</f>
        <v>0</v>
      </c>
      <c r="M115" s="258">
        <f t="shared" ref="M115" si="365">+M116</f>
        <v>0</v>
      </c>
      <c r="N115" s="258">
        <f t="shared" ref="N115:P115" si="366">+N116</f>
        <v>0</v>
      </c>
      <c r="O115" s="258">
        <f t="shared" si="366"/>
        <v>0</v>
      </c>
      <c r="P115" s="258">
        <f t="shared" si="366"/>
        <v>0</v>
      </c>
      <c r="Q115" s="258">
        <f t="shared" ref="Q115" si="367">+Q116</f>
        <v>0</v>
      </c>
      <c r="R115" s="258">
        <f t="shared" ref="R115" si="368">+R116</f>
        <v>0</v>
      </c>
      <c r="S115" s="258">
        <f t="shared" ref="S115" si="369">+S116</f>
        <v>0</v>
      </c>
      <c r="T115" s="258">
        <f t="shared" ref="T115:U115" si="370">+T116</f>
        <v>0</v>
      </c>
      <c r="U115" s="258">
        <f t="shared" si="370"/>
        <v>0</v>
      </c>
      <c r="V115" s="258">
        <f t="shared" ref="V115" si="371">+V116</f>
        <v>0</v>
      </c>
      <c r="W115" s="258">
        <f t="shared" ref="W115" si="372">+W116</f>
        <v>0</v>
      </c>
      <c r="X115" s="258">
        <f t="shared" ref="X115" si="373">+X116</f>
        <v>0</v>
      </c>
      <c r="Y115" s="258">
        <f t="shared" ref="Y115" si="374">+Y116</f>
        <v>0</v>
      </c>
      <c r="Z115" s="258">
        <f t="shared" ref="Z115" si="375">+Z116</f>
        <v>0</v>
      </c>
      <c r="AA115" s="258">
        <f t="shared" ref="AA115" si="376">+AA116</f>
        <v>0</v>
      </c>
    </row>
    <row r="116" spans="1:27" ht="15.75" customHeight="1" x14ac:dyDescent="0.2">
      <c r="A116" s="394" t="s">
        <v>404</v>
      </c>
      <c r="B116" s="395">
        <v>5</v>
      </c>
      <c r="C116" s="395" t="s">
        <v>118</v>
      </c>
      <c r="D116" s="396" t="s">
        <v>405</v>
      </c>
      <c r="E116" s="513"/>
      <c r="F116" s="398"/>
      <c r="G116" s="398"/>
      <c r="H116" s="398"/>
      <c r="I116" s="398"/>
      <c r="J116" s="515">
        <f>+E116+F116-G116+H116-I116</f>
        <v>0</v>
      </c>
      <c r="K116" s="413"/>
      <c r="L116" s="413"/>
      <c r="M116" s="413"/>
      <c r="N116" s="413"/>
      <c r="O116" s="519">
        <f>SUM(K116:N116)</f>
        <v>0</v>
      </c>
      <c r="P116" s="522">
        <f>+'ANEXO No 4A'!I881</f>
        <v>0</v>
      </c>
      <c r="Q116" s="413"/>
      <c r="R116" s="413"/>
      <c r="S116" s="413"/>
      <c r="T116" s="413"/>
      <c r="U116" s="526">
        <f>SUM(Q116:T116)</f>
        <v>0</v>
      </c>
      <c r="V116" s="399"/>
      <c r="W116" s="413"/>
      <c r="X116" s="413"/>
      <c r="Y116" s="413"/>
      <c r="Z116" s="530">
        <f>SUM(V116:Y116)</f>
        <v>0</v>
      </c>
      <c r="AA116" s="532">
        <f>+J116-P116</f>
        <v>0</v>
      </c>
    </row>
    <row r="117" spans="1:27" ht="15" x14ac:dyDescent="0.25">
      <c r="E117" s="56"/>
      <c r="F117" s="56"/>
      <c r="Q117" s="57"/>
      <c r="R117" s="57"/>
      <c r="S117" s="57"/>
      <c r="T117" s="57"/>
      <c r="U117" s="57"/>
      <c r="V117" s="57"/>
      <c r="W117" s="57"/>
      <c r="X117" s="57"/>
      <c r="Y117" s="57"/>
      <c r="Z117" s="57"/>
    </row>
    <row r="118" spans="1:27" x14ac:dyDescent="0.2">
      <c r="Q118" s="57"/>
      <c r="R118" s="57"/>
      <c r="S118" s="57"/>
      <c r="T118" s="57"/>
      <c r="U118" s="57"/>
      <c r="V118" s="57"/>
      <c r="W118" s="57"/>
      <c r="X118" s="57"/>
      <c r="Y118" s="57"/>
      <c r="Z118" s="646">
        <f>+Z16-'ANEXO No 4A'!N882</f>
        <v>0</v>
      </c>
    </row>
    <row r="122" spans="1:27" ht="15.75" x14ac:dyDescent="0.25">
      <c r="A122" s="689" t="s">
        <v>533</v>
      </c>
      <c r="B122" s="689"/>
      <c r="C122" s="689"/>
      <c r="D122" s="80" t="str">
        <f>+'ANEXO No 1'!D96</f>
        <v>FABIO ORTIGOZA TORRES</v>
      </c>
      <c r="E122" s="26"/>
      <c r="F122" s="26"/>
      <c r="G122" s="26"/>
      <c r="H122" s="26"/>
      <c r="I122" s="26"/>
      <c r="J122" s="26"/>
      <c r="K122" s="26"/>
      <c r="L122" s="26"/>
      <c r="M122" s="26"/>
      <c r="N122" s="26"/>
      <c r="O122" s="26"/>
      <c r="P122" s="270"/>
      <c r="Q122" s="26"/>
      <c r="R122" s="26"/>
      <c r="S122" s="26"/>
      <c r="T122" s="26"/>
      <c r="U122" s="26"/>
      <c r="V122" s="26"/>
      <c r="W122" s="26"/>
      <c r="X122" s="26"/>
      <c r="Y122" s="26"/>
      <c r="Z122" s="26"/>
      <c r="AA122" s="58"/>
    </row>
    <row r="123" spans="1:27" ht="15.75" x14ac:dyDescent="0.25">
      <c r="A123" s="675" t="s">
        <v>534</v>
      </c>
      <c r="B123" s="675"/>
      <c r="C123" s="675"/>
      <c r="D123" s="484">
        <f>+'ANEXO No 1'!D97</f>
        <v>12121642</v>
      </c>
      <c r="E123" s="26"/>
      <c r="F123" s="26"/>
      <c r="G123" s="26"/>
      <c r="H123" s="26"/>
      <c r="I123" s="26"/>
      <c r="J123" s="26"/>
      <c r="K123" s="26"/>
      <c r="L123" s="26"/>
      <c r="M123" s="26"/>
      <c r="N123" s="26"/>
      <c r="O123" s="26"/>
      <c r="P123" s="270"/>
      <c r="Q123" s="26"/>
      <c r="R123" s="26"/>
      <c r="S123" s="26"/>
      <c r="T123" s="26"/>
      <c r="U123" s="26"/>
      <c r="V123" s="26"/>
      <c r="W123" s="26"/>
      <c r="X123" s="26"/>
      <c r="Y123" s="26"/>
      <c r="Z123" s="26"/>
      <c r="AA123" s="58"/>
    </row>
    <row r="124" spans="1:27" ht="15.75" x14ac:dyDescent="0.25">
      <c r="A124" s="26" t="s">
        <v>35</v>
      </c>
      <c r="D124" s="80" t="str">
        <f>+'ANEXO No 1'!D98</f>
        <v>Rector</v>
      </c>
      <c r="E124" s="26"/>
      <c r="F124" s="26"/>
      <c r="G124" s="26"/>
      <c r="H124" s="26"/>
      <c r="I124" s="26"/>
      <c r="J124" s="26"/>
      <c r="K124" s="26"/>
      <c r="L124" s="26"/>
      <c r="M124" s="26"/>
      <c r="N124" s="26"/>
      <c r="O124" s="26"/>
      <c r="P124" s="270"/>
      <c r="Q124" s="26"/>
      <c r="R124" s="26"/>
      <c r="S124" s="26"/>
      <c r="T124" s="26"/>
      <c r="U124" s="26"/>
      <c r="V124" s="26"/>
      <c r="W124" s="26"/>
      <c r="X124" s="26"/>
      <c r="Y124" s="26"/>
      <c r="Z124" s="26"/>
      <c r="AA124" s="58"/>
    </row>
    <row r="125" spans="1:27" ht="15" x14ac:dyDescent="0.25">
      <c r="A125" s="738" t="s">
        <v>528</v>
      </c>
      <c r="B125" s="738"/>
      <c r="C125" s="738"/>
      <c r="D125" s="738"/>
      <c r="E125" s="738"/>
      <c r="F125" s="738"/>
      <c r="G125" s="738"/>
      <c r="H125" s="738"/>
      <c r="I125" s="738"/>
      <c r="J125" s="738"/>
      <c r="K125" s="738"/>
      <c r="L125" s="27"/>
      <c r="M125" s="27"/>
      <c r="N125" s="27"/>
      <c r="O125" s="27"/>
      <c r="P125" s="271"/>
      <c r="Q125" s="27"/>
      <c r="R125" s="27"/>
      <c r="S125" s="27"/>
      <c r="T125" s="27"/>
      <c r="U125" s="27"/>
      <c r="V125" s="27"/>
      <c r="W125" s="27"/>
      <c r="X125" s="27"/>
      <c r="Y125" s="27"/>
      <c r="Z125" s="27"/>
      <c r="AA125" s="58"/>
    </row>
    <row r="126" spans="1:27" ht="15" x14ac:dyDescent="0.25">
      <c r="A126" s="27"/>
      <c r="D126" s="81"/>
      <c r="E126" s="27"/>
      <c r="F126" s="27"/>
      <c r="G126" s="27"/>
      <c r="H126" s="27"/>
      <c r="I126" s="27"/>
      <c r="J126" s="27"/>
      <c r="K126" s="27"/>
      <c r="L126" s="27"/>
      <c r="M126" s="27"/>
      <c r="N126" s="27"/>
      <c r="O126" s="27"/>
      <c r="P126" s="271"/>
      <c r="Q126" s="27"/>
      <c r="R126" s="27"/>
      <c r="S126" s="27"/>
      <c r="T126" s="27"/>
      <c r="U126" s="27"/>
      <c r="V126" s="27"/>
      <c r="W126" s="27"/>
      <c r="X126" s="27"/>
      <c r="Y126" s="27"/>
      <c r="Z126" s="27"/>
      <c r="AA126" s="58"/>
    </row>
    <row r="127" spans="1:27" ht="15" x14ac:dyDescent="0.25">
      <c r="A127" s="27"/>
      <c r="D127" s="81"/>
      <c r="E127" s="27"/>
      <c r="F127" s="27"/>
      <c r="G127" s="27"/>
      <c r="H127" s="27"/>
      <c r="I127" s="27"/>
      <c r="J127" s="27"/>
      <c r="K127" s="27"/>
      <c r="L127" s="27"/>
      <c r="M127" s="27"/>
      <c r="N127" s="27"/>
      <c r="O127" s="27"/>
      <c r="P127" s="271"/>
      <c r="Q127" s="27"/>
      <c r="R127" s="27"/>
      <c r="S127" s="27"/>
      <c r="T127" s="27"/>
      <c r="U127" s="27"/>
      <c r="V127" s="27"/>
      <c r="W127" s="27"/>
      <c r="X127" s="27"/>
      <c r="Y127" s="27"/>
      <c r="Z127" s="27"/>
      <c r="AA127" s="58"/>
    </row>
    <row r="131" spans="1:27" x14ac:dyDescent="0.2">
      <c r="D131" s="48"/>
    </row>
    <row r="133" spans="1:27" ht="12.75" customHeight="1" x14ac:dyDescent="0.2">
      <c r="A133" s="724" t="s">
        <v>58</v>
      </c>
      <c r="B133" s="724"/>
      <c r="C133" s="724"/>
      <c r="D133" s="724"/>
      <c r="E133" s="724"/>
      <c r="F133" s="724"/>
      <c r="G133" s="724"/>
      <c r="H133" s="724"/>
      <c r="I133" s="724"/>
      <c r="J133" s="724"/>
      <c r="K133" s="724"/>
      <c r="L133" s="724"/>
      <c r="M133" s="724"/>
      <c r="N133" s="724"/>
      <c r="O133" s="724"/>
      <c r="P133" s="60"/>
      <c r="Q133" s="60"/>
      <c r="R133" s="60"/>
      <c r="S133" s="60"/>
      <c r="T133" s="60"/>
      <c r="U133" s="60"/>
      <c r="V133" s="60"/>
      <c r="W133" s="60"/>
      <c r="X133" s="60"/>
    </row>
    <row r="134" spans="1:27" ht="16.5" customHeight="1" x14ac:dyDescent="0.2">
      <c r="A134" s="724" t="s">
        <v>59</v>
      </c>
      <c r="B134" s="724"/>
      <c r="C134" s="724"/>
      <c r="D134" s="724"/>
      <c r="E134" s="724"/>
      <c r="F134" s="724"/>
      <c r="G134" s="724"/>
      <c r="H134" s="724"/>
      <c r="I134" s="724"/>
      <c r="J134" s="724"/>
      <c r="K134" s="724"/>
      <c r="L134" s="724"/>
      <c r="M134" s="724"/>
      <c r="N134" s="724"/>
      <c r="O134" s="724"/>
      <c r="P134" s="724"/>
      <c r="Q134" s="724"/>
      <c r="R134" s="724"/>
      <c r="S134" s="724"/>
      <c r="T134" s="724"/>
      <c r="U134" s="724"/>
      <c r="V134" s="724"/>
      <c r="W134" s="724"/>
      <c r="X134" s="724"/>
    </row>
    <row r="135" spans="1:27" ht="20.25" customHeight="1" x14ac:dyDescent="0.2">
      <c r="A135" s="739" t="s">
        <v>56</v>
      </c>
      <c r="B135" s="739"/>
      <c r="C135" s="739"/>
      <c r="D135" s="739"/>
      <c r="E135" s="739"/>
      <c r="F135" s="739"/>
      <c r="G135" s="59"/>
      <c r="H135" s="59"/>
      <c r="I135" s="59"/>
      <c r="J135" s="60"/>
      <c r="K135" s="60"/>
      <c r="L135" s="60"/>
      <c r="M135" s="60"/>
      <c r="N135" s="60"/>
      <c r="O135" s="60"/>
      <c r="P135" s="272"/>
      <c r="Q135" s="60"/>
      <c r="R135" s="60"/>
      <c r="S135" s="60"/>
      <c r="T135" s="60"/>
      <c r="U135" s="60"/>
      <c r="V135" s="60"/>
      <c r="W135" s="60"/>
      <c r="X135" s="60"/>
      <c r="Y135" s="60"/>
      <c r="Z135" s="60"/>
      <c r="AA135" s="60"/>
    </row>
    <row r="136" spans="1:27" ht="44.25" customHeight="1" x14ac:dyDescent="0.2">
      <c r="A136" s="739" t="s">
        <v>70</v>
      </c>
      <c r="B136" s="739"/>
      <c r="C136" s="739"/>
      <c r="D136" s="739"/>
      <c r="E136" s="739"/>
      <c r="F136" s="333"/>
      <c r="G136" s="59"/>
      <c r="H136" s="59"/>
      <c r="I136" s="59"/>
      <c r="J136" s="60"/>
      <c r="K136" s="60"/>
      <c r="L136" s="60"/>
      <c r="M136" s="60"/>
      <c r="N136" s="60"/>
      <c r="O136" s="60"/>
      <c r="P136" s="272"/>
      <c r="Q136" s="60"/>
      <c r="R136" s="60"/>
      <c r="S136" s="60"/>
      <c r="T136" s="60"/>
      <c r="U136" s="60"/>
      <c r="V136" s="60"/>
      <c r="W136" s="60"/>
      <c r="X136" s="60"/>
      <c r="Y136" s="60"/>
      <c r="Z136" s="60"/>
      <c r="AA136" s="60"/>
    </row>
    <row r="137" spans="1:27" ht="32.25" customHeight="1" x14ac:dyDescent="0.2">
      <c r="A137" s="739" t="s">
        <v>78</v>
      </c>
      <c r="B137" s="739"/>
      <c r="C137" s="739"/>
      <c r="D137" s="739"/>
      <c r="E137" s="739"/>
      <c r="F137" s="333"/>
      <c r="G137" s="59"/>
      <c r="H137" s="59"/>
      <c r="I137" s="59"/>
      <c r="J137" s="60"/>
      <c r="K137" s="60"/>
      <c r="L137" s="60"/>
      <c r="M137" s="60"/>
      <c r="N137" s="60"/>
      <c r="O137" s="60"/>
      <c r="P137" s="272"/>
      <c r="Q137" s="60"/>
      <c r="R137" s="60"/>
      <c r="S137" s="60"/>
      <c r="T137" s="60"/>
      <c r="U137" s="60"/>
      <c r="V137" s="60"/>
      <c r="W137" s="60"/>
      <c r="X137" s="60"/>
      <c r="Y137" s="60"/>
      <c r="Z137" s="60"/>
      <c r="AA137" s="60"/>
    </row>
    <row r="138" spans="1:27" ht="19.5" customHeight="1" x14ac:dyDescent="0.2">
      <c r="A138" s="739" t="s">
        <v>79</v>
      </c>
      <c r="B138" s="739"/>
      <c r="C138" s="739"/>
      <c r="D138" s="739"/>
      <c r="E138" s="739"/>
      <c r="F138" s="333"/>
      <c r="G138" s="59"/>
      <c r="H138" s="59"/>
      <c r="I138" s="59"/>
      <c r="J138" s="60"/>
      <c r="K138" s="60"/>
      <c r="L138" s="60"/>
      <c r="M138" s="60"/>
      <c r="N138" s="60"/>
      <c r="O138" s="60"/>
      <c r="P138" s="272"/>
      <c r="Q138" s="60"/>
      <c r="R138" s="60"/>
      <c r="S138" s="60"/>
      <c r="T138" s="60"/>
      <c r="U138" s="60"/>
      <c r="V138" s="60"/>
      <c r="W138" s="60"/>
      <c r="X138" s="60"/>
      <c r="Y138" s="60"/>
      <c r="Z138" s="60"/>
      <c r="AA138" s="60"/>
    </row>
    <row r="139" spans="1:27" ht="12.75" customHeight="1" x14ac:dyDescent="0.2">
      <c r="A139" s="739" t="s">
        <v>80</v>
      </c>
      <c r="B139" s="739"/>
      <c r="C139" s="739"/>
      <c r="D139" s="739"/>
      <c r="E139" s="739"/>
      <c r="F139" s="333"/>
      <c r="G139" s="59"/>
      <c r="H139" s="59"/>
      <c r="I139" s="59"/>
      <c r="J139" s="60"/>
      <c r="K139" s="60"/>
      <c r="L139" s="60"/>
      <c r="M139" s="60"/>
      <c r="N139" s="60"/>
      <c r="O139" s="60"/>
      <c r="P139" s="272"/>
      <c r="Q139" s="60"/>
      <c r="R139" s="60"/>
      <c r="S139" s="60"/>
      <c r="T139" s="60"/>
      <c r="U139" s="60"/>
      <c r="V139" s="60"/>
      <c r="W139" s="60"/>
      <c r="X139" s="60"/>
      <c r="Y139" s="60"/>
      <c r="Z139" s="60"/>
      <c r="AA139" s="60"/>
    </row>
    <row r="140" spans="1:27" x14ac:dyDescent="0.2">
      <c r="D140" s="61"/>
      <c r="E140" s="61"/>
      <c r="F140" s="61"/>
      <c r="G140" s="59"/>
      <c r="H140" s="59"/>
      <c r="I140" s="59"/>
      <c r="J140" s="60"/>
      <c r="K140" s="60"/>
      <c r="L140" s="60"/>
      <c r="M140" s="60"/>
      <c r="N140" s="60"/>
      <c r="O140" s="60"/>
      <c r="P140" s="272"/>
      <c r="Q140" s="60"/>
      <c r="R140" s="60"/>
      <c r="S140" s="60"/>
      <c r="T140" s="60"/>
      <c r="U140" s="60"/>
      <c r="V140" s="60"/>
      <c r="W140" s="60"/>
      <c r="X140" s="60"/>
      <c r="Y140" s="60"/>
      <c r="Z140" s="60"/>
      <c r="AA140" s="60"/>
    </row>
    <row r="141" spans="1:27" ht="12.75" customHeight="1" x14ac:dyDescent="0.2">
      <c r="A141" s="724" t="s">
        <v>55</v>
      </c>
      <c r="B141" s="724"/>
      <c r="C141" s="724"/>
      <c r="D141" s="724"/>
      <c r="E141" s="724"/>
      <c r="F141" s="724"/>
      <c r="G141" s="724"/>
      <c r="H141" s="724"/>
      <c r="I141" s="724"/>
      <c r="J141" s="724"/>
      <c r="K141" s="724"/>
      <c r="L141" s="724"/>
      <c r="M141" s="724"/>
      <c r="N141" s="59"/>
      <c r="O141" s="59"/>
      <c r="P141" s="59"/>
      <c r="Q141" s="59"/>
      <c r="R141" s="59"/>
      <c r="S141" s="59"/>
      <c r="T141" s="59"/>
      <c r="U141" s="59"/>
      <c r="V141" s="59"/>
      <c r="W141" s="59"/>
      <c r="X141" s="59"/>
    </row>
    <row r="142" spans="1:27" x14ac:dyDescent="0.2">
      <c r="A142" s="62" t="s">
        <v>28</v>
      </c>
      <c r="E142" s="62"/>
      <c r="F142" s="62"/>
      <c r="G142" s="62"/>
      <c r="H142" s="62"/>
      <c r="I142" s="62"/>
      <c r="J142" s="62"/>
      <c r="K142" s="62"/>
      <c r="L142" s="62"/>
      <c r="M142" s="62"/>
      <c r="N142" s="62"/>
      <c r="O142" s="62"/>
      <c r="P142" s="63"/>
      <c r="Q142" s="62"/>
      <c r="R142" s="62"/>
      <c r="S142" s="62"/>
      <c r="T142" s="62"/>
      <c r="U142" s="62"/>
      <c r="V142" s="62"/>
      <c r="W142" s="62"/>
      <c r="X142" s="62"/>
      <c r="Y142" s="62"/>
      <c r="Z142" s="62"/>
      <c r="AA142" s="63"/>
    </row>
    <row r="143" spans="1:27" x14ac:dyDescent="0.2">
      <c r="A143" s="62" t="s">
        <v>529</v>
      </c>
      <c r="E143" s="62"/>
      <c r="F143" s="62"/>
      <c r="G143" s="62"/>
      <c r="H143" s="62"/>
      <c r="I143" s="62"/>
      <c r="J143" s="62"/>
      <c r="K143" s="62"/>
      <c r="L143" s="62"/>
      <c r="M143" s="62"/>
      <c r="N143" s="62"/>
      <c r="O143" s="62"/>
      <c r="P143" s="63"/>
      <c r="Q143" s="62"/>
      <c r="R143" s="62"/>
      <c r="S143" s="62"/>
      <c r="T143" s="62"/>
      <c r="U143" s="62"/>
      <c r="V143" s="62"/>
      <c r="W143" s="62"/>
      <c r="X143" s="62"/>
      <c r="Y143" s="62"/>
      <c r="Z143" s="62"/>
      <c r="AA143" s="63"/>
    </row>
    <row r="144" spans="1:27" x14ac:dyDescent="0.2">
      <c r="A144" s="62" t="s">
        <v>29</v>
      </c>
      <c r="D144" s="62"/>
      <c r="E144" s="62"/>
      <c r="F144" s="62"/>
      <c r="G144" s="62"/>
      <c r="H144" s="62"/>
      <c r="I144" s="62"/>
      <c r="J144" s="62"/>
      <c r="K144" s="62"/>
      <c r="L144" s="62"/>
      <c r="M144" s="62"/>
      <c r="N144" s="62"/>
      <c r="O144" s="62"/>
      <c r="P144" s="63"/>
      <c r="Q144" s="62"/>
      <c r="R144" s="62"/>
      <c r="S144" s="62"/>
      <c r="T144" s="62"/>
      <c r="U144" s="62"/>
      <c r="V144" s="62"/>
      <c r="W144" s="62"/>
      <c r="X144" s="62"/>
      <c r="Y144" s="62"/>
      <c r="Z144" s="62"/>
      <c r="AA144" s="63"/>
    </row>
    <row r="145" spans="1:27" x14ac:dyDescent="0.2">
      <c r="A145" s="9" t="s">
        <v>30</v>
      </c>
      <c r="D145" s="62"/>
      <c r="E145" s="62"/>
      <c r="F145" s="62"/>
      <c r="G145" s="62"/>
      <c r="H145" s="62"/>
      <c r="I145" s="62"/>
      <c r="J145" s="62"/>
      <c r="K145" s="62"/>
      <c r="L145" s="62"/>
      <c r="M145" s="62"/>
      <c r="N145" s="62"/>
      <c r="O145" s="62"/>
      <c r="P145" s="63"/>
      <c r="Q145" s="62"/>
      <c r="R145" s="62"/>
      <c r="S145" s="62"/>
      <c r="T145" s="62"/>
      <c r="U145" s="62"/>
      <c r="V145" s="62"/>
      <c r="W145" s="62"/>
      <c r="X145" s="62"/>
      <c r="Y145" s="62"/>
      <c r="Z145" s="62"/>
      <c r="AA145" s="63"/>
    </row>
    <row r="146" spans="1:27" x14ac:dyDescent="0.2">
      <c r="A146" s="62" t="s">
        <v>31</v>
      </c>
      <c r="E146" s="62"/>
      <c r="F146" s="62"/>
      <c r="G146" s="62"/>
      <c r="H146" s="62"/>
      <c r="I146" s="62"/>
      <c r="J146" s="62"/>
      <c r="K146" s="62"/>
      <c r="L146" s="62"/>
      <c r="M146" s="62"/>
      <c r="N146" s="62"/>
      <c r="O146" s="62"/>
      <c r="P146" s="63"/>
      <c r="Q146" s="62"/>
      <c r="R146" s="62"/>
      <c r="S146" s="62"/>
      <c r="T146" s="62"/>
      <c r="U146" s="62"/>
      <c r="V146" s="62"/>
      <c r="W146" s="62"/>
      <c r="X146" s="62"/>
      <c r="Y146" s="62"/>
      <c r="Z146" s="62"/>
      <c r="AA146" s="63"/>
    </row>
    <row r="147" spans="1:27" x14ac:dyDescent="0.2">
      <c r="A147" s="62" t="s">
        <v>32</v>
      </c>
      <c r="E147" s="9"/>
      <c r="F147" s="9"/>
      <c r="G147" s="9"/>
      <c r="H147" s="9"/>
      <c r="I147" s="9"/>
      <c r="J147" s="62"/>
      <c r="K147" s="62"/>
      <c r="L147" s="62"/>
      <c r="M147" s="62"/>
      <c r="N147" s="62"/>
      <c r="O147" s="62"/>
      <c r="P147" s="63"/>
      <c r="Q147" s="62"/>
      <c r="R147" s="62"/>
      <c r="S147" s="62"/>
      <c r="T147" s="62"/>
      <c r="U147" s="62"/>
      <c r="V147" s="62"/>
      <c r="W147" s="62"/>
      <c r="X147" s="62"/>
      <c r="Y147" s="62"/>
      <c r="Z147" s="62"/>
      <c r="AA147" s="63"/>
    </row>
    <row r="148" spans="1:27" x14ac:dyDescent="0.2">
      <c r="A148" s="62" t="s">
        <v>33</v>
      </c>
      <c r="E148" s="62"/>
      <c r="F148" s="62"/>
      <c r="G148" s="62"/>
      <c r="H148" s="62"/>
      <c r="I148" s="62"/>
      <c r="J148" s="62"/>
      <c r="K148" s="62"/>
      <c r="L148" s="62"/>
      <c r="M148" s="62"/>
      <c r="N148" s="62"/>
      <c r="O148" s="62"/>
      <c r="P148" s="63"/>
      <c r="Q148" s="62"/>
      <c r="R148" s="62"/>
      <c r="S148" s="62"/>
      <c r="T148" s="62"/>
      <c r="U148" s="62"/>
      <c r="V148" s="62"/>
      <c r="W148" s="62"/>
      <c r="X148" s="62"/>
      <c r="Y148" s="62"/>
      <c r="Z148" s="62"/>
      <c r="AA148" s="63"/>
    </row>
    <row r="149" spans="1:27" x14ac:dyDescent="0.2">
      <c r="E149" s="62"/>
      <c r="F149" s="62"/>
      <c r="G149" s="62"/>
      <c r="H149" s="62"/>
      <c r="I149" s="62"/>
      <c r="J149" s="9"/>
      <c r="K149" s="9"/>
      <c r="L149" s="9"/>
      <c r="M149" s="9"/>
      <c r="N149" s="9"/>
      <c r="O149" s="9"/>
      <c r="P149" s="273"/>
      <c r="Q149" s="9"/>
      <c r="R149" s="9"/>
      <c r="S149" s="9"/>
      <c r="T149" s="9"/>
      <c r="U149" s="9"/>
      <c r="V149" s="9"/>
      <c r="W149" s="9"/>
      <c r="X149" s="9"/>
      <c r="Y149" s="9"/>
      <c r="Z149" s="9"/>
      <c r="AA149" s="63"/>
    </row>
    <row r="150" spans="1:27" x14ac:dyDescent="0.2">
      <c r="E150" s="62"/>
      <c r="F150" s="62"/>
      <c r="G150" s="62"/>
      <c r="H150" s="62"/>
      <c r="I150" s="62"/>
      <c r="J150" s="9"/>
      <c r="K150" s="9"/>
      <c r="L150" s="9"/>
      <c r="M150" s="9"/>
      <c r="N150" s="9"/>
      <c r="O150" s="9"/>
      <c r="P150" s="273"/>
      <c r="Q150" s="9"/>
      <c r="R150" s="9"/>
      <c r="S150" s="9"/>
      <c r="T150" s="9"/>
      <c r="U150" s="9"/>
      <c r="V150" s="9"/>
      <c r="W150" s="9"/>
      <c r="X150" s="9"/>
      <c r="Y150" s="9"/>
      <c r="Z150" s="9"/>
      <c r="AA150" s="63"/>
    </row>
  </sheetData>
  <sheetProtection algorithmName="SHA-512" hashValue="FMVUrO4yNID1yYf+0jD2cvxMiKxgt1fMljAVn0q5YyOJrtvxT4VcSyJrPHV53FSfSNtKtvGl8PppepMtZdo1SA==" saltValue="LLGu1v2IgaPfRvp6D4iUGA==" spinCount="100000" sheet="1" formatCells="0" formatColumns="0" formatRows="0" insertRows="0" autoFilter="0"/>
  <protectedRanges>
    <protectedRange sqref="J11 L11 N11 P11" name="rango 13"/>
  </protectedRanges>
  <customSheetViews>
    <customSheetView guid="{C623EDA4-B184-4DB6-84AC-AADE16BC56FB}" scale="86" topLeftCell="A15">
      <selection activeCell="F17" sqref="F17:F53"/>
      <pageMargins left="0.70866141732283472" right="0.70866141732283472" top="1.5354330708661419" bottom="0.74803149606299213" header="0.31496062992125984" footer="0.31496062992125984"/>
      <pageSetup paperSize="5" scale="40" orientation="landscape" r:id="rId1"/>
      <headerFooter>
        <oddHeader>&amp;C&amp;G
&amp;"-,Negrita"&amp;14GOBERNACION DEL HUILA&amp;"-,Normal"&amp;11
&amp;"-,Negrita"&amp;12SECRETARIA DE EDUCACION&amp;"-,Normal"&amp;11
&amp;"-,Negrita"PROCESO DE INSPECCIÓN Y VIGILANCIA</oddHeader>
      </headerFooter>
    </customSheetView>
  </customSheetViews>
  <mergeCells count="31">
    <mergeCell ref="A135:F135"/>
    <mergeCell ref="A136:E136"/>
    <mergeCell ref="A137:E137"/>
    <mergeCell ref="A138:E138"/>
    <mergeCell ref="A139:E139"/>
    <mergeCell ref="A125:K125"/>
    <mergeCell ref="A133:O133"/>
    <mergeCell ref="A122:C122"/>
    <mergeCell ref="A123:C123"/>
    <mergeCell ref="A134:X134"/>
    <mergeCell ref="AA14:AA15"/>
    <mergeCell ref="E14:E15"/>
    <mergeCell ref="D14:D15"/>
    <mergeCell ref="K14:O14"/>
    <mergeCell ref="J14:J15"/>
    <mergeCell ref="A141:M141"/>
    <mergeCell ref="A14:A15"/>
    <mergeCell ref="A1:AA1"/>
    <mergeCell ref="A2:AA2"/>
    <mergeCell ref="A3:AA3"/>
    <mergeCell ref="A4:AA4"/>
    <mergeCell ref="P14:P15"/>
    <mergeCell ref="A5:AA5"/>
    <mergeCell ref="A9:AA9"/>
    <mergeCell ref="B14:B15"/>
    <mergeCell ref="C14:C15"/>
    <mergeCell ref="A7:AA7"/>
    <mergeCell ref="A8:AA8"/>
    <mergeCell ref="F14:I14"/>
    <mergeCell ref="Q14:U14"/>
    <mergeCell ref="V14:Z14"/>
  </mergeCells>
  <pageMargins left="0.70866141732283472" right="0.70866141732283472" top="0.37" bottom="0.35" header="0.31496062992125984" footer="0.31496062992125984"/>
  <pageSetup paperSize="5" scale="40" orientation="landscape" r:id="rId2"/>
  <drawing r:id="rId3"/>
  <legacyDrawingHF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C66"/>
  </sheetPr>
  <dimension ref="A1:S1114"/>
  <sheetViews>
    <sheetView showGridLines="0" topLeftCell="A463" zoomScale="80" zoomScaleNormal="80" workbookViewId="0">
      <selection activeCell="M482" sqref="M482"/>
    </sheetView>
  </sheetViews>
  <sheetFormatPr baseColWidth="10" defaultRowHeight="15" x14ac:dyDescent="0.25"/>
  <cols>
    <col min="1" max="1" width="9.7109375" style="434" customWidth="1"/>
    <col min="2" max="2" width="14.5703125" style="423" customWidth="1"/>
    <col min="3" max="3" width="9.7109375" style="434" customWidth="1"/>
    <col min="4" max="5" width="12.28515625" style="423" customWidth="1"/>
    <col min="6" max="6" width="38.42578125" style="1" customWidth="1"/>
    <col min="7" max="7" width="20" style="1" customWidth="1"/>
    <col min="8" max="8" width="42.140625" style="1" customWidth="1"/>
    <col min="9" max="9" width="18.140625" style="1" customWidth="1"/>
    <col min="10" max="10" width="14.28515625" style="372" customWidth="1"/>
    <col min="11" max="13" width="14" style="372" customWidth="1"/>
    <col min="14" max="14" width="12.85546875" style="372" customWidth="1"/>
    <col min="15" max="15" width="11.28515625" style="1" customWidth="1"/>
    <col min="16" max="16" width="12.42578125" style="1" bestFit="1" customWidth="1"/>
    <col min="17" max="17" width="14.28515625" style="655" customWidth="1"/>
    <col min="18" max="16384" width="11.42578125" style="1"/>
  </cols>
  <sheetData>
    <row r="1" spans="1:18" ht="18.75" x14ac:dyDescent="0.3">
      <c r="A1" s="697" t="str">
        <f>'ANEXO No 1'!A1:T1</f>
        <v>INSTITUCIÓN EDUCATIVA SANTA ANA</v>
      </c>
      <c r="B1" s="697"/>
      <c r="C1" s="697"/>
      <c r="D1" s="697"/>
      <c r="E1" s="697"/>
      <c r="F1" s="697"/>
      <c r="G1" s="697"/>
      <c r="H1" s="697"/>
      <c r="I1" s="697"/>
      <c r="J1" s="697"/>
      <c r="K1" s="697"/>
      <c r="L1" s="697"/>
      <c r="M1" s="697"/>
      <c r="N1" s="697"/>
    </row>
    <row r="2" spans="1:18" ht="18.75" x14ac:dyDescent="0.3">
      <c r="A2" s="696" t="str">
        <f>'ANEXO No 1'!A2:T2</f>
        <v>MUNICIPIO DE COLOMBIA- HUILA</v>
      </c>
      <c r="B2" s="696"/>
      <c r="C2" s="696"/>
      <c r="D2" s="696"/>
      <c r="E2" s="696"/>
      <c r="F2" s="696"/>
      <c r="G2" s="696"/>
      <c r="H2" s="696"/>
      <c r="I2" s="696"/>
      <c r="J2" s="696"/>
      <c r="K2" s="696"/>
      <c r="L2" s="696"/>
      <c r="M2" s="696"/>
      <c r="N2" s="696"/>
    </row>
    <row r="3" spans="1:18" ht="18.75" x14ac:dyDescent="0.3">
      <c r="A3" s="696" t="str">
        <f>'ANEXO No 1'!A3:T3</f>
        <v>NIT: 813.007.522-4</v>
      </c>
      <c r="B3" s="696"/>
      <c r="C3" s="696"/>
      <c r="D3" s="696"/>
      <c r="E3" s="696"/>
      <c r="F3" s="696"/>
      <c r="G3" s="696"/>
      <c r="H3" s="696"/>
      <c r="I3" s="696"/>
      <c r="J3" s="696"/>
      <c r="K3" s="696"/>
      <c r="L3" s="696"/>
      <c r="M3" s="696"/>
      <c r="N3" s="696"/>
    </row>
    <row r="4" spans="1:18" ht="18.75" x14ac:dyDescent="0.3">
      <c r="A4" s="696" t="str">
        <f>'ANEXO No 1'!A4:T4</f>
        <v>CODIGO DANE No.241206001078</v>
      </c>
      <c r="B4" s="696"/>
      <c r="C4" s="696"/>
      <c r="D4" s="696"/>
      <c r="E4" s="696"/>
      <c r="F4" s="696"/>
      <c r="G4" s="696"/>
      <c r="H4" s="696"/>
      <c r="I4" s="696"/>
      <c r="J4" s="696"/>
      <c r="K4" s="696"/>
      <c r="L4" s="696"/>
      <c r="M4" s="696"/>
      <c r="N4" s="696"/>
    </row>
    <row r="5" spans="1:18" ht="18.75" x14ac:dyDescent="0.3">
      <c r="A5" s="696" t="str">
        <f>'ANEXO No 1'!A5:T5</f>
        <v>DIRECCION: VEREDA SANTA ANA</v>
      </c>
      <c r="B5" s="696"/>
      <c r="C5" s="696"/>
      <c r="D5" s="696"/>
      <c r="E5" s="696"/>
      <c r="F5" s="696"/>
      <c r="G5" s="696"/>
      <c r="H5" s="696"/>
      <c r="I5" s="696"/>
      <c r="J5" s="696"/>
      <c r="K5" s="696"/>
      <c r="L5" s="696"/>
      <c r="M5" s="696"/>
      <c r="N5" s="696"/>
    </row>
    <row r="6" spans="1:18" x14ac:dyDescent="0.25">
      <c r="A6" s="427"/>
      <c r="B6" s="415"/>
      <c r="C6" s="427"/>
      <c r="D6" s="415"/>
      <c r="E6" s="415"/>
      <c r="F6" s="13"/>
      <c r="G6" s="13"/>
      <c r="H6" s="13"/>
      <c r="I6" s="13"/>
    </row>
    <row r="7" spans="1:18" ht="15.75" x14ac:dyDescent="0.25">
      <c r="A7" s="706" t="s">
        <v>43</v>
      </c>
      <c r="B7" s="706"/>
      <c r="C7" s="706"/>
      <c r="D7" s="706"/>
      <c r="E7" s="706"/>
      <c r="F7" s="706"/>
      <c r="G7" s="706"/>
      <c r="H7" s="706"/>
      <c r="I7" s="706"/>
      <c r="J7" s="706"/>
      <c r="K7" s="706"/>
      <c r="L7" s="706"/>
      <c r="M7" s="706"/>
      <c r="N7" s="706"/>
    </row>
    <row r="8" spans="1:18" ht="15.75" x14ac:dyDescent="0.25">
      <c r="A8" s="706" t="s">
        <v>63</v>
      </c>
      <c r="B8" s="706"/>
      <c r="C8" s="706"/>
      <c r="D8" s="706"/>
      <c r="E8" s="706"/>
      <c r="F8" s="706"/>
      <c r="G8" s="706"/>
      <c r="H8" s="706"/>
      <c r="I8" s="706"/>
      <c r="J8" s="706"/>
      <c r="K8" s="706"/>
      <c r="L8" s="706"/>
      <c r="M8" s="706"/>
      <c r="N8" s="706"/>
    </row>
    <row r="9" spans="1:18" ht="15.75" x14ac:dyDescent="0.25">
      <c r="A9" s="706" t="str">
        <f>'ANEXO No 1'!A9:T9</f>
        <v>VIGENCIA 2025</v>
      </c>
      <c r="B9" s="706"/>
      <c r="C9" s="706"/>
      <c r="D9" s="706"/>
      <c r="E9" s="706"/>
      <c r="F9" s="706"/>
      <c r="G9" s="706"/>
      <c r="H9" s="706"/>
      <c r="I9" s="706"/>
      <c r="J9" s="706"/>
      <c r="K9" s="706"/>
      <c r="L9" s="706"/>
      <c r="M9" s="706"/>
      <c r="N9" s="706"/>
    </row>
    <row r="10" spans="1:18" ht="16.5" thickBot="1" x14ac:dyDescent="0.3">
      <c r="A10" s="428"/>
      <c r="B10" s="416"/>
      <c r="C10" s="428"/>
      <c r="D10" s="416"/>
      <c r="E10" s="416"/>
      <c r="F10" s="297"/>
      <c r="G10" s="297"/>
      <c r="H10" s="297"/>
      <c r="I10" s="297"/>
      <c r="P10" s="751" t="s">
        <v>641</v>
      </c>
      <c r="Q10" s="751"/>
      <c r="R10" s="751"/>
    </row>
    <row r="11" spans="1:18" s="8" customFormat="1" ht="30" customHeight="1" thickBot="1" x14ac:dyDescent="0.25">
      <c r="A11" s="743" t="s">
        <v>422</v>
      </c>
      <c r="B11" s="744"/>
      <c r="C11" s="744"/>
      <c r="D11" s="744"/>
      <c r="E11" s="744"/>
      <c r="F11" s="744"/>
      <c r="G11" s="744"/>
      <c r="H11" s="744"/>
      <c r="I11" s="744"/>
      <c r="J11" s="744"/>
      <c r="K11" s="744"/>
      <c r="L11" s="744"/>
      <c r="M11" s="744"/>
      <c r="N11" s="745"/>
      <c r="P11" s="583" t="s">
        <v>621</v>
      </c>
      <c r="Q11" s="656" t="s">
        <v>622</v>
      </c>
      <c r="R11" s="584" t="s">
        <v>5</v>
      </c>
    </row>
    <row r="12" spans="1:18" s="8" customFormat="1" ht="26.25" thickBot="1" x14ac:dyDescent="0.25">
      <c r="A12" s="429" t="s">
        <v>419</v>
      </c>
      <c r="B12" s="417" t="s">
        <v>420</v>
      </c>
      <c r="C12" s="429" t="s">
        <v>421</v>
      </c>
      <c r="D12" s="417" t="s">
        <v>36</v>
      </c>
      <c r="E12" s="232" t="s">
        <v>536</v>
      </c>
      <c r="F12" s="231" t="s">
        <v>0</v>
      </c>
      <c r="G12" s="231" t="s">
        <v>2</v>
      </c>
      <c r="H12" s="231" t="s">
        <v>37</v>
      </c>
      <c r="I12" s="550" t="s">
        <v>5</v>
      </c>
      <c r="J12" s="575" t="s">
        <v>519</v>
      </c>
      <c r="K12" s="559" t="s">
        <v>520</v>
      </c>
      <c r="L12" s="564" t="s">
        <v>521</v>
      </c>
      <c r="M12" s="557" t="s">
        <v>522</v>
      </c>
      <c r="N12" s="569" t="s">
        <v>620</v>
      </c>
      <c r="P12" s="641">
        <v>2</v>
      </c>
      <c r="Q12" s="654">
        <v>7</v>
      </c>
      <c r="R12" s="643">
        <f>+I23</f>
        <v>0</v>
      </c>
    </row>
    <row r="13" spans="1:18" s="8" customFormat="1" x14ac:dyDescent="0.2">
      <c r="A13" s="402"/>
      <c r="B13" s="403"/>
      <c r="C13" s="440"/>
      <c r="D13" s="403"/>
      <c r="E13" s="403"/>
      <c r="F13" s="404"/>
      <c r="G13" s="405"/>
      <c r="H13" s="406"/>
      <c r="I13" s="551"/>
      <c r="J13" s="576"/>
      <c r="K13" s="560"/>
      <c r="L13" s="565"/>
      <c r="M13" s="572"/>
      <c r="N13" s="555">
        <f t="shared" ref="N13:N19" si="0">SUM(J13:M13)</f>
        <v>0</v>
      </c>
      <c r="Q13" s="657"/>
    </row>
    <row r="14" spans="1:18" s="8" customFormat="1" ht="12.75" x14ac:dyDescent="0.2">
      <c r="A14" s="239"/>
      <c r="B14" s="240"/>
      <c r="C14" s="241"/>
      <c r="D14" s="240"/>
      <c r="E14" s="240"/>
      <c r="F14" s="242"/>
      <c r="G14" s="243"/>
      <c r="H14" s="244"/>
      <c r="I14" s="552"/>
      <c r="J14" s="577"/>
      <c r="K14" s="561"/>
      <c r="L14" s="566"/>
      <c r="M14" s="573"/>
      <c r="N14" s="556">
        <f t="shared" si="0"/>
        <v>0</v>
      </c>
      <c r="Q14" s="657"/>
    </row>
    <row r="15" spans="1:18" s="8" customFormat="1" ht="12.75" x14ac:dyDescent="0.2">
      <c r="A15" s="239"/>
      <c r="B15" s="240"/>
      <c r="C15" s="241"/>
      <c r="D15" s="240"/>
      <c r="E15" s="240"/>
      <c r="F15" s="242"/>
      <c r="G15" s="243"/>
      <c r="H15" s="244"/>
      <c r="I15" s="552"/>
      <c r="J15" s="577"/>
      <c r="K15" s="561"/>
      <c r="L15" s="566"/>
      <c r="M15" s="573"/>
      <c r="N15" s="556">
        <f t="shared" si="0"/>
        <v>0</v>
      </c>
      <c r="Q15" s="657"/>
    </row>
    <row r="16" spans="1:18" s="8" customFormat="1" ht="12.75" x14ac:dyDescent="0.2">
      <c r="A16" s="239"/>
      <c r="B16" s="240"/>
      <c r="C16" s="241"/>
      <c r="D16" s="240"/>
      <c r="E16" s="240"/>
      <c r="F16" s="242"/>
      <c r="G16" s="243"/>
      <c r="H16" s="244"/>
      <c r="I16" s="552"/>
      <c r="J16" s="577"/>
      <c r="K16" s="561"/>
      <c r="L16" s="566"/>
      <c r="M16" s="573"/>
      <c r="N16" s="556">
        <f t="shared" si="0"/>
        <v>0</v>
      </c>
      <c r="Q16" s="657"/>
    </row>
    <row r="17" spans="1:18" s="8" customFormat="1" ht="12.75" x14ac:dyDescent="0.2">
      <c r="A17" s="239"/>
      <c r="B17" s="240"/>
      <c r="C17" s="241"/>
      <c r="D17" s="240"/>
      <c r="E17" s="240"/>
      <c r="F17" s="242"/>
      <c r="G17" s="243"/>
      <c r="H17" s="244"/>
      <c r="I17" s="552"/>
      <c r="J17" s="577"/>
      <c r="K17" s="561"/>
      <c r="L17" s="566"/>
      <c r="M17" s="573"/>
      <c r="N17" s="556">
        <f t="shared" si="0"/>
        <v>0</v>
      </c>
      <c r="Q17" s="657"/>
    </row>
    <row r="18" spans="1:18" s="8" customFormat="1" ht="12.75" x14ac:dyDescent="0.2">
      <c r="A18" s="239"/>
      <c r="B18" s="240"/>
      <c r="C18" s="241"/>
      <c r="D18" s="240"/>
      <c r="E18" s="240"/>
      <c r="F18" s="242"/>
      <c r="G18" s="243"/>
      <c r="H18" s="244"/>
      <c r="I18" s="552"/>
      <c r="J18" s="577"/>
      <c r="K18" s="561"/>
      <c r="L18" s="566"/>
      <c r="M18" s="573"/>
      <c r="N18" s="556">
        <f t="shared" si="0"/>
        <v>0</v>
      </c>
      <c r="Q18" s="657"/>
    </row>
    <row r="19" spans="1:18" s="8" customFormat="1" ht="12.75" x14ac:dyDescent="0.2">
      <c r="A19" s="239"/>
      <c r="B19" s="240"/>
      <c r="C19" s="241"/>
      <c r="D19" s="240"/>
      <c r="E19" s="240"/>
      <c r="F19" s="242"/>
      <c r="G19" s="243"/>
      <c r="H19" s="244"/>
      <c r="I19" s="552"/>
      <c r="J19" s="577"/>
      <c r="K19" s="561"/>
      <c r="L19" s="566"/>
      <c r="M19" s="573"/>
      <c r="N19" s="556">
        <f t="shared" si="0"/>
        <v>0</v>
      </c>
      <c r="Q19" s="657"/>
    </row>
    <row r="20" spans="1:18" s="8" customFormat="1" ht="12.75" x14ac:dyDescent="0.2">
      <c r="A20" s="239"/>
      <c r="B20" s="240"/>
      <c r="C20" s="241"/>
      <c r="D20" s="240"/>
      <c r="E20" s="240"/>
      <c r="F20" s="242"/>
      <c r="G20" s="243"/>
      <c r="H20" s="244"/>
      <c r="I20" s="552"/>
      <c r="J20" s="577"/>
      <c r="K20" s="561"/>
      <c r="L20" s="566"/>
      <c r="M20" s="573"/>
      <c r="N20" s="556">
        <f t="shared" ref="N20:N22" si="1">SUM(J20:M20)</f>
        <v>0</v>
      </c>
      <c r="Q20" s="657"/>
    </row>
    <row r="21" spans="1:18" s="8" customFormat="1" ht="12.75" x14ac:dyDescent="0.2">
      <c r="A21" s="239"/>
      <c r="B21" s="240"/>
      <c r="C21" s="241"/>
      <c r="D21" s="240"/>
      <c r="E21" s="240"/>
      <c r="F21" s="242"/>
      <c r="G21" s="243"/>
      <c r="H21" s="244"/>
      <c r="I21" s="552"/>
      <c r="J21" s="577"/>
      <c r="K21" s="561"/>
      <c r="L21" s="566"/>
      <c r="M21" s="573"/>
      <c r="N21" s="556">
        <f t="shared" si="1"/>
        <v>0</v>
      </c>
      <c r="Q21" s="657"/>
    </row>
    <row r="22" spans="1:18" s="8" customFormat="1" ht="13.5" thickBot="1" x14ac:dyDescent="0.25">
      <c r="A22" s="245"/>
      <c r="B22" s="246"/>
      <c r="C22" s="247"/>
      <c r="D22" s="246"/>
      <c r="E22" s="246"/>
      <c r="F22" s="248"/>
      <c r="G22" s="249"/>
      <c r="H22" s="250"/>
      <c r="I22" s="553"/>
      <c r="J22" s="578"/>
      <c r="K22" s="562"/>
      <c r="L22" s="567"/>
      <c r="M22" s="574"/>
      <c r="N22" s="570">
        <f t="shared" si="1"/>
        <v>0</v>
      </c>
      <c r="Q22" s="657"/>
    </row>
    <row r="23" spans="1:18" s="8" customFormat="1" ht="13.5" thickBot="1" x14ac:dyDescent="0.25">
      <c r="A23" s="740" t="s">
        <v>4</v>
      </c>
      <c r="B23" s="741"/>
      <c r="C23" s="741"/>
      <c r="D23" s="741"/>
      <c r="E23" s="741"/>
      <c r="F23" s="741"/>
      <c r="G23" s="741"/>
      <c r="H23" s="742"/>
      <c r="I23" s="554">
        <f>SUM(I13:I22)</f>
        <v>0</v>
      </c>
      <c r="J23" s="579">
        <f t="shared" ref="J23:N23" si="2">SUM(J13:J22)</f>
        <v>0</v>
      </c>
      <c r="K23" s="563">
        <f t="shared" si="2"/>
        <v>0</v>
      </c>
      <c r="L23" s="568">
        <f t="shared" si="2"/>
        <v>0</v>
      </c>
      <c r="M23" s="558">
        <f t="shared" si="2"/>
        <v>0</v>
      </c>
      <c r="N23" s="571">
        <f t="shared" si="2"/>
        <v>0</v>
      </c>
      <c r="Q23" s="657"/>
    </row>
    <row r="24" spans="1:18" ht="15.75" customHeight="1" thickBot="1" x14ac:dyDescent="0.3">
      <c r="A24" s="743" t="s">
        <v>423</v>
      </c>
      <c r="B24" s="744"/>
      <c r="C24" s="744"/>
      <c r="D24" s="744"/>
      <c r="E24" s="744"/>
      <c r="F24" s="744"/>
      <c r="G24" s="744"/>
      <c r="H24" s="744"/>
      <c r="I24" s="744"/>
      <c r="J24" s="744"/>
      <c r="K24" s="744"/>
      <c r="L24" s="744"/>
      <c r="M24" s="744"/>
      <c r="N24" s="745"/>
    </row>
    <row r="25" spans="1:18" ht="26.25" thickBot="1" x14ac:dyDescent="0.3">
      <c r="A25" s="430" t="s">
        <v>419</v>
      </c>
      <c r="B25" s="418" t="s">
        <v>420</v>
      </c>
      <c r="C25" s="430" t="s">
        <v>421</v>
      </c>
      <c r="D25" s="418" t="s">
        <v>36</v>
      </c>
      <c r="E25" s="232" t="s">
        <v>536</v>
      </c>
      <c r="F25" s="299" t="s">
        <v>0</v>
      </c>
      <c r="G25" s="299" t="s">
        <v>2</v>
      </c>
      <c r="H25" s="299" t="s">
        <v>37</v>
      </c>
      <c r="I25" s="550" t="s">
        <v>5</v>
      </c>
      <c r="J25" s="575" t="s">
        <v>519</v>
      </c>
      <c r="K25" s="559" t="s">
        <v>520</v>
      </c>
      <c r="L25" s="564" t="s">
        <v>521</v>
      </c>
      <c r="M25" s="557" t="s">
        <v>522</v>
      </c>
      <c r="N25" s="569" t="s">
        <v>620</v>
      </c>
    </row>
    <row r="26" spans="1:18" x14ac:dyDescent="0.25">
      <c r="A26" s="402"/>
      <c r="B26" s="403"/>
      <c r="C26" s="440"/>
      <c r="D26" s="403"/>
      <c r="E26" s="403"/>
      <c r="F26" s="404"/>
      <c r="G26" s="405"/>
      <c r="H26" s="406"/>
      <c r="I26" s="551"/>
      <c r="J26" s="576"/>
      <c r="K26" s="560"/>
      <c r="L26" s="565"/>
      <c r="M26" s="572"/>
      <c r="N26" s="555">
        <f t="shared" ref="N26:N32" si="3">SUM(J26:M26)</f>
        <v>0</v>
      </c>
      <c r="P26" s="641">
        <v>2</v>
      </c>
      <c r="Q26" s="654">
        <v>7</v>
      </c>
      <c r="R26" s="643">
        <f>+I36</f>
        <v>0</v>
      </c>
    </row>
    <row r="27" spans="1:18" x14ac:dyDescent="0.25">
      <c r="A27" s="239"/>
      <c r="B27" s="401"/>
      <c r="C27" s="441"/>
      <c r="D27" s="401"/>
      <c r="E27" s="401"/>
      <c r="F27" s="242"/>
      <c r="G27" s="243"/>
      <c r="H27" s="244"/>
      <c r="I27" s="552"/>
      <c r="J27" s="577"/>
      <c r="K27" s="561"/>
      <c r="L27" s="566"/>
      <c r="M27" s="573"/>
      <c r="N27" s="556">
        <f t="shared" si="3"/>
        <v>0</v>
      </c>
    </row>
    <row r="28" spans="1:18" x14ac:dyDescent="0.25">
      <c r="A28" s="239"/>
      <c r="B28" s="401"/>
      <c r="C28" s="441"/>
      <c r="D28" s="401"/>
      <c r="E28" s="401"/>
      <c r="F28" s="242"/>
      <c r="G28" s="243"/>
      <c r="H28" s="244"/>
      <c r="I28" s="552"/>
      <c r="J28" s="577"/>
      <c r="K28" s="561"/>
      <c r="L28" s="566"/>
      <c r="M28" s="573"/>
      <c r="N28" s="556">
        <f t="shared" si="3"/>
        <v>0</v>
      </c>
    </row>
    <row r="29" spans="1:18" x14ac:dyDescent="0.25">
      <c r="A29" s="239"/>
      <c r="B29" s="401"/>
      <c r="C29" s="441"/>
      <c r="D29" s="401"/>
      <c r="E29" s="401"/>
      <c r="F29" s="242"/>
      <c r="G29" s="243"/>
      <c r="H29" s="244"/>
      <c r="I29" s="552"/>
      <c r="J29" s="577"/>
      <c r="K29" s="561"/>
      <c r="L29" s="566"/>
      <c r="M29" s="573"/>
      <c r="N29" s="556">
        <f t="shared" si="3"/>
        <v>0</v>
      </c>
    </row>
    <row r="30" spans="1:18" x14ac:dyDescent="0.25">
      <c r="A30" s="239"/>
      <c r="B30" s="401"/>
      <c r="C30" s="441"/>
      <c r="D30" s="401"/>
      <c r="E30" s="401"/>
      <c r="F30" s="242"/>
      <c r="G30" s="243"/>
      <c r="H30" s="244"/>
      <c r="I30" s="552"/>
      <c r="J30" s="577"/>
      <c r="K30" s="561"/>
      <c r="L30" s="566"/>
      <c r="M30" s="573"/>
      <c r="N30" s="556">
        <f t="shared" si="3"/>
        <v>0</v>
      </c>
    </row>
    <row r="31" spans="1:18" x14ac:dyDescent="0.25">
      <c r="A31" s="239"/>
      <c r="B31" s="401"/>
      <c r="C31" s="441"/>
      <c r="D31" s="401"/>
      <c r="E31" s="401"/>
      <c r="F31" s="242"/>
      <c r="G31" s="243"/>
      <c r="H31" s="244"/>
      <c r="I31" s="552"/>
      <c r="J31" s="577"/>
      <c r="K31" s="561"/>
      <c r="L31" s="566"/>
      <c r="M31" s="573"/>
      <c r="N31" s="556">
        <f t="shared" si="3"/>
        <v>0</v>
      </c>
    </row>
    <row r="32" spans="1:18" x14ac:dyDescent="0.25">
      <c r="A32" s="239"/>
      <c r="B32" s="401"/>
      <c r="C32" s="441"/>
      <c r="D32" s="401"/>
      <c r="E32" s="401"/>
      <c r="F32" s="242"/>
      <c r="G32" s="243"/>
      <c r="H32" s="244"/>
      <c r="I32" s="552"/>
      <c r="J32" s="577"/>
      <c r="K32" s="561"/>
      <c r="L32" s="566"/>
      <c r="M32" s="573"/>
      <c r="N32" s="556">
        <f t="shared" si="3"/>
        <v>0</v>
      </c>
    </row>
    <row r="33" spans="1:18" x14ac:dyDescent="0.25">
      <c r="A33" s="239"/>
      <c r="B33" s="401"/>
      <c r="C33" s="441"/>
      <c r="D33" s="401"/>
      <c r="E33" s="401"/>
      <c r="F33" s="242"/>
      <c r="G33" s="243"/>
      <c r="H33" s="244"/>
      <c r="I33" s="552"/>
      <c r="J33" s="577"/>
      <c r="K33" s="561"/>
      <c r="L33" s="566"/>
      <c r="M33" s="573"/>
      <c r="N33" s="556">
        <f t="shared" ref="N33:N35" si="4">SUM(J33:M33)</f>
        <v>0</v>
      </c>
    </row>
    <row r="34" spans="1:18" x14ac:dyDescent="0.25">
      <c r="A34" s="239"/>
      <c r="B34" s="401"/>
      <c r="C34" s="441"/>
      <c r="D34" s="401"/>
      <c r="E34" s="401"/>
      <c r="F34" s="242"/>
      <c r="G34" s="243"/>
      <c r="H34" s="244"/>
      <c r="I34" s="552"/>
      <c r="J34" s="577"/>
      <c r="K34" s="561"/>
      <c r="L34" s="566"/>
      <c r="M34" s="573"/>
      <c r="N34" s="556">
        <f t="shared" si="4"/>
        <v>0</v>
      </c>
    </row>
    <row r="35" spans="1:18" ht="15.75" thickBot="1" x14ac:dyDescent="0.3">
      <c r="A35" s="407"/>
      <c r="B35" s="408"/>
      <c r="C35" s="442"/>
      <c r="D35" s="408"/>
      <c r="E35" s="408"/>
      <c r="F35" s="409"/>
      <c r="G35" s="410"/>
      <c r="H35" s="411"/>
      <c r="I35" s="553"/>
      <c r="J35" s="578"/>
      <c r="K35" s="562"/>
      <c r="L35" s="567"/>
      <c r="M35" s="574"/>
      <c r="N35" s="570">
        <f t="shared" si="4"/>
        <v>0</v>
      </c>
    </row>
    <row r="36" spans="1:18" ht="15.75" thickBot="1" x14ac:dyDescent="0.3">
      <c r="A36" s="749" t="s">
        <v>4</v>
      </c>
      <c r="B36" s="749"/>
      <c r="C36" s="749"/>
      <c r="D36" s="749"/>
      <c r="E36" s="749"/>
      <c r="F36" s="749"/>
      <c r="G36" s="749"/>
      <c r="H36" s="749"/>
      <c r="I36" s="554">
        <f>SUM(I26:I35)</f>
        <v>0</v>
      </c>
      <c r="J36" s="579">
        <f t="shared" ref="J36:N36" si="5">SUM(J26:J35)</f>
        <v>0</v>
      </c>
      <c r="K36" s="563">
        <f t="shared" si="5"/>
        <v>0</v>
      </c>
      <c r="L36" s="568">
        <f t="shared" si="5"/>
        <v>0</v>
      </c>
      <c r="M36" s="558">
        <f t="shared" si="5"/>
        <v>0</v>
      </c>
      <c r="N36" s="571">
        <f t="shared" si="5"/>
        <v>0</v>
      </c>
    </row>
    <row r="37" spans="1:18" ht="15.75" customHeight="1" thickBot="1" x14ac:dyDescent="0.3">
      <c r="A37" s="743" t="s">
        <v>424</v>
      </c>
      <c r="B37" s="744"/>
      <c r="C37" s="744"/>
      <c r="D37" s="744"/>
      <c r="E37" s="744"/>
      <c r="F37" s="744"/>
      <c r="G37" s="744"/>
      <c r="H37" s="744"/>
      <c r="I37" s="744"/>
      <c r="J37" s="744"/>
      <c r="K37" s="744"/>
      <c r="L37" s="744"/>
      <c r="M37" s="744"/>
      <c r="N37" s="745"/>
    </row>
    <row r="38" spans="1:18" ht="26.25" thickBot="1" x14ac:dyDescent="0.3">
      <c r="A38" s="430" t="s">
        <v>419</v>
      </c>
      <c r="B38" s="418" t="s">
        <v>420</v>
      </c>
      <c r="C38" s="430" t="s">
        <v>421</v>
      </c>
      <c r="D38" s="418" t="s">
        <v>36</v>
      </c>
      <c r="E38" s="232" t="s">
        <v>536</v>
      </c>
      <c r="F38" s="299" t="s">
        <v>0</v>
      </c>
      <c r="G38" s="299" t="s">
        <v>2</v>
      </c>
      <c r="H38" s="299" t="s">
        <v>37</v>
      </c>
      <c r="I38" s="550" t="s">
        <v>5</v>
      </c>
      <c r="J38" s="575" t="s">
        <v>519</v>
      </c>
      <c r="K38" s="559" t="s">
        <v>520</v>
      </c>
      <c r="L38" s="564" t="s">
        <v>521</v>
      </c>
      <c r="M38" s="557" t="s">
        <v>522</v>
      </c>
      <c r="N38" s="569" t="s">
        <v>620</v>
      </c>
      <c r="P38" s="641">
        <v>2</v>
      </c>
      <c r="Q38" s="654">
        <v>7</v>
      </c>
      <c r="R38" s="643">
        <f>+I49</f>
        <v>0</v>
      </c>
    </row>
    <row r="39" spans="1:18" x14ac:dyDescent="0.25">
      <c r="A39" s="239"/>
      <c r="B39" s="401"/>
      <c r="C39" s="441"/>
      <c r="D39" s="401"/>
      <c r="E39" s="401"/>
      <c r="F39" s="242"/>
      <c r="G39" s="243"/>
      <c r="H39" s="244"/>
      <c r="I39" s="551"/>
      <c r="J39" s="576"/>
      <c r="K39" s="560"/>
      <c r="L39" s="565"/>
      <c r="M39" s="572"/>
      <c r="N39" s="555">
        <f t="shared" ref="N39:N45" si="6">SUM(J39:M39)</f>
        <v>0</v>
      </c>
    </row>
    <row r="40" spans="1:18" x14ac:dyDescent="0.25">
      <c r="A40" s="239"/>
      <c r="B40" s="401"/>
      <c r="C40" s="441"/>
      <c r="D40" s="401"/>
      <c r="E40" s="401"/>
      <c r="F40" s="242"/>
      <c r="G40" s="243"/>
      <c r="H40" s="244"/>
      <c r="I40" s="552"/>
      <c r="J40" s="577"/>
      <c r="K40" s="561"/>
      <c r="L40" s="566"/>
      <c r="M40" s="573"/>
      <c r="N40" s="556">
        <f t="shared" si="6"/>
        <v>0</v>
      </c>
    </row>
    <row r="41" spans="1:18" x14ac:dyDescent="0.25">
      <c r="A41" s="239"/>
      <c r="B41" s="401"/>
      <c r="C41" s="441"/>
      <c r="D41" s="401"/>
      <c r="E41" s="401"/>
      <c r="F41" s="242"/>
      <c r="G41" s="243"/>
      <c r="H41" s="244"/>
      <c r="I41" s="552"/>
      <c r="J41" s="577"/>
      <c r="K41" s="561"/>
      <c r="L41" s="566"/>
      <c r="M41" s="573"/>
      <c r="N41" s="556">
        <f t="shared" si="6"/>
        <v>0</v>
      </c>
    </row>
    <row r="42" spans="1:18" x14ac:dyDescent="0.25">
      <c r="A42" s="239"/>
      <c r="B42" s="401"/>
      <c r="C42" s="441"/>
      <c r="D42" s="401"/>
      <c r="E42" s="401"/>
      <c r="F42" s="242"/>
      <c r="G42" s="243"/>
      <c r="H42" s="244"/>
      <c r="I42" s="552"/>
      <c r="J42" s="577"/>
      <c r="K42" s="561"/>
      <c r="L42" s="566"/>
      <c r="M42" s="573"/>
      <c r="N42" s="556">
        <f t="shared" si="6"/>
        <v>0</v>
      </c>
    </row>
    <row r="43" spans="1:18" x14ac:dyDescent="0.25">
      <c r="A43" s="239"/>
      <c r="B43" s="401"/>
      <c r="C43" s="441"/>
      <c r="D43" s="401"/>
      <c r="E43" s="401"/>
      <c r="F43" s="242"/>
      <c r="G43" s="243"/>
      <c r="H43" s="244"/>
      <c r="I43" s="552"/>
      <c r="J43" s="577"/>
      <c r="K43" s="561"/>
      <c r="L43" s="566"/>
      <c r="M43" s="573"/>
      <c r="N43" s="556">
        <f t="shared" si="6"/>
        <v>0</v>
      </c>
    </row>
    <row r="44" spans="1:18" x14ac:dyDescent="0.25">
      <c r="A44" s="239"/>
      <c r="B44" s="401"/>
      <c r="C44" s="441"/>
      <c r="D44" s="401"/>
      <c r="E44" s="401"/>
      <c r="F44" s="242"/>
      <c r="G44" s="243"/>
      <c r="H44" s="244"/>
      <c r="I44" s="552"/>
      <c r="J44" s="577"/>
      <c r="K44" s="561"/>
      <c r="L44" s="566"/>
      <c r="M44" s="573"/>
      <c r="N44" s="556">
        <f t="shared" si="6"/>
        <v>0</v>
      </c>
    </row>
    <row r="45" spans="1:18" x14ac:dyDescent="0.25">
      <c r="A45" s="239"/>
      <c r="B45" s="401"/>
      <c r="C45" s="441"/>
      <c r="D45" s="401"/>
      <c r="E45" s="401"/>
      <c r="F45" s="242"/>
      <c r="G45" s="243"/>
      <c r="H45" s="244"/>
      <c r="I45" s="552"/>
      <c r="J45" s="577"/>
      <c r="K45" s="561"/>
      <c r="L45" s="566"/>
      <c r="M45" s="573"/>
      <c r="N45" s="556">
        <f t="shared" si="6"/>
        <v>0</v>
      </c>
    </row>
    <row r="46" spans="1:18" x14ac:dyDescent="0.25">
      <c r="A46" s="239"/>
      <c r="B46" s="401"/>
      <c r="C46" s="441"/>
      <c r="D46" s="401"/>
      <c r="E46" s="401"/>
      <c r="F46" s="242"/>
      <c r="G46" s="243"/>
      <c r="H46" s="244"/>
      <c r="I46" s="552"/>
      <c r="J46" s="577"/>
      <c r="K46" s="561"/>
      <c r="L46" s="566"/>
      <c r="M46" s="573"/>
      <c r="N46" s="556">
        <f t="shared" ref="N46:N48" si="7">SUM(J46:M46)</f>
        <v>0</v>
      </c>
    </row>
    <row r="47" spans="1:18" x14ac:dyDescent="0.25">
      <c r="A47" s="239"/>
      <c r="B47" s="401"/>
      <c r="C47" s="441"/>
      <c r="D47" s="401"/>
      <c r="E47" s="401"/>
      <c r="F47" s="242"/>
      <c r="G47" s="243"/>
      <c r="H47" s="244"/>
      <c r="I47" s="552"/>
      <c r="J47" s="577"/>
      <c r="K47" s="561"/>
      <c r="L47" s="566"/>
      <c r="M47" s="573"/>
      <c r="N47" s="556">
        <f t="shared" si="7"/>
        <v>0</v>
      </c>
    </row>
    <row r="48" spans="1:18" ht="15.75" thickBot="1" x14ac:dyDescent="0.3">
      <c r="A48" s="239"/>
      <c r="B48" s="401"/>
      <c r="C48" s="441"/>
      <c r="D48" s="401"/>
      <c r="E48" s="401"/>
      <c r="F48" s="242"/>
      <c r="G48" s="243"/>
      <c r="H48" s="244"/>
      <c r="I48" s="553"/>
      <c r="J48" s="578"/>
      <c r="K48" s="562"/>
      <c r="L48" s="567"/>
      <c r="M48" s="574"/>
      <c r="N48" s="570">
        <f t="shared" si="7"/>
        <v>0</v>
      </c>
    </row>
    <row r="49" spans="1:18" ht="15.75" thickBot="1" x14ac:dyDescent="0.3">
      <c r="A49" s="740" t="s">
        <v>4</v>
      </c>
      <c r="B49" s="741"/>
      <c r="C49" s="741"/>
      <c r="D49" s="741"/>
      <c r="E49" s="741"/>
      <c r="F49" s="741"/>
      <c r="G49" s="741"/>
      <c r="H49" s="742"/>
      <c r="I49" s="554">
        <f>SUM(I39:I48)</f>
        <v>0</v>
      </c>
      <c r="J49" s="579">
        <f t="shared" ref="J49:N49" si="8">SUM(J39:J48)</f>
        <v>0</v>
      </c>
      <c r="K49" s="563">
        <f t="shared" si="8"/>
        <v>0</v>
      </c>
      <c r="L49" s="568">
        <f t="shared" si="8"/>
        <v>0</v>
      </c>
      <c r="M49" s="558">
        <f t="shared" si="8"/>
        <v>0</v>
      </c>
      <c r="N49" s="571">
        <f t="shared" si="8"/>
        <v>0</v>
      </c>
    </row>
    <row r="50" spans="1:18" ht="15.75" customHeight="1" thickBot="1" x14ac:dyDescent="0.3">
      <c r="A50" s="743" t="s">
        <v>425</v>
      </c>
      <c r="B50" s="744"/>
      <c r="C50" s="744"/>
      <c r="D50" s="744"/>
      <c r="E50" s="744"/>
      <c r="F50" s="744"/>
      <c r="G50" s="744"/>
      <c r="H50" s="744"/>
      <c r="I50" s="744"/>
      <c r="J50" s="744"/>
      <c r="K50" s="744"/>
      <c r="L50" s="744"/>
      <c r="M50" s="744"/>
      <c r="N50" s="745"/>
    </row>
    <row r="51" spans="1:18" ht="26.25" thickBot="1" x14ac:dyDescent="0.3">
      <c r="A51" s="429" t="s">
        <v>419</v>
      </c>
      <c r="B51" s="417" t="s">
        <v>420</v>
      </c>
      <c r="C51" s="429" t="s">
        <v>421</v>
      </c>
      <c r="D51" s="417" t="s">
        <v>36</v>
      </c>
      <c r="E51" s="232" t="s">
        <v>536</v>
      </c>
      <c r="F51" s="231" t="s">
        <v>0</v>
      </c>
      <c r="G51" s="231" t="s">
        <v>2</v>
      </c>
      <c r="H51" s="231" t="s">
        <v>37</v>
      </c>
      <c r="I51" s="550" t="s">
        <v>5</v>
      </c>
      <c r="J51" s="575" t="s">
        <v>519</v>
      </c>
      <c r="K51" s="559" t="s">
        <v>520</v>
      </c>
      <c r="L51" s="564" t="s">
        <v>521</v>
      </c>
      <c r="M51" s="557" t="s">
        <v>522</v>
      </c>
      <c r="N51" s="569" t="s">
        <v>620</v>
      </c>
      <c r="P51" s="641">
        <v>2</v>
      </c>
      <c r="Q51" s="654">
        <v>7</v>
      </c>
      <c r="R51" s="643">
        <f>+I62</f>
        <v>0</v>
      </c>
    </row>
    <row r="52" spans="1:18" x14ac:dyDescent="0.25">
      <c r="A52" s="239"/>
      <c r="B52" s="401"/>
      <c r="C52" s="441"/>
      <c r="D52" s="401"/>
      <c r="E52" s="401"/>
      <c r="F52" s="242"/>
      <c r="G52" s="243"/>
      <c r="H52" s="244"/>
      <c r="I52" s="551"/>
      <c r="J52" s="576"/>
      <c r="K52" s="560"/>
      <c r="L52" s="565"/>
      <c r="M52" s="572"/>
      <c r="N52" s="555">
        <f t="shared" ref="N52:N58" si="9">SUM(J52:M52)</f>
        <v>0</v>
      </c>
    </row>
    <row r="53" spans="1:18" x14ac:dyDescent="0.25">
      <c r="A53" s="239"/>
      <c r="B53" s="401"/>
      <c r="C53" s="441"/>
      <c r="D53" s="401"/>
      <c r="E53" s="401"/>
      <c r="F53" s="242"/>
      <c r="G53" s="243"/>
      <c r="H53" s="244"/>
      <c r="I53" s="552"/>
      <c r="J53" s="577"/>
      <c r="K53" s="561"/>
      <c r="L53" s="566"/>
      <c r="M53" s="573"/>
      <c r="N53" s="556">
        <f t="shared" si="9"/>
        <v>0</v>
      </c>
    </row>
    <row r="54" spans="1:18" x14ac:dyDescent="0.25">
      <c r="A54" s="239"/>
      <c r="B54" s="401"/>
      <c r="C54" s="441"/>
      <c r="D54" s="401"/>
      <c r="E54" s="401"/>
      <c r="F54" s="242"/>
      <c r="G54" s="243"/>
      <c r="H54" s="244"/>
      <c r="I54" s="552"/>
      <c r="J54" s="577"/>
      <c r="K54" s="561"/>
      <c r="L54" s="566"/>
      <c r="M54" s="573"/>
      <c r="N54" s="556">
        <f t="shared" si="9"/>
        <v>0</v>
      </c>
    </row>
    <row r="55" spans="1:18" x14ac:dyDescent="0.25">
      <c r="A55" s="239"/>
      <c r="B55" s="401"/>
      <c r="C55" s="441"/>
      <c r="D55" s="401"/>
      <c r="E55" s="401"/>
      <c r="F55" s="242"/>
      <c r="G55" s="243"/>
      <c r="H55" s="244"/>
      <c r="I55" s="552"/>
      <c r="J55" s="577"/>
      <c r="K55" s="561"/>
      <c r="L55" s="566"/>
      <c r="M55" s="573"/>
      <c r="N55" s="556">
        <f t="shared" si="9"/>
        <v>0</v>
      </c>
    </row>
    <row r="56" spans="1:18" x14ac:dyDescent="0.25">
      <c r="A56" s="239"/>
      <c r="B56" s="401"/>
      <c r="C56" s="441"/>
      <c r="D56" s="401"/>
      <c r="E56" s="401"/>
      <c r="F56" s="242"/>
      <c r="G56" s="243"/>
      <c r="H56" s="244"/>
      <c r="I56" s="552"/>
      <c r="J56" s="577"/>
      <c r="K56" s="561"/>
      <c r="L56" s="566"/>
      <c r="M56" s="573"/>
      <c r="N56" s="556">
        <f t="shared" si="9"/>
        <v>0</v>
      </c>
    </row>
    <row r="57" spans="1:18" x14ac:dyDescent="0.25">
      <c r="A57" s="239"/>
      <c r="B57" s="401"/>
      <c r="C57" s="441"/>
      <c r="D57" s="401"/>
      <c r="E57" s="401"/>
      <c r="F57" s="242"/>
      <c r="G57" s="243"/>
      <c r="H57" s="244"/>
      <c r="I57" s="552"/>
      <c r="J57" s="577"/>
      <c r="K57" s="561"/>
      <c r="L57" s="566"/>
      <c r="M57" s="573"/>
      <c r="N57" s="556">
        <f t="shared" si="9"/>
        <v>0</v>
      </c>
    </row>
    <row r="58" spans="1:18" x14ac:dyDescent="0.25">
      <c r="A58" s="239"/>
      <c r="B58" s="401"/>
      <c r="C58" s="441"/>
      <c r="D58" s="401"/>
      <c r="E58" s="401"/>
      <c r="F58" s="242"/>
      <c r="G58" s="243"/>
      <c r="H58" s="244"/>
      <c r="I58" s="552"/>
      <c r="J58" s="577"/>
      <c r="K58" s="561"/>
      <c r="L58" s="566"/>
      <c r="M58" s="573"/>
      <c r="N58" s="556">
        <f t="shared" si="9"/>
        <v>0</v>
      </c>
    </row>
    <row r="59" spans="1:18" x14ac:dyDescent="0.25">
      <c r="A59" s="239"/>
      <c r="B59" s="401"/>
      <c r="C59" s="441"/>
      <c r="D59" s="401"/>
      <c r="E59" s="401"/>
      <c r="F59" s="242"/>
      <c r="G59" s="243"/>
      <c r="H59" s="244"/>
      <c r="I59" s="552"/>
      <c r="J59" s="577"/>
      <c r="K59" s="561"/>
      <c r="L59" s="566"/>
      <c r="M59" s="573"/>
      <c r="N59" s="556">
        <f t="shared" ref="N59:N61" si="10">SUM(J59:M59)</f>
        <v>0</v>
      </c>
    </row>
    <row r="60" spans="1:18" x14ac:dyDescent="0.25">
      <c r="A60" s="239"/>
      <c r="B60" s="401"/>
      <c r="C60" s="441"/>
      <c r="D60" s="401"/>
      <c r="E60" s="401"/>
      <c r="F60" s="242"/>
      <c r="G60" s="243"/>
      <c r="H60" s="244"/>
      <c r="I60" s="552"/>
      <c r="J60" s="577"/>
      <c r="K60" s="561"/>
      <c r="L60" s="566"/>
      <c r="M60" s="573"/>
      <c r="N60" s="556">
        <f t="shared" si="10"/>
        <v>0</v>
      </c>
    </row>
    <row r="61" spans="1:18" ht="15.75" thickBot="1" x14ac:dyDescent="0.3">
      <c r="A61" s="239"/>
      <c r="B61" s="401"/>
      <c r="C61" s="441"/>
      <c r="D61" s="401"/>
      <c r="E61" s="401"/>
      <c r="F61" s="242"/>
      <c r="G61" s="243"/>
      <c r="H61" s="244"/>
      <c r="I61" s="553"/>
      <c r="J61" s="578"/>
      <c r="K61" s="562"/>
      <c r="L61" s="567"/>
      <c r="M61" s="574"/>
      <c r="N61" s="570">
        <f t="shared" si="10"/>
        <v>0</v>
      </c>
    </row>
    <row r="62" spans="1:18" ht="15.75" thickBot="1" x14ac:dyDescent="0.3">
      <c r="A62" s="740" t="s">
        <v>4</v>
      </c>
      <c r="B62" s="741"/>
      <c r="C62" s="741"/>
      <c r="D62" s="741"/>
      <c r="E62" s="741"/>
      <c r="F62" s="741"/>
      <c r="G62" s="741"/>
      <c r="H62" s="741"/>
      <c r="I62" s="554">
        <f>SUM(I52:I61)</f>
        <v>0</v>
      </c>
      <c r="J62" s="579">
        <f t="shared" ref="J62:N62" si="11">SUM(J52:J61)</f>
        <v>0</v>
      </c>
      <c r="K62" s="563">
        <f t="shared" si="11"/>
        <v>0</v>
      </c>
      <c r="L62" s="568">
        <f t="shared" si="11"/>
        <v>0</v>
      </c>
      <c r="M62" s="558">
        <f t="shared" si="11"/>
        <v>0</v>
      </c>
      <c r="N62" s="571">
        <f t="shared" si="11"/>
        <v>0</v>
      </c>
    </row>
    <row r="63" spans="1:18" ht="15.75" customHeight="1" thickBot="1" x14ac:dyDescent="0.3">
      <c r="A63" s="743" t="s">
        <v>426</v>
      </c>
      <c r="B63" s="744"/>
      <c r="C63" s="744"/>
      <c r="D63" s="744"/>
      <c r="E63" s="744"/>
      <c r="F63" s="744"/>
      <c r="G63" s="744"/>
      <c r="H63" s="744"/>
      <c r="I63" s="744"/>
      <c r="J63" s="744"/>
      <c r="K63" s="744"/>
      <c r="L63" s="744"/>
      <c r="M63" s="744"/>
      <c r="N63" s="745"/>
    </row>
    <row r="64" spans="1:18" ht="26.25" thickBot="1" x14ac:dyDescent="0.3">
      <c r="A64" s="430" t="s">
        <v>419</v>
      </c>
      <c r="B64" s="418" t="s">
        <v>420</v>
      </c>
      <c r="C64" s="430" t="s">
        <v>421</v>
      </c>
      <c r="D64" s="418" t="s">
        <v>36</v>
      </c>
      <c r="E64" s="232" t="s">
        <v>536</v>
      </c>
      <c r="F64" s="299" t="s">
        <v>0</v>
      </c>
      <c r="G64" s="299" t="s">
        <v>2</v>
      </c>
      <c r="H64" s="299" t="s">
        <v>37</v>
      </c>
      <c r="I64" s="550" t="s">
        <v>5</v>
      </c>
      <c r="J64" s="575" t="s">
        <v>519</v>
      </c>
      <c r="K64" s="559" t="s">
        <v>520</v>
      </c>
      <c r="L64" s="564" t="s">
        <v>521</v>
      </c>
      <c r="M64" s="557" t="s">
        <v>522</v>
      </c>
      <c r="N64" s="569" t="s">
        <v>620</v>
      </c>
      <c r="P64" s="641">
        <v>2</v>
      </c>
      <c r="Q64" s="654">
        <v>7</v>
      </c>
      <c r="R64" s="643">
        <f>+I75</f>
        <v>0</v>
      </c>
    </row>
    <row r="65" spans="1:18" x14ac:dyDescent="0.25">
      <c r="A65" s="239"/>
      <c r="B65" s="401"/>
      <c r="C65" s="441"/>
      <c r="D65" s="401"/>
      <c r="E65" s="401"/>
      <c r="F65" s="242"/>
      <c r="G65" s="243"/>
      <c r="H65" s="244"/>
      <c r="I65" s="551"/>
      <c r="J65" s="576"/>
      <c r="K65" s="560"/>
      <c r="L65" s="565"/>
      <c r="M65" s="572"/>
      <c r="N65" s="555">
        <f t="shared" ref="N65:N71" si="12">SUM(J65:M65)</f>
        <v>0</v>
      </c>
    </row>
    <row r="66" spans="1:18" x14ac:dyDescent="0.25">
      <c r="A66" s="239"/>
      <c r="B66" s="401"/>
      <c r="C66" s="441"/>
      <c r="D66" s="401"/>
      <c r="E66" s="401"/>
      <c r="F66" s="242"/>
      <c r="G66" s="243"/>
      <c r="H66" s="244"/>
      <c r="I66" s="552"/>
      <c r="J66" s="577"/>
      <c r="K66" s="561"/>
      <c r="L66" s="566"/>
      <c r="M66" s="573"/>
      <c r="N66" s="556">
        <f t="shared" si="12"/>
        <v>0</v>
      </c>
    </row>
    <row r="67" spans="1:18" x14ac:dyDescent="0.25">
      <c r="A67" s="239"/>
      <c r="B67" s="401"/>
      <c r="C67" s="441"/>
      <c r="D67" s="401"/>
      <c r="E67" s="401"/>
      <c r="F67" s="242"/>
      <c r="G67" s="243"/>
      <c r="H67" s="244"/>
      <c r="I67" s="552"/>
      <c r="J67" s="577"/>
      <c r="K67" s="561"/>
      <c r="L67" s="566"/>
      <c r="M67" s="573"/>
      <c r="N67" s="556">
        <f t="shared" si="12"/>
        <v>0</v>
      </c>
    </row>
    <row r="68" spans="1:18" x14ac:dyDescent="0.25">
      <c r="A68" s="239"/>
      <c r="B68" s="401"/>
      <c r="C68" s="441"/>
      <c r="D68" s="401"/>
      <c r="E68" s="401"/>
      <c r="F68" s="242"/>
      <c r="G68" s="243"/>
      <c r="H68" s="244"/>
      <c r="I68" s="552"/>
      <c r="J68" s="577"/>
      <c r="K68" s="561"/>
      <c r="L68" s="566"/>
      <c r="M68" s="573"/>
      <c r="N68" s="556">
        <f t="shared" si="12"/>
        <v>0</v>
      </c>
    </row>
    <row r="69" spans="1:18" x14ac:dyDescent="0.25">
      <c r="A69" s="239"/>
      <c r="B69" s="401"/>
      <c r="C69" s="441"/>
      <c r="D69" s="401"/>
      <c r="E69" s="401"/>
      <c r="F69" s="242"/>
      <c r="G69" s="243"/>
      <c r="H69" s="244"/>
      <c r="I69" s="552"/>
      <c r="J69" s="577"/>
      <c r="K69" s="561"/>
      <c r="L69" s="566"/>
      <c r="M69" s="573"/>
      <c r="N69" s="556">
        <f t="shared" si="12"/>
        <v>0</v>
      </c>
    </row>
    <row r="70" spans="1:18" x14ac:dyDescent="0.25">
      <c r="A70" s="239"/>
      <c r="B70" s="401"/>
      <c r="C70" s="441"/>
      <c r="D70" s="401"/>
      <c r="E70" s="401"/>
      <c r="F70" s="242"/>
      <c r="G70" s="243"/>
      <c r="H70" s="244"/>
      <c r="I70" s="552"/>
      <c r="J70" s="577"/>
      <c r="K70" s="561"/>
      <c r="L70" s="566"/>
      <c r="M70" s="573"/>
      <c r="N70" s="556">
        <f t="shared" si="12"/>
        <v>0</v>
      </c>
    </row>
    <row r="71" spans="1:18" x14ac:dyDescent="0.25">
      <c r="A71" s="239"/>
      <c r="B71" s="401"/>
      <c r="C71" s="441"/>
      <c r="D71" s="401"/>
      <c r="E71" s="401"/>
      <c r="F71" s="242"/>
      <c r="G71" s="243"/>
      <c r="H71" s="244"/>
      <c r="I71" s="552"/>
      <c r="J71" s="577"/>
      <c r="K71" s="561"/>
      <c r="L71" s="566"/>
      <c r="M71" s="573"/>
      <c r="N71" s="556">
        <f t="shared" si="12"/>
        <v>0</v>
      </c>
    </row>
    <row r="72" spans="1:18" x14ac:dyDescent="0.25">
      <c r="A72" s="239"/>
      <c r="B72" s="401"/>
      <c r="C72" s="441"/>
      <c r="D72" s="401"/>
      <c r="E72" s="401"/>
      <c r="F72" s="242"/>
      <c r="G72" s="243"/>
      <c r="H72" s="244"/>
      <c r="I72" s="552"/>
      <c r="J72" s="577"/>
      <c r="K72" s="561"/>
      <c r="L72" s="566"/>
      <c r="M72" s="573"/>
      <c r="N72" s="556">
        <f t="shared" ref="N72:N74" si="13">SUM(J72:M72)</f>
        <v>0</v>
      </c>
    </row>
    <row r="73" spans="1:18" x14ac:dyDescent="0.25">
      <c r="A73" s="239"/>
      <c r="B73" s="401"/>
      <c r="C73" s="441"/>
      <c r="D73" s="401"/>
      <c r="E73" s="401"/>
      <c r="F73" s="242"/>
      <c r="G73" s="243"/>
      <c r="H73" s="244"/>
      <c r="I73" s="552"/>
      <c r="J73" s="577"/>
      <c r="K73" s="561"/>
      <c r="L73" s="566"/>
      <c r="M73" s="573"/>
      <c r="N73" s="556">
        <f t="shared" si="13"/>
        <v>0</v>
      </c>
    </row>
    <row r="74" spans="1:18" ht="15.75" thickBot="1" x14ac:dyDescent="0.3">
      <c r="A74" s="239"/>
      <c r="B74" s="401"/>
      <c r="C74" s="441"/>
      <c r="D74" s="401"/>
      <c r="E74" s="401"/>
      <c r="F74" s="242"/>
      <c r="G74" s="243"/>
      <c r="H74" s="244"/>
      <c r="I74" s="553"/>
      <c r="J74" s="578"/>
      <c r="K74" s="562"/>
      <c r="L74" s="567"/>
      <c r="M74" s="574"/>
      <c r="N74" s="570">
        <f t="shared" si="13"/>
        <v>0</v>
      </c>
    </row>
    <row r="75" spans="1:18" ht="15.75" thickBot="1" x14ac:dyDescent="0.3">
      <c r="A75" s="740" t="s">
        <v>4</v>
      </c>
      <c r="B75" s="741"/>
      <c r="C75" s="741"/>
      <c r="D75" s="741"/>
      <c r="E75" s="741"/>
      <c r="F75" s="741"/>
      <c r="G75" s="741"/>
      <c r="H75" s="742"/>
      <c r="I75" s="554">
        <f>SUM(I65:I74)</f>
        <v>0</v>
      </c>
      <c r="J75" s="579">
        <f t="shared" ref="J75:N75" si="14">SUM(J65:J74)</f>
        <v>0</v>
      </c>
      <c r="K75" s="563">
        <f t="shared" si="14"/>
        <v>0</v>
      </c>
      <c r="L75" s="568">
        <f t="shared" si="14"/>
        <v>0</v>
      </c>
      <c r="M75" s="558">
        <f t="shared" si="14"/>
        <v>0</v>
      </c>
      <c r="N75" s="571">
        <f t="shared" si="14"/>
        <v>0</v>
      </c>
    </row>
    <row r="76" spans="1:18" ht="15.75" customHeight="1" thickBot="1" x14ac:dyDescent="0.3">
      <c r="A76" s="743" t="s">
        <v>427</v>
      </c>
      <c r="B76" s="744"/>
      <c r="C76" s="744"/>
      <c r="D76" s="744"/>
      <c r="E76" s="744"/>
      <c r="F76" s="744"/>
      <c r="G76" s="744"/>
      <c r="H76" s="744"/>
      <c r="I76" s="744"/>
      <c r="J76" s="744"/>
      <c r="K76" s="744"/>
      <c r="L76" s="744"/>
      <c r="M76" s="744"/>
      <c r="N76" s="745"/>
    </row>
    <row r="77" spans="1:18" ht="26.25" thickBot="1" x14ac:dyDescent="0.3">
      <c r="A77" s="430" t="s">
        <v>419</v>
      </c>
      <c r="B77" s="418" t="s">
        <v>420</v>
      </c>
      <c r="C77" s="430" t="s">
        <v>421</v>
      </c>
      <c r="D77" s="418" t="s">
        <v>36</v>
      </c>
      <c r="E77" s="232" t="s">
        <v>536</v>
      </c>
      <c r="F77" s="299" t="s">
        <v>0</v>
      </c>
      <c r="G77" s="299" t="s">
        <v>2</v>
      </c>
      <c r="H77" s="299" t="s">
        <v>37</v>
      </c>
      <c r="I77" s="550" t="s">
        <v>5</v>
      </c>
      <c r="J77" s="575" t="s">
        <v>519</v>
      </c>
      <c r="K77" s="559" t="s">
        <v>520</v>
      </c>
      <c r="L77" s="564" t="s">
        <v>521</v>
      </c>
      <c r="M77" s="557" t="s">
        <v>522</v>
      </c>
      <c r="N77" s="569" t="s">
        <v>620</v>
      </c>
      <c r="P77" s="641">
        <v>2</v>
      </c>
      <c r="Q77" s="654">
        <v>7</v>
      </c>
      <c r="R77" s="643">
        <f>+I88</f>
        <v>0</v>
      </c>
    </row>
    <row r="78" spans="1:18" x14ac:dyDescent="0.25">
      <c r="A78" s="239"/>
      <c r="B78" s="401"/>
      <c r="C78" s="441"/>
      <c r="D78" s="401"/>
      <c r="E78" s="401"/>
      <c r="F78" s="242"/>
      <c r="G78" s="243"/>
      <c r="H78" s="244"/>
      <c r="I78" s="551"/>
      <c r="J78" s="576"/>
      <c r="K78" s="560"/>
      <c r="L78" s="565"/>
      <c r="M78" s="572"/>
      <c r="N78" s="555">
        <f t="shared" ref="N78:N84" si="15">SUM(J78:M78)</f>
        <v>0</v>
      </c>
    </row>
    <row r="79" spans="1:18" x14ac:dyDescent="0.25">
      <c r="A79" s="239"/>
      <c r="B79" s="401"/>
      <c r="C79" s="441"/>
      <c r="D79" s="401"/>
      <c r="E79" s="401"/>
      <c r="F79" s="242"/>
      <c r="G79" s="243"/>
      <c r="H79" s="244"/>
      <c r="I79" s="552"/>
      <c r="J79" s="577"/>
      <c r="K79" s="561"/>
      <c r="L79" s="566"/>
      <c r="M79" s="573"/>
      <c r="N79" s="556">
        <f t="shared" si="15"/>
        <v>0</v>
      </c>
    </row>
    <row r="80" spans="1:18" x14ac:dyDescent="0.25">
      <c r="A80" s="239"/>
      <c r="B80" s="401"/>
      <c r="C80" s="441"/>
      <c r="D80" s="401"/>
      <c r="E80" s="401"/>
      <c r="F80" s="242"/>
      <c r="G80" s="243"/>
      <c r="H80" s="244"/>
      <c r="I80" s="552"/>
      <c r="J80" s="577"/>
      <c r="K80" s="561"/>
      <c r="L80" s="566"/>
      <c r="M80" s="573"/>
      <c r="N80" s="556">
        <f t="shared" si="15"/>
        <v>0</v>
      </c>
    </row>
    <row r="81" spans="1:19" x14ac:dyDescent="0.25">
      <c r="A81" s="239"/>
      <c r="B81" s="401"/>
      <c r="C81" s="441"/>
      <c r="D81" s="401"/>
      <c r="E81" s="401"/>
      <c r="F81" s="242"/>
      <c r="G81" s="243"/>
      <c r="H81" s="244"/>
      <c r="I81" s="552"/>
      <c r="J81" s="577"/>
      <c r="K81" s="561"/>
      <c r="L81" s="566"/>
      <c r="M81" s="573"/>
      <c r="N81" s="556">
        <f t="shared" si="15"/>
        <v>0</v>
      </c>
    </row>
    <row r="82" spans="1:19" x14ac:dyDescent="0.25">
      <c r="A82" s="239"/>
      <c r="B82" s="401"/>
      <c r="C82" s="441"/>
      <c r="D82" s="401"/>
      <c r="E82" s="401"/>
      <c r="F82" s="242">
        <f>+'ANEXO No 4A'!R808</f>
        <v>0</v>
      </c>
      <c r="G82" s="243"/>
      <c r="H82" s="244"/>
      <c r="I82" s="552"/>
      <c r="J82" s="577"/>
      <c r="K82" s="561"/>
      <c r="L82" s="566"/>
      <c r="M82" s="573"/>
      <c r="N82" s="556">
        <f t="shared" si="15"/>
        <v>0</v>
      </c>
    </row>
    <row r="83" spans="1:19" x14ac:dyDescent="0.25">
      <c r="A83" s="239"/>
      <c r="B83" s="401"/>
      <c r="C83" s="441"/>
      <c r="D83" s="401"/>
      <c r="E83" s="401"/>
      <c r="F83" s="242"/>
      <c r="G83" s="243"/>
      <c r="H83" s="244"/>
      <c r="I83" s="552"/>
      <c r="J83" s="577"/>
      <c r="K83" s="561"/>
      <c r="L83" s="566"/>
      <c r="M83" s="573"/>
      <c r="N83" s="556">
        <f t="shared" si="15"/>
        <v>0</v>
      </c>
    </row>
    <row r="84" spans="1:19" x14ac:dyDescent="0.25">
      <c r="A84" s="239"/>
      <c r="B84" s="401"/>
      <c r="C84" s="441"/>
      <c r="D84" s="401"/>
      <c r="E84" s="401"/>
      <c r="F84" s="242"/>
      <c r="G84" s="243"/>
      <c r="H84" s="244"/>
      <c r="I84" s="552"/>
      <c r="J84" s="577"/>
      <c r="K84" s="561"/>
      <c r="L84" s="566"/>
      <c r="M84" s="573"/>
      <c r="N84" s="556">
        <f t="shared" si="15"/>
        <v>0</v>
      </c>
    </row>
    <row r="85" spans="1:19" x14ac:dyDescent="0.25">
      <c r="A85" s="239"/>
      <c r="B85" s="401"/>
      <c r="C85" s="441"/>
      <c r="D85" s="401"/>
      <c r="E85" s="401"/>
      <c r="F85" s="242"/>
      <c r="G85" s="243"/>
      <c r="H85" s="244"/>
      <c r="I85" s="552"/>
      <c r="J85" s="577"/>
      <c r="K85" s="561"/>
      <c r="L85" s="566"/>
      <c r="M85" s="573"/>
      <c r="N85" s="556">
        <f t="shared" ref="N85:N87" si="16">SUM(J85:M85)</f>
        <v>0</v>
      </c>
    </row>
    <row r="86" spans="1:19" x14ac:dyDescent="0.25">
      <c r="A86" s="239"/>
      <c r="B86" s="401"/>
      <c r="C86" s="441"/>
      <c r="D86" s="401"/>
      <c r="E86" s="401"/>
      <c r="F86" s="242"/>
      <c r="G86" s="243"/>
      <c r="H86" s="244"/>
      <c r="I86" s="552"/>
      <c r="J86" s="577"/>
      <c r="K86" s="561"/>
      <c r="L86" s="566"/>
      <c r="M86" s="573"/>
      <c r="N86" s="556">
        <f t="shared" si="16"/>
        <v>0</v>
      </c>
    </row>
    <row r="87" spans="1:19" ht="15.75" thickBot="1" x14ac:dyDescent="0.3">
      <c r="A87" s="239"/>
      <c r="B87" s="401"/>
      <c r="C87" s="441"/>
      <c r="D87" s="401"/>
      <c r="E87" s="401"/>
      <c r="F87" s="242"/>
      <c r="G87" s="243"/>
      <c r="H87" s="244"/>
      <c r="I87" s="553"/>
      <c r="J87" s="578"/>
      <c r="K87" s="562"/>
      <c r="L87" s="567"/>
      <c r="M87" s="574"/>
      <c r="N87" s="570">
        <f t="shared" si="16"/>
        <v>0</v>
      </c>
    </row>
    <row r="88" spans="1:19" ht="15.75" thickBot="1" x14ac:dyDescent="0.3">
      <c r="A88" s="740" t="s">
        <v>4</v>
      </c>
      <c r="B88" s="741"/>
      <c r="C88" s="741"/>
      <c r="D88" s="741"/>
      <c r="E88" s="741"/>
      <c r="F88" s="741"/>
      <c r="G88" s="741"/>
      <c r="H88" s="742"/>
      <c r="I88" s="554">
        <f>SUM(I78:I87)</f>
        <v>0</v>
      </c>
      <c r="J88" s="579">
        <f t="shared" ref="J88:N88" si="17">SUM(J78:J87)</f>
        <v>0</v>
      </c>
      <c r="K88" s="563">
        <f t="shared" si="17"/>
        <v>0</v>
      </c>
      <c r="L88" s="568">
        <f t="shared" si="17"/>
        <v>0</v>
      </c>
      <c r="M88" s="558">
        <f t="shared" si="17"/>
        <v>0</v>
      </c>
      <c r="N88" s="571">
        <f t="shared" si="17"/>
        <v>0</v>
      </c>
    </row>
    <row r="89" spans="1:19" ht="15.75" customHeight="1" thickBot="1" x14ac:dyDescent="0.3">
      <c r="A89" s="743" t="s">
        <v>428</v>
      </c>
      <c r="B89" s="744"/>
      <c r="C89" s="744"/>
      <c r="D89" s="744"/>
      <c r="E89" s="744"/>
      <c r="F89" s="744"/>
      <c r="G89" s="744"/>
      <c r="H89" s="744"/>
      <c r="I89" s="744"/>
      <c r="J89" s="744"/>
      <c r="K89" s="744"/>
      <c r="L89" s="744"/>
      <c r="M89" s="744"/>
      <c r="N89" s="745"/>
    </row>
    <row r="90" spans="1:19" ht="26.25" thickBot="1" x14ac:dyDescent="0.3">
      <c r="A90" s="430" t="s">
        <v>419</v>
      </c>
      <c r="B90" s="418" t="s">
        <v>420</v>
      </c>
      <c r="C90" s="430" t="s">
        <v>421</v>
      </c>
      <c r="D90" s="418" t="s">
        <v>36</v>
      </c>
      <c r="E90" s="232" t="s">
        <v>536</v>
      </c>
      <c r="F90" s="299" t="s">
        <v>0</v>
      </c>
      <c r="G90" s="299" t="s">
        <v>2</v>
      </c>
      <c r="H90" s="299" t="s">
        <v>37</v>
      </c>
      <c r="I90" s="550" t="s">
        <v>5</v>
      </c>
      <c r="J90" s="575" t="s">
        <v>519</v>
      </c>
      <c r="K90" s="559" t="s">
        <v>520</v>
      </c>
      <c r="L90" s="564" t="s">
        <v>521</v>
      </c>
      <c r="M90" s="557" t="s">
        <v>522</v>
      </c>
      <c r="N90" s="569" t="s">
        <v>620</v>
      </c>
      <c r="P90" s="641">
        <v>2</v>
      </c>
      <c r="Q90" s="654">
        <v>7</v>
      </c>
      <c r="R90" s="643">
        <v>0</v>
      </c>
    </row>
    <row r="91" spans="1:19" ht="45" x14ac:dyDescent="0.25">
      <c r="A91" s="239" t="s">
        <v>715</v>
      </c>
      <c r="B91" s="401">
        <v>45952</v>
      </c>
      <c r="C91" s="441" t="s">
        <v>732</v>
      </c>
      <c r="D91" s="401">
        <v>45952</v>
      </c>
      <c r="E91" s="401" t="s">
        <v>753</v>
      </c>
      <c r="F91" s="242" t="s">
        <v>730</v>
      </c>
      <c r="G91" s="243">
        <v>7729464</v>
      </c>
      <c r="H91" s="244" t="s">
        <v>729</v>
      </c>
      <c r="I91" s="551">
        <v>20000000</v>
      </c>
      <c r="J91" s="576"/>
      <c r="K91" s="560"/>
      <c r="L91" s="565"/>
      <c r="M91" s="572">
        <v>20000000</v>
      </c>
      <c r="N91" s="555">
        <f t="shared" ref="N91:N97" si="18">SUM(J91:M91)</f>
        <v>20000000</v>
      </c>
      <c r="P91" s="659">
        <v>2</v>
      </c>
      <c r="Q91" s="655">
        <v>200</v>
      </c>
      <c r="R91" s="1">
        <v>0</v>
      </c>
    </row>
    <row r="92" spans="1:19" ht="30" x14ac:dyDescent="0.25">
      <c r="A92" s="239" t="s">
        <v>715</v>
      </c>
      <c r="B92" s="401">
        <v>45952</v>
      </c>
      <c r="C92" s="441" t="s">
        <v>732</v>
      </c>
      <c r="D92" s="401">
        <v>45952</v>
      </c>
      <c r="E92" s="401" t="s">
        <v>731</v>
      </c>
      <c r="F92" s="242" t="s">
        <v>730</v>
      </c>
      <c r="G92" s="243">
        <v>7729464</v>
      </c>
      <c r="H92" s="244" t="s">
        <v>729</v>
      </c>
      <c r="I92" s="552">
        <v>3500000</v>
      </c>
      <c r="J92" s="577"/>
      <c r="K92" s="561"/>
      <c r="L92" s="566"/>
      <c r="M92" s="573">
        <v>3500000</v>
      </c>
      <c r="N92" s="556">
        <f t="shared" si="18"/>
        <v>3500000</v>
      </c>
      <c r="P92" s="659">
        <v>2</v>
      </c>
      <c r="Q92" s="655">
        <v>208</v>
      </c>
      <c r="R92" s="1">
        <v>0</v>
      </c>
    </row>
    <row r="93" spans="1:19" x14ac:dyDescent="0.25">
      <c r="A93" s="239"/>
      <c r="B93" s="401"/>
      <c r="C93" s="441"/>
      <c r="D93" s="401"/>
      <c r="E93" s="401"/>
      <c r="F93" s="242"/>
      <c r="G93" s="243"/>
      <c r="H93" s="244"/>
      <c r="I93" s="552"/>
      <c r="J93" s="577"/>
      <c r="K93" s="561"/>
      <c r="L93" s="566"/>
      <c r="M93" s="573"/>
      <c r="N93" s="556">
        <f t="shared" si="18"/>
        <v>0</v>
      </c>
      <c r="P93" s="659"/>
    </row>
    <row r="94" spans="1:19" x14ac:dyDescent="0.25">
      <c r="A94" s="239"/>
      <c r="B94" s="401"/>
      <c r="C94" s="441"/>
      <c r="D94" s="401"/>
      <c r="E94" s="401"/>
      <c r="F94" s="242"/>
      <c r="G94" s="243"/>
      <c r="H94" s="244"/>
      <c r="I94" s="552"/>
      <c r="J94" s="577"/>
      <c r="K94" s="561"/>
      <c r="L94" s="566"/>
      <c r="M94" s="573"/>
      <c r="N94" s="556">
        <f t="shared" si="18"/>
        <v>0</v>
      </c>
    </row>
    <row r="95" spans="1:19" x14ac:dyDescent="0.25">
      <c r="A95" s="239"/>
      <c r="B95" s="401"/>
      <c r="C95" s="441"/>
      <c r="D95" s="401"/>
      <c r="E95" s="401"/>
      <c r="F95" s="242"/>
      <c r="G95" s="243"/>
      <c r="H95" s="244"/>
      <c r="I95" s="552"/>
      <c r="J95" s="577"/>
      <c r="K95" s="561"/>
      <c r="L95" s="566"/>
      <c r="M95" s="573"/>
      <c r="N95" s="556">
        <f t="shared" si="18"/>
        <v>0</v>
      </c>
    </row>
    <row r="96" spans="1:19" x14ac:dyDescent="0.25">
      <c r="A96" s="239"/>
      <c r="B96" s="401"/>
      <c r="C96" s="441"/>
      <c r="D96" s="401"/>
      <c r="E96" s="401"/>
      <c r="F96" s="242"/>
      <c r="G96" s="243"/>
      <c r="H96" s="244"/>
      <c r="I96" s="552"/>
      <c r="J96" s="577"/>
      <c r="K96" s="561"/>
      <c r="L96" s="566"/>
      <c r="M96" s="573"/>
      <c r="N96" s="556">
        <f t="shared" si="18"/>
        <v>0</v>
      </c>
    </row>
    <row r="97" spans="1:18" x14ac:dyDescent="0.25">
      <c r="A97" s="239"/>
      <c r="B97" s="401"/>
      <c r="C97" s="441"/>
      <c r="D97" s="401"/>
      <c r="E97" s="401"/>
      <c r="F97" s="242"/>
      <c r="G97" s="243"/>
      <c r="H97" s="244"/>
      <c r="I97" s="552"/>
      <c r="J97" s="577"/>
      <c r="K97" s="561"/>
      <c r="L97" s="566"/>
      <c r="M97" s="573"/>
      <c r="N97" s="556">
        <f t="shared" si="18"/>
        <v>0</v>
      </c>
    </row>
    <row r="98" spans="1:18" x14ac:dyDescent="0.25">
      <c r="A98" s="239"/>
      <c r="B98" s="401"/>
      <c r="C98" s="441"/>
      <c r="D98" s="401"/>
      <c r="E98" s="401"/>
      <c r="F98" s="242"/>
      <c r="G98" s="243"/>
      <c r="H98" s="244"/>
      <c r="I98" s="552"/>
      <c r="J98" s="577"/>
      <c r="K98" s="561"/>
      <c r="L98" s="566"/>
      <c r="M98" s="573"/>
      <c r="N98" s="556">
        <f t="shared" ref="N98:N100" si="19">SUM(J98:M98)</f>
        <v>0</v>
      </c>
    </row>
    <row r="99" spans="1:18" x14ac:dyDescent="0.25">
      <c r="A99" s="239"/>
      <c r="B99" s="401"/>
      <c r="C99" s="441"/>
      <c r="D99" s="401"/>
      <c r="E99" s="401"/>
      <c r="F99" s="242"/>
      <c r="G99" s="243"/>
      <c r="H99" s="244"/>
      <c r="I99" s="552"/>
      <c r="J99" s="577"/>
      <c r="K99" s="561"/>
      <c r="L99" s="566"/>
      <c r="M99" s="573"/>
      <c r="N99" s="556">
        <f t="shared" si="19"/>
        <v>0</v>
      </c>
    </row>
    <row r="100" spans="1:18" ht="15.75" thickBot="1" x14ac:dyDescent="0.3">
      <c r="A100" s="239"/>
      <c r="B100" s="401"/>
      <c r="C100" s="441"/>
      <c r="D100" s="401"/>
      <c r="E100" s="401"/>
      <c r="F100" s="242"/>
      <c r="G100" s="243"/>
      <c r="H100" s="244"/>
      <c r="I100" s="553"/>
      <c r="J100" s="578"/>
      <c r="K100" s="562"/>
      <c r="L100" s="567"/>
      <c r="M100" s="574"/>
      <c r="N100" s="570">
        <f t="shared" si="19"/>
        <v>0</v>
      </c>
    </row>
    <row r="101" spans="1:18" ht="15.75" thickBot="1" x14ac:dyDescent="0.3">
      <c r="A101" s="740" t="s">
        <v>4</v>
      </c>
      <c r="B101" s="741"/>
      <c r="C101" s="741"/>
      <c r="D101" s="741"/>
      <c r="E101" s="741"/>
      <c r="F101" s="741"/>
      <c r="G101" s="741"/>
      <c r="H101" s="742"/>
      <c r="I101" s="554">
        <f>SUM(I91:I100)</f>
        <v>23500000</v>
      </c>
      <c r="J101" s="579">
        <f t="shared" ref="J101:N101" si="20">SUM(J91:J100)</f>
        <v>0</v>
      </c>
      <c r="K101" s="563">
        <f t="shared" si="20"/>
        <v>0</v>
      </c>
      <c r="L101" s="568">
        <f t="shared" si="20"/>
        <v>0</v>
      </c>
      <c r="M101" s="558">
        <f t="shared" si="20"/>
        <v>23500000</v>
      </c>
      <c r="N101" s="571">
        <f t="shared" si="20"/>
        <v>23500000</v>
      </c>
    </row>
    <row r="102" spans="1:18" ht="15.75" thickBot="1" x14ac:dyDescent="0.3">
      <c r="A102" s="746" t="s">
        <v>597</v>
      </c>
      <c r="B102" s="747"/>
      <c r="C102" s="747"/>
      <c r="D102" s="747"/>
      <c r="E102" s="747"/>
      <c r="F102" s="747"/>
      <c r="G102" s="747"/>
      <c r="H102" s="747"/>
      <c r="I102" s="747"/>
      <c r="J102" s="747"/>
      <c r="K102" s="747"/>
      <c r="L102" s="747"/>
      <c r="M102" s="747"/>
      <c r="N102" s="748"/>
    </row>
    <row r="103" spans="1:18" ht="26.25" thickBot="1" x14ac:dyDescent="0.3">
      <c r="A103" s="430" t="s">
        <v>419</v>
      </c>
      <c r="B103" s="418" t="s">
        <v>420</v>
      </c>
      <c r="C103" s="430" t="s">
        <v>421</v>
      </c>
      <c r="D103" s="418" t="s">
        <v>36</v>
      </c>
      <c r="E103" s="232" t="s">
        <v>536</v>
      </c>
      <c r="F103" s="299" t="s">
        <v>0</v>
      </c>
      <c r="G103" s="299" t="s">
        <v>2</v>
      </c>
      <c r="H103" s="299" t="s">
        <v>37</v>
      </c>
      <c r="I103" s="550" t="s">
        <v>5</v>
      </c>
      <c r="J103" s="575" t="s">
        <v>519</v>
      </c>
      <c r="K103" s="559" t="s">
        <v>520</v>
      </c>
      <c r="L103" s="564" t="s">
        <v>521</v>
      </c>
      <c r="M103" s="557" t="s">
        <v>522</v>
      </c>
      <c r="N103" s="569" t="s">
        <v>620</v>
      </c>
      <c r="P103" s="641">
        <v>2</v>
      </c>
      <c r="Q103" s="654">
        <v>7</v>
      </c>
      <c r="R103" s="643">
        <f>+I114</f>
        <v>0</v>
      </c>
    </row>
    <row r="104" spans="1:18" x14ac:dyDescent="0.25">
      <c r="A104" s="239"/>
      <c r="B104" s="401"/>
      <c r="C104" s="441"/>
      <c r="D104" s="401"/>
      <c r="E104" s="401"/>
      <c r="F104" s="242"/>
      <c r="G104" s="243"/>
      <c r="H104" s="244"/>
      <c r="I104" s="551"/>
      <c r="J104" s="576"/>
      <c r="K104" s="560"/>
      <c r="L104" s="565"/>
      <c r="M104" s="572"/>
      <c r="N104" s="555">
        <f t="shared" ref="N104:N110" si="21">SUM(J104:M104)</f>
        <v>0</v>
      </c>
    </row>
    <row r="105" spans="1:18" x14ac:dyDescent="0.25">
      <c r="A105" s="239"/>
      <c r="B105" s="401"/>
      <c r="C105" s="441"/>
      <c r="D105" s="401"/>
      <c r="E105" s="401"/>
      <c r="F105" s="242"/>
      <c r="G105" s="243"/>
      <c r="H105" s="244"/>
      <c r="I105" s="552"/>
      <c r="J105" s="577"/>
      <c r="K105" s="561"/>
      <c r="L105" s="566"/>
      <c r="M105" s="573"/>
      <c r="N105" s="556">
        <f t="shared" si="21"/>
        <v>0</v>
      </c>
    </row>
    <row r="106" spans="1:18" x14ac:dyDescent="0.25">
      <c r="A106" s="239"/>
      <c r="B106" s="401"/>
      <c r="C106" s="441"/>
      <c r="D106" s="401"/>
      <c r="E106" s="401"/>
      <c r="F106" s="242"/>
      <c r="G106" s="243"/>
      <c r="H106" s="244"/>
      <c r="I106" s="552"/>
      <c r="J106" s="577"/>
      <c r="K106" s="561"/>
      <c r="L106" s="566"/>
      <c r="M106" s="573"/>
      <c r="N106" s="556">
        <f t="shared" si="21"/>
        <v>0</v>
      </c>
    </row>
    <row r="107" spans="1:18" x14ac:dyDescent="0.25">
      <c r="A107" s="239"/>
      <c r="B107" s="401"/>
      <c r="C107" s="441"/>
      <c r="D107" s="401"/>
      <c r="E107" s="401"/>
      <c r="F107" s="242"/>
      <c r="G107" s="243"/>
      <c r="H107" s="244"/>
      <c r="I107" s="552"/>
      <c r="J107" s="577"/>
      <c r="K107" s="561"/>
      <c r="L107" s="566"/>
      <c r="M107" s="573"/>
      <c r="N107" s="556">
        <f t="shared" si="21"/>
        <v>0</v>
      </c>
    </row>
    <row r="108" spans="1:18" x14ac:dyDescent="0.25">
      <c r="A108" s="239"/>
      <c r="B108" s="401"/>
      <c r="C108" s="441"/>
      <c r="D108" s="401"/>
      <c r="E108" s="401"/>
      <c r="F108" s="242"/>
      <c r="G108" s="243"/>
      <c r="H108" s="244"/>
      <c r="I108" s="552"/>
      <c r="J108" s="577"/>
      <c r="K108" s="561"/>
      <c r="L108" s="566"/>
      <c r="M108" s="573"/>
      <c r="N108" s="556">
        <f t="shared" si="21"/>
        <v>0</v>
      </c>
    </row>
    <row r="109" spans="1:18" x14ac:dyDescent="0.25">
      <c r="A109" s="239"/>
      <c r="B109" s="401"/>
      <c r="C109" s="441"/>
      <c r="D109" s="401"/>
      <c r="E109" s="401"/>
      <c r="F109" s="242"/>
      <c r="G109" s="243"/>
      <c r="H109" s="244"/>
      <c r="I109" s="552"/>
      <c r="J109" s="577"/>
      <c r="K109" s="561"/>
      <c r="L109" s="566"/>
      <c r="M109" s="573"/>
      <c r="N109" s="556">
        <f t="shared" si="21"/>
        <v>0</v>
      </c>
    </row>
    <row r="110" spans="1:18" x14ac:dyDescent="0.25">
      <c r="A110" s="239"/>
      <c r="B110" s="401"/>
      <c r="C110" s="441"/>
      <c r="D110" s="401"/>
      <c r="E110" s="401"/>
      <c r="F110" s="242"/>
      <c r="G110" s="243"/>
      <c r="H110" s="244"/>
      <c r="I110" s="552"/>
      <c r="J110" s="577"/>
      <c r="K110" s="561"/>
      <c r="L110" s="566"/>
      <c r="M110" s="573"/>
      <c r="N110" s="556">
        <f t="shared" si="21"/>
        <v>0</v>
      </c>
    </row>
    <row r="111" spans="1:18" x14ac:dyDescent="0.25">
      <c r="A111" s="239"/>
      <c r="B111" s="401"/>
      <c r="C111" s="441"/>
      <c r="D111" s="401"/>
      <c r="E111" s="401"/>
      <c r="F111" s="242"/>
      <c r="G111" s="243"/>
      <c r="H111" s="244"/>
      <c r="I111" s="552"/>
      <c r="J111" s="577"/>
      <c r="K111" s="561"/>
      <c r="L111" s="566"/>
      <c r="M111" s="573"/>
      <c r="N111" s="556">
        <f t="shared" ref="N111:N113" si="22">SUM(J111:M111)</f>
        <v>0</v>
      </c>
    </row>
    <row r="112" spans="1:18" x14ac:dyDescent="0.25">
      <c r="A112" s="239"/>
      <c r="B112" s="401"/>
      <c r="C112" s="441"/>
      <c r="D112" s="401"/>
      <c r="E112" s="401"/>
      <c r="F112" s="242"/>
      <c r="G112" s="243"/>
      <c r="H112" s="244"/>
      <c r="I112" s="552"/>
      <c r="J112" s="577"/>
      <c r="K112" s="561"/>
      <c r="L112" s="566"/>
      <c r="M112" s="573"/>
      <c r="N112" s="556">
        <f t="shared" si="22"/>
        <v>0</v>
      </c>
    </row>
    <row r="113" spans="1:18" ht="15.75" thickBot="1" x14ac:dyDescent="0.3">
      <c r="A113" s="239"/>
      <c r="B113" s="401"/>
      <c r="C113" s="441"/>
      <c r="D113" s="401"/>
      <c r="E113" s="401"/>
      <c r="F113" s="242"/>
      <c r="G113" s="243"/>
      <c r="H113" s="244"/>
      <c r="I113" s="553"/>
      <c r="J113" s="578"/>
      <c r="K113" s="562"/>
      <c r="L113" s="567"/>
      <c r="M113" s="574"/>
      <c r="N113" s="570">
        <f t="shared" si="22"/>
        <v>0</v>
      </c>
    </row>
    <row r="114" spans="1:18" ht="15.75" thickBot="1" x14ac:dyDescent="0.3">
      <c r="A114" s="740" t="s">
        <v>4</v>
      </c>
      <c r="B114" s="741"/>
      <c r="C114" s="741"/>
      <c r="D114" s="741"/>
      <c r="E114" s="741"/>
      <c r="F114" s="741"/>
      <c r="G114" s="741"/>
      <c r="H114" s="742"/>
      <c r="I114" s="554">
        <f>SUM(I104:I113)</f>
        <v>0</v>
      </c>
      <c r="J114" s="579">
        <f t="shared" ref="J114:N114" si="23">SUM(J104:J113)</f>
        <v>0</v>
      </c>
      <c r="K114" s="563">
        <f t="shared" si="23"/>
        <v>0</v>
      </c>
      <c r="L114" s="568">
        <f t="shared" si="23"/>
        <v>0</v>
      </c>
      <c r="M114" s="558">
        <f t="shared" si="23"/>
        <v>0</v>
      </c>
      <c r="N114" s="571">
        <f t="shared" si="23"/>
        <v>0</v>
      </c>
    </row>
    <row r="115" spans="1:18" ht="15.75" customHeight="1" thickBot="1" x14ac:dyDescent="0.3">
      <c r="A115" s="743" t="s">
        <v>429</v>
      </c>
      <c r="B115" s="744"/>
      <c r="C115" s="744"/>
      <c r="D115" s="744"/>
      <c r="E115" s="744"/>
      <c r="F115" s="744"/>
      <c r="G115" s="744"/>
      <c r="H115" s="744"/>
      <c r="I115" s="744"/>
      <c r="J115" s="744"/>
      <c r="K115" s="744"/>
      <c r="L115" s="744"/>
      <c r="M115" s="744"/>
      <c r="N115" s="745"/>
    </row>
    <row r="116" spans="1:18" ht="26.25" thickBot="1" x14ac:dyDescent="0.3">
      <c r="A116" s="430" t="s">
        <v>419</v>
      </c>
      <c r="B116" s="418" t="s">
        <v>420</v>
      </c>
      <c r="C116" s="430" t="s">
        <v>421</v>
      </c>
      <c r="D116" s="418" t="s">
        <v>36</v>
      </c>
      <c r="E116" s="232" t="s">
        <v>536</v>
      </c>
      <c r="F116" s="299" t="s">
        <v>0</v>
      </c>
      <c r="G116" s="299" t="s">
        <v>2</v>
      </c>
      <c r="H116" s="299" t="s">
        <v>37</v>
      </c>
      <c r="I116" s="550" t="s">
        <v>5</v>
      </c>
      <c r="J116" s="575" t="s">
        <v>519</v>
      </c>
      <c r="K116" s="559" t="s">
        <v>520</v>
      </c>
      <c r="L116" s="564" t="s">
        <v>521</v>
      </c>
      <c r="M116" s="557" t="s">
        <v>522</v>
      </c>
      <c r="N116" s="569" t="s">
        <v>620</v>
      </c>
      <c r="P116" s="641">
        <v>2</v>
      </c>
      <c r="Q116" s="654">
        <v>7</v>
      </c>
      <c r="R116" s="643">
        <f>+I127</f>
        <v>0</v>
      </c>
    </row>
    <row r="117" spans="1:18" x14ac:dyDescent="0.25">
      <c r="A117" s="239"/>
      <c r="B117" s="401"/>
      <c r="C117" s="441"/>
      <c r="D117" s="401"/>
      <c r="E117" s="401"/>
      <c r="F117" s="242"/>
      <c r="G117" s="243"/>
      <c r="H117" s="244"/>
      <c r="I117" s="551"/>
      <c r="J117" s="576"/>
      <c r="K117" s="560"/>
      <c r="L117" s="565"/>
      <c r="M117" s="572"/>
      <c r="N117" s="555">
        <f t="shared" ref="N117:N123" si="24">SUM(J117:M117)</f>
        <v>0</v>
      </c>
    </row>
    <row r="118" spans="1:18" x14ac:dyDescent="0.25">
      <c r="A118" s="239"/>
      <c r="B118" s="401"/>
      <c r="C118" s="441"/>
      <c r="D118" s="401"/>
      <c r="E118" s="401"/>
      <c r="F118" s="242"/>
      <c r="G118" s="243"/>
      <c r="H118" s="244"/>
      <c r="I118" s="552"/>
      <c r="J118" s="577"/>
      <c r="K118" s="561"/>
      <c r="L118" s="566"/>
      <c r="M118" s="573"/>
      <c r="N118" s="556">
        <f t="shared" si="24"/>
        <v>0</v>
      </c>
    </row>
    <row r="119" spans="1:18" x14ac:dyDescent="0.25">
      <c r="A119" s="239"/>
      <c r="B119" s="401"/>
      <c r="C119" s="441"/>
      <c r="D119" s="401"/>
      <c r="E119" s="401"/>
      <c r="F119" s="242"/>
      <c r="G119" s="243"/>
      <c r="H119" s="244"/>
      <c r="I119" s="552"/>
      <c r="J119" s="577"/>
      <c r="K119" s="561"/>
      <c r="L119" s="566"/>
      <c r="M119" s="573"/>
      <c r="N119" s="556">
        <f t="shared" si="24"/>
        <v>0</v>
      </c>
    </row>
    <row r="120" spans="1:18" x14ac:dyDescent="0.25">
      <c r="A120" s="239"/>
      <c r="B120" s="401"/>
      <c r="C120" s="441"/>
      <c r="D120" s="401"/>
      <c r="E120" s="401"/>
      <c r="F120" s="242"/>
      <c r="G120" s="243"/>
      <c r="H120" s="244"/>
      <c r="I120" s="552"/>
      <c r="J120" s="577"/>
      <c r="K120" s="561"/>
      <c r="L120" s="566"/>
      <c r="M120" s="573"/>
      <c r="N120" s="556">
        <f t="shared" si="24"/>
        <v>0</v>
      </c>
    </row>
    <row r="121" spans="1:18" x14ac:dyDescent="0.25">
      <c r="A121" s="239"/>
      <c r="B121" s="401"/>
      <c r="C121" s="441"/>
      <c r="D121" s="401"/>
      <c r="E121" s="401"/>
      <c r="F121" s="242"/>
      <c r="G121" s="243"/>
      <c r="H121" s="244"/>
      <c r="I121" s="552"/>
      <c r="J121" s="577"/>
      <c r="K121" s="561"/>
      <c r="L121" s="566"/>
      <c r="M121" s="573"/>
      <c r="N121" s="556">
        <f t="shared" si="24"/>
        <v>0</v>
      </c>
    </row>
    <row r="122" spans="1:18" x14ac:dyDescent="0.25">
      <c r="A122" s="239"/>
      <c r="B122" s="401"/>
      <c r="C122" s="441"/>
      <c r="D122" s="401"/>
      <c r="E122" s="401"/>
      <c r="F122" s="242"/>
      <c r="G122" s="243"/>
      <c r="H122" s="244"/>
      <c r="I122" s="552"/>
      <c r="J122" s="577"/>
      <c r="K122" s="561"/>
      <c r="L122" s="566"/>
      <c r="M122" s="573"/>
      <c r="N122" s="556">
        <f t="shared" si="24"/>
        <v>0</v>
      </c>
    </row>
    <row r="123" spans="1:18" x14ac:dyDescent="0.25">
      <c r="A123" s="239"/>
      <c r="B123" s="401"/>
      <c r="C123" s="441"/>
      <c r="D123" s="401"/>
      <c r="E123" s="401"/>
      <c r="F123" s="242"/>
      <c r="G123" s="243"/>
      <c r="H123" s="244"/>
      <c r="I123" s="552"/>
      <c r="J123" s="577"/>
      <c r="K123" s="561"/>
      <c r="L123" s="566"/>
      <c r="M123" s="573"/>
      <c r="N123" s="556">
        <f t="shared" si="24"/>
        <v>0</v>
      </c>
    </row>
    <row r="124" spans="1:18" x14ac:dyDescent="0.25">
      <c r="A124" s="239"/>
      <c r="B124" s="401"/>
      <c r="C124" s="441"/>
      <c r="D124" s="401"/>
      <c r="E124" s="401"/>
      <c r="F124" s="242"/>
      <c r="G124" s="243"/>
      <c r="H124" s="244"/>
      <c r="I124" s="552"/>
      <c r="J124" s="577"/>
      <c r="K124" s="561"/>
      <c r="L124" s="566"/>
      <c r="M124" s="573"/>
      <c r="N124" s="556">
        <f t="shared" ref="N124:N126" si="25">SUM(J124:M124)</f>
        <v>0</v>
      </c>
    </row>
    <row r="125" spans="1:18" x14ac:dyDescent="0.25">
      <c r="A125" s="239"/>
      <c r="B125" s="401"/>
      <c r="C125" s="441"/>
      <c r="D125" s="401"/>
      <c r="E125" s="401"/>
      <c r="F125" s="242"/>
      <c r="G125" s="243"/>
      <c r="H125" s="244"/>
      <c r="I125" s="552"/>
      <c r="J125" s="577"/>
      <c r="K125" s="561"/>
      <c r="L125" s="566"/>
      <c r="M125" s="573"/>
      <c r="N125" s="556">
        <f t="shared" si="25"/>
        <v>0</v>
      </c>
    </row>
    <row r="126" spans="1:18" ht="15.75" thickBot="1" x14ac:dyDescent="0.3">
      <c r="A126" s="239"/>
      <c r="B126" s="401"/>
      <c r="C126" s="441"/>
      <c r="D126" s="401"/>
      <c r="E126" s="401"/>
      <c r="F126" s="242"/>
      <c r="G126" s="243"/>
      <c r="H126" s="244"/>
      <c r="I126" s="553"/>
      <c r="J126" s="578"/>
      <c r="K126" s="562"/>
      <c r="L126" s="567"/>
      <c r="M126" s="574"/>
      <c r="N126" s="570">
        <f t="shared" si="25"/>
        <v>0</v>
      </c>
    </row>
    <row r="127" spans="1:18" ht="15.75" thickBot="1" x14ac:dyDescent="0.3">
      <c r="A127" s="740" t="s">
        <v>4</v>
      </c>
      <c r="B127" s="741"/>
      <c r="C127" s="741"/>
      <c r="D127" s="741"/>
      <c r="E127" s="741"/>
      <c r="F127" s="741"/>
      <c r="G127" s="741"/>
      <c r="H127" s="742"/>
      <c r="I127" s="554">
        <f>SUM(I117:I126)</f>
        <v>0</v>
      </c>
      <c r="J127" s="579">
        <f t="shared" ref="J127:N127" si="26">SUM(J117:J126)</f>
        <v>0</v>
      </c>
      <c r="K127" s="563">
        <f t="shared" si="26"/>
        <v>0</v>
      </c>
      <c r="L127" s="568">
        <f t="shared" si="26"/>
        <v>0</v>
      </c>
      <c r="M127" s="558">
        <f t="shared" si="26"/>
        <v>0</v>
      </c>
      <c r="N127" s="571">
        <f t="shared" si="26"/>
        <v>0</v>
      </c>
    </row>
    <row r="128" spans="1:18" ht="15.75" customHeight="1" thickBot="1" x14ac:dyDescent="0.3">
      <c r="A128" s="743" t="s">
        <v>430</v>
      </c>
      <c r="B128" s="744"/>
      <c r="C128" s="744"/>
      <c r="D128" s="744"/>
      <c r="E128" s="744"/>
      <c r="F128" s="744"/>
      <c r="G128" s="744"/>
      <c r="H128" s="744"/>
      <c r="I128" s="744"/>
      <c r="J128" s="744"/>
      <c r="K128" s="744"/>
      <c r="L128" s="744"/>
      <c r="M128" s="744"/>
      <c r="N128" s="745"/>
    </row>
    <row r="129" spans="1:18" ht="26.25" thickBot="1" x14ac:dyDescent="0.3">
      <c r="A129" s="430" t="s">
        <v>419</v>
      </c>
      <c r="B129" s="418" t="s">
        <v>420</v>
      </c>
      <c r="C129" s="430" t="s">
        <v>421</v>
      </c>
      <c r="D129" s="418" t="s">
        <v>36</v>
      </c>
      <c r="E129" s="232" t="s">
        <v>536</v>
      </c>
      <c r="F129" s="299" t="s">
        <v>0</v>
      </c>
      <c r="G129" s="299" t="s">
        <v>2</v>
      </c>
      <c r="H129" s="299" t="s">
        <v>37</v>
      </c>
      <c r="I129" s="550" t="s">
        <v>5</v>
      </c>
      <c r="J129" s="575" t="s">
        <v>519</v>
      </c>
      <c r="K129" s="559" t="s">
        <v>520</v>
      </c>
      <c r="L129" s="564" t="s">
        <v>521</v>
      </c>
      <c r="M129" s="557" t="s">
        <v>522</v>
      </c>
      <c r="N129" s="569" t="s">
        <v>620</v>
      </c>
      <c r="P129" s="641">
        <v>2</v>
      </c>
      <c r="Q129" s="654">
        <v>7</v>
      </c>
      <c r="R129" s="643">
        <f>+I140</f>
        <v>0</v>
      </c>
    </row>
    <row r="130" spans="1:18" x14ac:dyDescent="0.25">
      <c r="A130" s="233"/>
      <c r="B130" s="234"/>
      <c r="C130" s="235"/>
      <c r="D130" s="234"/>
      <c r="E130" s="234"/>
      <c r="F130" s="236"/>
      <c r="G130" s="237"/>
      <c r="H130" s="238"/>
      <c r="I130" s="551"/>
      <c r="J130" s="576"/>
      <c r="K130" s="560"/>
      <c r="L130" s="565"/>
      <c r="M130" s="572"/>
      <c r="N130" s="555">
        <f t="shared" ref="N130:N136" si="27">SUM(J130:M130)</f>
        <v>0</v>
      </c>
    </row>
    <row r="131" spans="1:18" x14ac:dyDescent="0.25">
      <c r="A131" s="239"/>
      <c r="B131" s="240"/>
      <c r="C131" s="241"/>
      <c r="D131" s="240"/>
      <c r="E131" s="240"/>
      <c r="F131" s="242"/>
      <c r="G131" s="243"/>
      <c r="H131" s="244"/>
      <c r="I131" s="552"/>
      <c r="J131" s="577"/>
      <c r="K131" s="561"/>
      <c r="L131" s="566"/>
      <c r="M131" s="573"/>
      <c r="N131" s="556">
        <f t="shared" si="27"/>
        <v>0</v>
      </c>
    </row>
    <row r="132" spans="1:18" x14ac:dyDescent="0.25">
      <c r="A132" s="239"/>
      <c r="B132" s="240"/>
      <c r="C132" s="241"/>
      <c r="D132" s="240"/>
      <c r="E132" s="240"/>
      <c r="F132" s="242"/>
      <c r="G132" s="243"/>
      <c r="H132" s="244"/>
      <c r="I132" s="552"/>
      <c r="J132" s="577"/>
      <c r="K132" s="561"/>
      <c r="L132" s="566"/>
      <c r="M132" s="573"/>
      <c r="N132" s="556">
        <f t="shared" si="27"/>
        <v>0</v>
      </c>
    </row>
    <row r="133" spans="1:18" x14ac:dyDescent="0.25">
      <c r="A133" s="239"/>
      <c r="B133" s="240"/>
      <c r="C133" s="241"/>
      <c r="D133" s="240"/>
      <c r="E133" s="240"/>
      <c r="F133" s="242"/>
      <c r="G133" s="243"/>
      <c r="H133" s="244"/>
      <c r="I133" s="552"/>
      <c r="J133" s="577"/>
      <c r="K133" s="561"/>
      <c r="L133" s="566"/>
      <c r="M133" s="573"/>
      <c r="N133" s="556">
        <f t="shared" si="27"/>
        <v>0</v>
      </c>
    </row>
    <row r="134" spans="1:18" x14ac:dyDescent="0.25">
      <c r="A134" s="239"/>
      <c r="B134" s="240"/>
      <c r="C134" s="241"/>
      <c r="D134" s="240"/>
      <c r="E134" s="240"/>
      <c r="F134" s="242"/>
      <c r="G134" s="243"/>
      <c r="H134" s="244"/>
      <c r="I134" s="552"/>
      <c r="J134" s="577"/>
      <c r="K134" s="561"/>
      <c r="L134" s="566"/>
      <c r="M134" s="573"/>
      <c r="N134" s="556">
        <f t="shared" si="27"/>
        <v>0</v>
      </c>
    </row>
    <row r="135" spans="1:18" x14ac:dyDescent="0.25">
      <c r="A135" s="239"/>
      <c r="B135" s="240"/>
      <c r="C135" s="241"/>
      <c r="D135" s="240"/>
      <c r="E135" s="240"/>
      <c r="F135" s="242"/>
      <c r="G135" s="243"/>
      <c r="H135" s="244"/>
      <c r="I135" s="552"/>
      <c r="J135" s="577"/>
      <c r="K135" s="561"/>
      <c r="L135" s="566"/>
      <c r="M135" s="573"/>
      <c r="N135" s="556">
        <f t="shared" si="27"/>
        <v>0</v>
      </c>
    </row>
    <row r="136" spans="1:18" x14ac:dyDescent="0.25">
      <c r="A136" s="239"/>
      <c r="B136" s="240"/>
      <c r="C136" s="241"/>
      <c r="D136" s="240"/>
      <c r="E136" s="240"/>
      <c r="F136" s="242"/>
      <c r="G136" s="243"/>
      <c r="H136" s="244"/>
      <c r="I136" s="552"/>
      <c r="J136" s="577"/>
      <c r="K136" s="561"/>
      <c r="L136" s="566"/>
      <c r="M136" s="573"/>
      <c r="N136" s="556">
        <f t="shared" si="27"/>
        <v>0</v>
      </c>
    </row>
    <row r="137" spans="1:18" x14ac:dyDescent="0.25">
      <c r="A137" s="239"/>
      <c r="B137" s="240"/>
      <c r="C137" s="241"/>
      <c r="D137" s="240"/>
      <c r="E137" s="240"/>
      <c r="F137" s="242"/>
      <c r="G137" s="243"/>
      <c r="H137" s="244"/>
      <c r="I137" s="552"/>
      <c r="J137" s="577"/>
      <c r="K137" s="561"/>
      <c r="L137" s="566"/>
      <c r="M137" s="573"/>
      <c r="N137" s="556">
        <f t="shared" ref="N137:N139" si="28">SUM(J137:M137)</f>
        <v>0</v>
      </c>
    </row>
    <row r="138" spans="1:18" x14ac:dyDescent="0.25">
      <c r="A138" s="239"/>
      <c r="B138" s="240"/>
      <c r="C138" s="241"/>
      <c r="D138" s="240"/>
      <c r="E138" s="240"/>
      <c r="F138" s="242"/>
      <c r="G138" s="243"/>
      <c r="H138" s="244"/>
      <c r="I138" s="552"/>
      <c r="J138" s="577"/>
      <c r="K138" s="561"/>
      <c r="L138" s="566"/>
      <c r="M138" s="573"/>
      <c r="N138" s="556">
        <f t="shared" si="28"/>
        <v>0</v>
      </c>
    </row>
    <row r="139" spans="1:18" ht="15.75" thickBot="1" x14ac:dyDescent="0.3">
      <c r="A139" s="245"/>
      <c r="B139" s="246"/>
      <c r="C139" s="247"/>
      <c r="D139" s="246"/>
      <c r="E139" s="246"/>
      <c r="F139" s="248"/>
      <c r="G139" s="249"/>
      <c r="H139" s="250"/>
      <c r="I139" s="553"/>
      <c r="J139" s="578"/>
      <c r="K139" s="562"/>
      <c r="L139" s="567"/>
      <c r="M139" s="574"/>
      <c r="N139" s="570">
        <f t="shared" si="28"/>
        <v>0</v>
      </c>
    </row>
    <row r="140" spans="1:18" ht="15.75" thickBot="1" x14ac:dyDescent="0.3">
      <c r="A140" s="740" t="s">
        <v>4</v>
      </c>
      <c r="B140" s="741"/>
      <c r="C140" s="741"/>
      <c r="D140" s="741"/>
      <c r="E140" s="741"/>
      <c r="F140" s="741"/>
      <c r="G140" s="741"/>
      <c r="H140" s="742"/>
      <c r="I140" s="554">
        <f>SUM(I130:I139)</f>
        <v>0</v>
      </c>
      <c r="J140" s="579">
        <f t="shared" ref="J140:N140" si="29">SUM(J130:J139)</f>
        <v>0</v>
      </c>
      <c r="K140" s="563">
        <f t="shared" si="29"/>
        <v>0</v>
      </c>
      <c r="L140" s="568">
        <f t="shared" si="29"/>
        <v>0</v>
      </c>
      <c r="M140" s="558">
        <f t="shared" si="29"/>
        <v>0</v>
      </c>
      <c r="N140" s="571">
        <f t="shared" si="29"/>
        <v>0</v>
      </c>
    </row>
    <row r="141" spans="1:18" ht="15.75" customHeight="1" thickBot="1" x14ac:dyDescent="0.3">
      <c r="A141" s="743" t="s">
        <v>431</v>
      </c>
      <c r="B141" s="744"/>
      <c r="C141" s="744"/>
      <c r="D141" s="744"/>
      <c r="E141" s="744"/>
      <c r="F141" s="744"/>
      <c r="G141" s="744"/>
      <c r="H141" s="744"/>
      <c r="I141" s="744"/>
      <c r="J141" s="744"/>
      <c r="K141" s="744"/>
      <c r="L141" s="744"/>
      <c r="M141" s="744"/>
      <c r="N141" s="745"/>
    </row>
    <row r="142" spans="1:18" ht="26.25" thickBot="1" x14ac:dyDescent="0.3">
      <c r="A142" s="429" t="s">
        <v>419</v>
      </c>
      <c r="B142" s="417" t="s">
        <v>420</v>
      </c>
      <c r="C142" s="429" t="s">
        <v>421</v>
      </c>
      <c r="D142" s="417" t="s">
        <v>36</v>
      </c>
      <c r="E142" s="232" t="s">
        <v>536</v>
      </c>
      <c r="F142" s="231" t="s">
        <v>0</v>
      </c>
      <c r="G142" s="231" t="s">
        <v>2</v>
      </c>
      <c r="H142" s="231" t="s">
        <v>37</v>
      </c>
      <c r="I142" s="550" t="s">
        <v>5</v>
      </c>
      <c r="J142" s="575" t="s">
        <v>519</v>
      </c>
      <c r="K142" s="559" t="s">
        <v>520</v>
      </c>
      <c r="L142" s="564" t="s">
        <v>521</v>
      </c>
      <c r="M142" s="557" t="s">
        <v>522</v>
      </c>
      <c r="N142" s="569" t="s">
        <v>620</v>
      </c>
      <c r="P142" s="641">
        <v>2</v>
      </c>
      <c r="Q142" s="654">
        <v>7</v>
      </c>
      <c r="R142" s="643">
        <f>+I153</f>
        <v>0</v>
      </c>
    </row>
    <row r="143" spans="1:18" x14ac:dyDescent="0.25">
      <c r="A143" s="239"/>
      <c r="B143" s="401"/>
      <c r="C143" s="441"/>
      <c r="D143" s="401"/>
      <c r="E143" s="401"/>
      <c r="F143" s="242"/>
      <c r="G143" s="243"/>
      <c r="H143" s="244"/>
      <c r="I143" s="551"/>
      <c r="J143" s="576"/>
      <c r="K143" s="560"/>
      <c r="L143" s="565"/>
      <c r="M143" s="572"/>
      <c r="N143" s="555">
        <f t="shared" ref="N143:N149" si="30">SUM(J143:M143)</f>
        <v>0</v>
      </c>
    </row>
    <row r="144" spans="1:18" x14ac:dyDescent="0.25">
      <c r="A144" s="239"/>
      <c r="B144" s="401"/>
      <c r="C144" s="441"/>
      <c r="D144" s="401"/>
      <c r="E144" s="401"/>
      <c r="F144" s="242"/>
      <c r="G144" s="243"/>
      <c r="H144" s="244"/>
      <c r="I144" s="552"/>
      <c r="J144" s="577"/>
      <c r="K144" s="561"/>
      <c r="L144" s="566"/>
      <c r="M144" s="573"/>
      <c r="N144" s="556">
        <f t="shared" si="30"/>
        <v>0</v>
      </c>
    </row>
    <row r="145" spans="1:18" x14ac:dyDescent="0.25">
      <c r="A145" s="239"/>
      <c r="B145" s="401"/>
      <c r="C145" s="441"/>
      <c r="D145" s="401"/>
      <c r="E145" s="401"/>
      <c r="F145" s="242"/>
      <c r="G145" s="243"/>
      <c r="H145" s="244"/>
      <c r="I145" s="552"/>
      <c r="J145" s="577"/>
      <c r="K145" s="561"/>
      <c r="L145" s="566"/>
      <c r="M145" s="573"/>
      <c r="N145" s="556">
        <f t="shared" si="30"/>
        <v>0</v>
      </c>
    </row>
    <row r="146" spans="1:18" x14ac:dyDescent="0.25">
      <c r="A146" s="239"/>
      <c r="B146" s="401"/>
      <c r="C146" s="441"/>
      <c r="D146" s="401"/>
      <c r="E146" s="401"/>
      <c r="F146" s="242"/>
      <c r="G146" s="243"/>
      <c r="H146" s="244"/>
      <c r="I146" s="552"/>
      <c r="J146" s="577"/>
      <c r="K146" s="561"/>
      <c r="L146" s="566"/>
      <c r="M146" s="573"/>
      <c r="N146" s="556">
        <f t="shared" si="30"/>
        <v>0</v>
      </c>
    </row>
    <row r="147" spans="1:18" x14ac:dyDescent="0.25">
      <c r="A147" s="239"/>
      <c r="B147" s="401"/>
      <c r="C147" s="441"/>
      <c r="D147" s="401"/>
      <c r="E147" s="401"/>
      <c r="F147" s="242"/>
      <c r="G147" s="243"/>
      <c r="H147" s="244"/>
      <c r="I147" s="552"/>
      <c r="J147" s="577"/>
      <c r="K147" s="561"/>
      <c r="L147" s="566"/>
      <c r="M147" s="573"/>
      <c r="N147" s="556">
        <f t="shared" si="30"/>
        <v>0</v>
      </c>
    </row>
    <row r="148" spans="1:18" x14ac:dyDescent="0.25">
      <c r="A148" s="239"/>
      <c r="B148" s="401"/>
      <c r="C148" s="441"/>
      <c r="D148" s="401"/>
      <c r="E148" s="401"/>
      <c r="F148" s="242"/>
      <c r="G148" s="243"/>
      <c r="H148" s="244"/>
      <c r="I148" s="552"/>
      <c r="J148" s="577"/>
      <c r="K148" s="561"/>
      <c r="L148" s="566"/>
      <c r="M148" s="573"/>
      <c r="N148" s="556">
        <f t="shared" si="30"/>
        <v>0</v>
      </c>
    </row>
    <row r="149" spans="1:18" x14ac:dyDescent="0.25">
      <c r="A149" s="239"/>
      <c r="B149" s="401"/>
      <c r="C149" s="441"/>
      <c r="D149" s="401"/>
      <c r="E149" s="401"/>
      <c r="F149" s="242"/>
      <c r="G149" s="243"/>
      <c r="H149" s="244"/>
      <c r="I149" s="552"/>
      <c r="J149" s="577"/>
      <c r="K149" s="561"/>
      <c r="L149" s="566"/>
      <c r="M149" s="573"/>
      <c r="N149" s="556">
        <f t="shared" si="30"/>
        <v>0</v>
      </c>
    </row>
    <row r="150" spans="1:18" x14ac:dyDescent="0.25">
      <c r="A150" s="239"/>
      <c r="B150" s="401"/>
      <c r="C150" s="441"/>
      <c r="D150" s="401"/>
      <c r="E150" s="401"/>
      <c r="F150" s="242"/>
      <c r="G150" s="243"/>
      <c r="H150" s="244"/>
      <c r="I150" s="552"/>
      <c r="J150" s="577"/>
      <c r="K150" s="561"/>
      <c r="L150" s="566"/>
      <c r="M150" s="573"/>
      <c r="N150" s="556">
        <f t="shared" ref="N150:N152" si="31">SUM(J150:M150)</f>
        <v>0</v>
      </c>
    </row>
    <row r="151" spans="1:18" x14ac:dyDescent="0.25">
      <c r="A151" s="239"/>
      <c r="B151" s="401"/>
      <c r="C151" s="441"/>
      <c r="D151" s="401"/>
      <c r="E151" s="401"/>
      <c r="F151" s="242"/>
      <c r="G151" s="243"/>
      <c r="H151" s="244"/>
      <c r="I151" s="552"/>
      <c r="J151" s="577"/>
      <c r="K151" s="561"/>
      <c r="L151" s="566"/>
      <c r="M151" s="573"/>
      <c r="N151" s="556">
        <f t="shared" si="31"/>
        <v>0</v>
      </c>
    </row>
    <row r="152" spans="1:18" ht="15.75" thickBot="1" x14ac:dyDescent="0.3">
      <c r="A152" s="239"/>
      <c r="B152" s="401"/>
      <c r="C152" s="441"/>
      <c r="D152" s="401"/>
      <c r="E152" s="401"/>
      <c r="F152" s="242"/>
      <c r="G152" s="243"/>
      <c r="H152" s="244"/>
      <c r="I152" s="553"/>
      <c r="J152" s="578"/>
      <c r="K152" s="562"/>
      <c r="L152" s="567"/>
      <c r="M152" s="574"/>
      <c r="N152" s="570">
        <f t="shared" si="31"/>
        <v>0</v>
      </c>
    </row>
    <row r="153" spans="1:18" ht="15.75" thickBot="1" x14ac:dyDescent="0.3">
      <c r="A153" s="740" t="s">
        <v>4</v>
      </c>
      <c r="B153" s="741"/>
      <c r="C153" s="741"/>
      <c r="D153" s="741"/>
      <c r="E153" s="741"/>
      <c r="F153" s="741"/>
      <c r="G153" s="741"/>
      <c r="H153" s="742"/>
      <c r="I153" s="554">
        <f>SUM(I143:I152)</f>
        <v>0</v>
      </c>
      <c r="J153" s="579">
        <f t="shared" ref="J153:N153" si="32">SUM(J143:J152)</f>
        <v>0</v>
      </c>
      <c r="K153" s="563">
        <f t="shared" si="32"/>
        <v>0</v>
      </c>
      <c r="L153" s="568">
        <f t="shared" si="32"/>
        <v>0</v>
      </c>
      <c r="M153" s="558">
        <f t="shared" si="32"/>
        <v>0</v>
      </c>
      <c r="N153" s="571">
        <f t="shared" si="32"/>
        <v>0</v>
      </c>
    </row>
    <row r="154" spans="1:18" ht="15.75" customHeight="1" thickBot="1" x14ac:dyDescent="0.3">
      <c r="A154" s="743" t="s">
        <v>432</v>
      </c>
      <c r="B154" s="744"/>
      <c r="C154" s="744"/>
      <c r="D154" s="744"/>
      <c r="E154" s="744"/>
      <c r="F154" s="744"/>
      <c r="G154" s="744"/>
      <c r="H154" s="744"/>
      <c r="I154" s="744"/>
      <c r="J154" s="744"/>
      <c r="K154" s="744"/>
      <c r="L154" s="744"/>
      <c r="M154" s="744"/>
      <c r="N154" s="745"/>
    </row>
    <row r="155" spans="1:18" ht="26.25" thickBot="1" x14ac:dyDescent="0.3">
      <c r="A155" s="429" t="s">
        <v>419</v>
      </c>
      <c r="B155" s="417" t="s">
        <v>420</v>
      </c>
      <c r="C155" s="429" t="s">
        <v>421</v>
      </c>
      <c r="D155" s="417" t="s">
        <v>36</v>
      </c>
      <c r="E155" s="232" t="s">
        <v>536</v>
      </c>
      <c r="F155" s="231" t="s">
        <v>0</v>
      </c>
      <c r="G155" s="231" t="s">
        <v>2</v>
      </c>
      <c r="H155" s="231" t="s">
        <v>37</v>
      </c>
      <c r="I155" s="550" t="s">
        <v>5</v>
      </c>
      <c r="J155" s="575" t="s">
        <v>519</v>
      </c>
      <c r="K155" s="559" t="s">
        <v>520</v>
      </c>
      <c r="L155" s="564" t="s">
        <v>521</v>
      </c>
      <c r="M155" s="557" t="s">
        <v>522</v>
      </c>
      <c r="N155" s="569" t="s">
        <v>620</v>
      </c>
      <c r="P155" s="641">
        <v>2</v>
      </c>
      <c r="Q155" s="654">
        <v>7</v>
      </c>
      <c r="R155" s="643">
        <f>+I166</f>
        <v>0</v>
      </c>
    </row>
    <row r="156" spans="1:18" x14ac:dyDescent="0.25">
      <c r="A156" s="239"/>
      <c r="B156" s="401"/>
      <c r="C156" s="441"/>
      <c r="D156" s="401"/>
      <c r="E156" s="401"/>
      <c r="F156" s="242"/>
      <c r="G156" s="243"/>
      <c r="H156" s="244"/>
      <c r="I156" s="551"/>
      <c r="J156" s="576"/>
      <c r="K156" s="560"/>
      <c r="L156" s="565"/>
      <c r="M156" s="572"/>
      <c r="N156" s="555">
        <f t="shared" ref="N156:N162" si="33">SUM(J156:M156)</f>
        <v>0</v>
      </c>
    </row>
    <row r="157" spans="1:18" x14ac:dyDescent="0.25">
      <c r="A157" s="239"/>
      <c r="B157" s="401"/>
      <c r="C157" s="441"/>
      <c r="D157" s="401"/>
      <c r="E157" s="401"/>
      <c r="F157" s="242"/>
      <c r="G157" s="243"/>
      <c r="H157" s="244"/>
      <c r="I157" s="552"/>
      <c r="J157" s="577"/>
      <c r="K157" s="561"/>
      <c r="L157" s="566"/>
      <c r="M157" s="573"/>
      <c r="N157" s="556">
        <f t="shared" si="33"/>
        <v>0</v>
      </c>
    </row>
    <row r="158" spans="1:18" x14ac:dyDescent="0.25">
      <c r="A158" s="239"/>
      <c r="B158" s="401"/>
      <c r="C158" s="441"/>
      <c r="D158" s="401"/>
      <c r="E158" s="401"/>
      <c r="F158" s="242"/>
      <c r="G158" s="243"/>
      <c r="H158" s="244"/>
      <c r="I158" s="552"/>
      <c r="J158" s="577"/>
      <c r="K158" s="561"/>
      <c r="L158" s="566"/>
      <c r="M158" s="573"/>
      <c r="N158" s="556">
        <f t="shared" si="33"/>
        <v>0</v>
      </c>
    </row>
    <row r="159" spans="1:18" x14ac:dyDescent="0.25">
      <c r="A159" s="239"/>
      <c r="B159" s="401"/>
      <c r="C159" s="441"/>
      <c r="D159" s="401"/>
      <c r="E159" s="401"/>
      <c r="F159" s="242"/>
      <c r="G159" s="243"/>
      <c r="H159" s="244"/>
      <c r="I159" s="552"/>
      <c r="J159" s="577"/>
      <c r="K159" s="561"/>
      <c r="L159" s="566"/>
      <c r="M159" s="573"/>
      <c r="N159" s="556">
        <f t="shared" si="33"/>
        <v>0</v>
      </c>
    </row>
    <row r="160" spans="1:18" x14ac:dyDescent="0.25">
      <c r="A160" s="239"/>
      <c r="B160" s="401"/>
      <c r="C160" s="441"/>
      <c r="D160" s="401"/>
      <c r="E160" s="401"/>
      <c r="F160" s="242"/>
      <c r="G160" s="243"/>
      <c r="H160" s="244"/>
      <c r="I160" s="552"/>
      <c r="J160" s="577"/>
      <c r="K160" s="561"/>
      <c r="L160" s="566"/>
      <c r="M160" s="573"/>
      <c r="N160" s="556">
        <f t="shared" si="33"/>
        <v>0</v>
      </c>
    </row>
    <row r="161" spans="1:18" x14ac:dyDescent="0.25">
      <c r="A161" s="239"/>
      <c r="B161" s="401"/>
      <c r="C161" s="441"/>
      <c r="D161" s="401"/>
      <c r="E161" s="401"/>
      <c r="F161" s="242"/>
      <c r="G161" s="243"/>
      <c r="H161" s="244"/>
      <c r="I161" s="552"/>
      <c r="J161" s="577"/>
      <c r="K161" s="561"/>
      <c r="L161" s="566"/>
      <c r="M161" s="573"/>
      <c r="N161" s="556">
        <f t="shared" si="33"/>
        <v>0</v>
      </c>
    </row>
    <row r="162" spans="1:18" x14ac:dyDescent="0.25">
      <c r="A162" s="239"/>
      <c r="B162" s="401"/>
      <c r="C162" s="441"/>
      <c r="D162" s="401"/>
      <c r="E162" s="401"/>
      <c r="F162" s="242"/>
      <c r="G162" s="243"/>
      <c r="H162" s="244"/>
      <c r="I162" s="552"/>
      <c r="J162" s="577"/>
      <c r="K162" s="561"/>
      <c r="L162" s="566"/>
      <c r="M162" s="573"/>
      <c r="N162" s="556">
        <f t="shared" si="33"/>
        <v>0</v>
      </c>
    </row>
    <row r="163" spans="1:18" x14ac:dyDescent="0.25">
      <c r="A163" s="239"/>
      <c r="B163" s="401"/>
      <c r="C163" s="441"/>
      <c r="D163" s="401"/>
      <c r="E163" s="401"/>
      <c r="F163" s="242"/>
      <c r="G163" s="243"/>
      <c r="H163" s="244"/>
      <c r="I163" s="552"/>
      <c r="J163" s="577"/>
      <c r="K163" s="561"/>
      <c r="L163" s="566"/>
      <c r="M163" s="573"/>
      <c r="N163" s="556">
        <f t="shared" ref="N163:N165" si="34">SUM(J163:M163)</f>
        <v>0</v>
      </c>
    </row>
    <row r="164" spans="1:18" x14ac:dyDescent="0.25">
      <c r="A164" s="239"/>
      <c r="B164" s="401"/>
      <c r="C164" s="441"/>
      <c r="D164" s="401"/>
      <c r="E164" s="401"/>
      <c r="F164" s="242"/>
      <c r="G164" s="243"/>
      <c r="H164" s="244"/>
      <c r="I164" s="552"/>
      <c r="J164" s="577"/>
      <c r="K164" s="561"/>
      <c r="L164" s="566"/>
      <c r="M164" s="573"/>
      <c r="N164" s="556">
        <f t="shared" si="34"/>
        <v>0</v>
      </c>
    </row>
    <row r="165" spans="1:18" ht="15.75" thickBot="1" x14ac:dyDescent="0.3">
      <c r="A165" s="239"/>
      <c r="B165" s="401"/>
      <c r="C165" s="441"/>
      <c r="D165" s="401"/>
      <c r="E165" s="401"/>
      <c r="F165" s="242"/>
      <c r="G165" s="243"/>
      <c r="H165" s="244"/>
      <c r="I165" s="553"/>
      <c r="J165" s="578"/>
      <c r="K165" s="562"/>
      <c r="L165" s="567"/>
      <c r="M165" s="574"/>
      <c r="N165" s="570">
        <f t="shared" si="34"/>
        <v>0</v>
      </c>
    </row>
    <row r="166" spans="1:18" ht="15.75" thickBot="1" x14ac:dyDescent="0.3">
      <c r="A166" s="740" t="s">
        <v>4</v>
      </c>
      <c r="B166" s="741"/>
      <c r="C166" s="741"/>
      <c r="D166" s="741"/>
      <c r="E166" s="741"/>
      <c r="F166" s="741"/>
      <c r="G166" s="741"/>
      <c r="H166" s="742"/>
      <c r="I166" s="554">
        <f>SUM(I156:I165)</f>
        <v>0</v>
      </c>
      <c r="J166" s="579">
        <f t="shared" ref="J166:N166" si="35">SUM(J156:J165)</f>
        <v>0</v>
      </c>
      <c r="K166" s="563">
        <f t="shared" si="35"/>
        <v>0</v>
      </c>
      <c r="L166" s="568">
        <f t="shared" si="35"/>
        <v>0</v>
      </c>
      <c r="M166" s="558">
        <f t="shared" si="35"/>
        <v>0</v>
      </c>
      <c r="N166" s="571">
        <f t="shared" si="35"/>
        <v>0</v>
      </c>
    </row>
    <row r="167" spans="1:18" ht="15.75" customHeight="1" thickBot="1" x14ac:dyDescent="0.3">
      <c r="A167" s="743" t="s">
        <v>433</v>
      </c>
      <c r="B167" s="744"/>
      <c r="C167" s="744"/>
      <c r="D167" s="744"/>
      <c r="E167" s="744"/>
      <c r="F167" s="744"/>
      <c r="G167" s="744"/>
      <c r="H167" s="744"/>
      <c r="I167" s="744"/>
      <c r="J167" s="744"/>
      <c r="K167" s="744"/>
      <c r="L167" s="744"/>
      <c r="M167" s="744"/>
      <c r="N167" s="745"/>
    </row>
    <row r="168" spans="1:18" ht="26.25" thickBot="1" x14ac:dyDescent="0.3">
      <c r="A168" s="429" t="s">
        <v>419</v>
      </c>
      <c r="B168" s="417" t="s">
        <v>420</v>
      </c>
      <c r="C168" s="429" t="s">
        <v>421</v>
      </c>
      <c r="D168" s="417" t="s">
        <v>36</v>
      </c>
      <c r="E168" s="232" t="s">
        <v>536</v>
      </c>
      <c r="F168" s="231" t="s">
        <v>0</v>
      </c>
      <c r="G168" s="231" t="s">
        <v>2</v>
      </c>
      <c r="H168" s="231" t="s">
        <v>37</v>
      </c>
      <c r="I168" s="550" t="s">
        <v>5</v>
      </c>
      <c r="J168" s="575" t="s">
        <v>519</v>
      </c>
      <c r="K168" s="559" t="s">
        <v>520</v>
      </c>
      <c r="L168" s="564" t="s">
        <v>521</v>
      </c>
      <c r="M168" s="557" t="s">
        <v>522</v>
      </c>
      <c r="N168" s="569" t="s">
        <v>620</v>
      </c>
      <c r="P168" s="641">
        <v>2</v>
      </c>
      <c r="Q168" s="654">
        <v>7</v>
      </c>
      <c r="R168" s="643">
        <f>+I179</f>
        <v>0</v>
      </c>
    </row>
    <row r="169" spans="1:18" x14ac:dyDescent="0.25">
      <c r="A169" s="239"/>
      <c r="B169" s="401"/>
      <c r="C169" s="441"/>
      <c r="D169" s="401"/>
      <c r="E169" s="401"/>
      <c r="F169" s="242"/>
      <c r="G169" s="243"/>
      <c r="H169" s="244"/>
      <c r="I169" s="551"/>
      <c r="J169" s="576"/>
      <c r="K169" s="560"/>
      <c r="L169" s="565"/>
      <c r="M169" s="572"/>
      <c r="N169" s="555">
        <f t="shared" ref="N169:N175" si="36">SUM(J169:M169)</f>
        <v>0</v>
      </c>
    </row>
    <row r="170" spans="1:18" x14ac:dyDescent="0.25">
      <c r="A170" s="239"/>
      <c r="B170" s="401"/>
      <c r="C170" s="441"/>
      <c r="D170" s="401"/>
      <c r="E170" s="401"/>
      <c r="F170" s="242"/>
      <c r="G170" s="243"/>
      <c r="H170" s="244"/>
      <c r="I170" s="552"/>
      <c r="J170" s="577"/>
      <c r="K170" s="561"/>
      <c r="L170" s="566"/>
      <c r="M170" s="573"/>
      <c r="N170" s="556">
        <f t="shared" si="36"/>
        <v>0</v>
      </c>
    </row>
    <row r="171" spans="1:18" x14ac:dyDescent="0.25">
      <c r="A171" s="239"/>
      <c r="B171" s="401"/>
      <c r="C171" s="441"/>
      <c r="D171" s="401"/>
      <c r="E171" s="401"/>
      <c r="F171" s="242"/>
      <c r="G171" s="243"/>
      <c r="H171" s="244"/>
      <c r="I171" s="552"/>
      <c r="J171" s="577"/>
      <c r="K171" s="561"/>
      <c r="L171" s="566"/>
      <c r="M171" s="573"/>
      <c r="N171" s="556">
        <f t="shared" si="36"/>
        <v>0</v>
      </c>
    </row>
    <row r="172" spans="1:18" x14ac:dyDescent="0.25">
      <c r="A172" s="239"/>
      <c r="B172" s="401"/>
      <c r="C172" s="441"/>
      <c r="D172" s="401"/>
      <c r="E172" s="401"/>
      <c r="F172" s="242"/>
      <c r="G172" s="243"/>
      <c r="H172" s="244"/>
      <c r="I172" s="552"/>
      <c r="J172" s="577"/>
      <c r="K172" s="561"/>
      <c r="L172" s="566"/>
      <c r="M172" s="573"/>
      <c r="N172" s="556">
        <f t="shared" si="36"/>
        <v>0</v>
      </c>
    </row>
    <row r="173" spans="1:18" x14ac:dyDescent="0.25">
      <c r="A173" s="239"/>
      <c r="B173" s="401"/>
      <c r="C173" s="441"/>
      <c r="D173" s="401"/>
      <c r="E173" s="401"/>
      <c r="F173" s="242"/>
      <c r="G173" s="243"/>
      <c r="H173" s="244"/>
      <c r="I173" s="552"/>
      <c r="J173" s="577"/>
      <c r="K173" s="561"/>
      <c r="L173" s="566"/>
      <c r="M173" s="573"/>
      <c r="N173" s="556">
        <f t="shared" si="36"/>
        <v>0</v>
      </c>
    </row>
    <row r="174" spans="1:18" x14ac:dyDescent="0.25">
      <c r="A174" s="239"/>
      <c r="B174" s="401"/>
      <c r="C174" s="441"/>
      <c r="D174" s="401"/>
      <c r="E174" s="401"/>
      <c r="F174" s="242"/>
      <c r="G174" s="243"/>
      <c r="H174" s="244"/>
      <c r="I174" s="552"/>
      <c r="J174" s="577"/>
      <c r="K174" s="561"/>
      <c r="L174" s="566"/>
      <c r="M174" s="573"/>
      <c r="N174" s="556">
        <f t="shared" si="36"/>
        <v>0</v>
      </c>
    </row>
    <row r="175" spans="1:18" x14ac:dyDescent="0.25">
      <c r="A175" s="239"/>
      <c r="B175" s="401"/>
      <c r="C175" s="441"/>
      <c r="D175" s="401"/>
      <c r="E175" s="401"/>
      <c r="F175" s="242"/>
      <c r="G175" s="243"/>
      <c r="H175" s="244"/>
      <c r="I175" s="552"/>
      <c r="J175" s="577"/>
      <c r="K175" s="561"/>
      <c r="L175" s="566"/>
      <c r="M175" s="573"/>
      <c r="N175" s="556">
        <f t="shared" si="36"/>
        <v>0</v>
      </c>
    </row>
    <row r="176" spans="1:18" x14ac:dyDescent="0.25">
      <c r="A176" s="239"/>
      <c r="B176" s="401"/>
      <c r="C176" s="441"/>
      <c r="D176" s="401"/>
      <c r="E176" s="401"/>
      <c r="F176" s="242"/>
      <c r="G176" s="243"/>
      <c r="H176" s="244"/>
      <c r="I176" s="552"/>
      <c r="J176" s="577"/>
      <c r="K176" s="561"/>
      <c r="L176" s="566"/>
      <c r="M176" s="573"/>
      <c r="N176" s="556">
        <f t="shared" ref="N176:N178" si="37">SUM(J176:M176)</f>
        <v>0</v>
      </c>
    </row>
    <row r="177" spans="1:19" x14ac:dyDescent="0.25">
      <c r="A177" s="239"/>
      <c r="B177" s="401"/>
      <c r="C177" s="441"/>
      <c r="D177" s="401"/>
      <c r="E177" s="401"/>
      <c r="F177" s="242"/>
      <c r="G177" s="243"/>
      <c r="H177" s="244"/>
      <c r="I177" s="552"/>
      <c r="J177" s="577"/>
      <c r="K177" s="561"/>
      <c r="L177" s="566"/>
      <c r="M177" s="573"/>
      <c r="N177" s="556">
        <f t="shared" si="37"/>
        <v>0</v>
      </c>
    </row>
    <row r="178" spans="1:19" ht="15.75" thickBot="1" x14ac:dyDescent="0.3">
      <c r="A178" s="239"/>
      <c r="B178" s="401"/>
      <c r="C178" s="441"/>
      <c r="D178" s="401"/>
      <c r="E178" s="401"/>
      <c r="F178" s="242"/>
      <c r="G178" s="243"/>
      <c r="H178" s="244"/>
      <c r="I178" s="553"/>
      <c r="J178" s="578"/>
      <c r="K178" s="562"/>
      <c r="L178" s="567"/>
      <c r="M178" s="574"/>
      <c r="N178" s="570">
        <f t="shared" si="37"/>
        <v>0</v>
      </c>
    </row>
    <row r="179" spans="1:19" ht="15.75" thickBot="1" x14ac:dyDescent="0.3">
      <c r="A179" s="740" t="s">
        <v>4</v>
      </c>
      <c r="B179" s="741"/>
      <c r="C179" s="741"/>
      <c r="D179" s="741"/>
      <c r="E179" s="741"/>
      <c r="F179" s="741"/>
      <c r="G179" s="741"/>
      <c r="H179" s="742"/>
      <c r="I179" s="554">
        <f>SUM(I169:I178)</f>
        <v>0</v>
      </c>
      <c r="J179" s="579">
        <f t="shared" ref="J179:N179" si="38">SUM(J169:J178)</f>
        <v>0</v>
      </c>
      <c r="K179" s="563">
        <f t="shared" si="38"/>
        <v>0</v>
      </c>
      <c r="L179" s="568">
        <f t="shared" si="38"/>
        <v>0</v>
      </c>
      <c r="M179" s="558">
        <f t="shared" si="38"/>
        <v>0</v>
      </c>
      <c r="N179" s="571">
        <f t="shared" si="38"/>
        <v>0</v>
      </c>
    </row>
    <row r="180" spans="1:19" ht="15.75" customHeight="1" thickBot="1" x14ac:dyDescent="0.3">
      <c r="A180" s="743" t="s">
        <v>434</v>
      </c>
      <c r="B180" s="744"/>
      <c r="C180" s="744"/>
      <c r="D180" s="744"/>
      <c r="E180" s="744"/>
      <c r="F180" s="744"/>
      <c r="G180" s="744"/>
      <c r="H180" s="744"/>
      <c r="I180" s="744"/>
      <c r="J180" s="744"/>
      <c r="K180" s="744"/>
      <c r="L180" s="744"/>
      <c r="M180" s="744"/>
      <c r="N180" s="745"/>
    </row>
    <row r="181" spans="1:19" ht="26.25" thickBot="1" x14ac:dyDescent="0.3">
      <c r="A181" s="429" t="s">
        <v>419</v>
      </c>
      <c r="B181" s="417" t="s">
        <v>420</v>
      </c>
      <c r="C181" s="429" t="s">
        <v>421</v>
      </c>
      <c r="D181" s="417" t="s">
        <v>36</v>
      </c>
      <c r="E181" s="232" t="s">
        <v>536</v>
      </c>
      <c r="F181" s="231" t="s">
        <v>0</v>
      </c>
      <c r="G181" s="231" t="s">
        <v>2</v>
      </c>
      <c r="H181" s="231" t="s">
        <v>37</v>
      </c>
      <c r="I181" s="550" t="s">
        <v>5</v>
      </c>
      <c r="J181" s="575" t="s">
        <v>519</v>
      </c>
      <c r="K181" s="559" t="s">
        <v>520</v>
      </c>
      <c r="L181" s="564" t="s">
        <v>521</v>
      </c>
      <c r="M181" s="557" t="s">
        <v>522</v>
      </c>
      <c r="N181" s="569" t="s">
        <v>620</v>
      </c>
      <c r="P181" s="641">
        <v>2</v>
      </c>
      <c r="Q181" s="654">
        <v>7</v>
      </c>
      <c r="R181" s="7">
        <v>0</v>
      </c>
    </row>
    <row r="182" spans="1:19" x14ac:dyDescent="0.25">
      <c r="A182" s="233"/>
      <c r="B182" s="234"/>
      <c r="C182" s="235"/>
      <c r="D182" s="234"/>
      <c r="E182" s="234"/>
      <c r="F182" s="236"/>
      <c r="G182" s="237"/>
      <c r="H182" s="238"/>
      <c r="I182" s="551"/>
      <c r="J182" s="576"/>
      <c r="K182" s="560"/>
      <c r="L182" s="565"/>
      <c r="M182" s="572"/>
      <c r="N182" s="555">
        <f t="shared" ref="N182:N188" si="39">SUM(J182:M182)</f>
        <v>0</v>
      </c>
      <c r="P182" s="659">
        <v>2</v>
      </c>
      <c r="Q182" s="655">
        <v>200</v>
      </c>
      <c r="R182" s="1">
        <v>0</v>
      </c>
    </row>
    <row r="183" spans="1:19" x14ac:dyDescent="0.25">
      <c r="A183" s="239"/>
      <c r="B183" s="240"/>
      <c r="C183" s="241"/>
      <c r="D183" s="240"/>
      <c r="E183" s="240"/>
      <c r="F183" s="242"/>
      <c r="G183" s="243"/>
      <c r="H183" s="244"/>
      <c r="I183" s="552"/>
      <c r="J183" s="577"/>
      <c r="K183" s="561"/>
      <c r="L183" s="566"/>
      <c r="M183" s="573"/>
      <c r="N183" s="556">
        <f t="shared" si="39"/>
        <v>0</v>
      </c>
      <c r="P183" s="659">
        <v>2</v>
      </c>
      <c r="Q183" s="655">
        <v>208</v>
      </c>
      <c r="R183" s="1">
        <v>0</v>
      </c>
    </row>
    <row r="184" spans="1:19" x14ac:dyDescent="0.25">
      <c r="A184" s="239"/>
      <c r="B184" s="240"/>
      <c r="C184" s="241"/>
      <c r="D184" s="240"/>
      <c r="E184" s="240"/>
      <c r="F184" s="242"/>
      <c r="G184" s="243"/>
      <c r="H184" s="244"/>
      <c r="I184" s="552"/>
      <c r="J184" s="577"/>
      <c r="K184" s="561"/>
      <c r="L184" s="566"/>
      <c r="M184" s="573"/>
      <c r="N184" s="556">
        <f t="shared" si="39"/>
        <v>0</v>
      </c>
      <c r="P184" s="659"/>
    </row>
    <row r="185" spans="1:19" x14ac:dyDescent="0.25">
      <c r="A185" s="239"/>
      <c r="B185" s="240"/>
      <c r="C185" s="241"/>
      <c r="D185" s="240"/>
      <c r="E185" s="240"/>
      <c r="F185" s="242"/>
      <c r="G185" s="243"/>
      <c r="H185" s="244"/>
      <c r="I185" s="552"/>
      <c r="J185" s="577"/>
      <c r="K185" s="561"/>
      <c r="L185" s="566"/>
      <c r="M185" s="573"/>
      <c r="N185" s="556">
        <f t="shared" si="39"/>
        <v>0</v>
      </c>
    </row>
    <row r="186" spans="1:19" x14ac:dyDescent="0.25">
      <c r="A186" s="239"/>
      <c r="B186" s="240"/>
      <c r="C186" s="241"/>
      <c r="D186" s="240"/>
      <c r="E186" s="240"/>
      <c r="F186" s="242"/>
      <c r="G186" s="243"/>
      <c r="H186" s="244"/>
      <c r="I186" s="552"/>
      <c r="J186" s="577"/>
      <c r="K186" s="561"/>
      <c r="L186" s="566"/>
      <c r="M186" s="573"/>
      <c r="N186" s="556">
        <f t="shared" si="39"/>
        <v>0</v>
      </c>
    </row>
    <row r="187" spans="1:19" x14ac:dyDescent="0.25">
      <c r="A187" s="239"/>
      <c r="B187" s="240"/>
      <c r="C187" s="241"/>
      <c r="D187" s="240"/>
      <c r="E187" s="240"/>
      <c r="F187" s="242"/>
      <c r="G187" s="243"/>
      <c r="H187" s="244"/>
      <c r="I187" s="552"/>
      <c r="J187" s="577"/>
      <c r="K187" s="561"/>
      <c r="L187" s="566"/>
      <c r="M187" s="573"/>
      <c r="N187" s="556">
        <f t="shared" si="39"/>
        <v>0</v>
      </c>
    </row>
    <row r="188" spans="1:19" x14ac:dyDescent="0.25">
      <c r="A188" s="239"/>
      <c r="B188" s="240"/>
      <c r="C188" s="241"/>
      <c r="D188" s="240"/>
      <c r="E188" s="240"/>
      <c r="F188" s="242"/>
      <c r="G188" s="243"/>
      <c r="H188" s="244"/>
      <c r="I188" s="552"/>
      <c r="J188" s="577"/>
      <c r="K188" s="561"/>
      <c r="L188" s="566"/>
      <c r="M188" s="573"/>
      <c r="N188" s="556">
        <f t="shared" si="39"/>
        <v>0</v>
      </c>
    </row>
    <row r="189" spans="1:19" x14ac:dyDescent="0.25">
      <c r="A189" s="239"/>
      <c r="B189" s="240"/>
      <c r="C189" s="241"/>
      <c r="D189" s="240"/>
      <c r="E189" s="240"/>
      <c r="F189" s="242"/>
      <c r="G189" s="243"/>
      <c r="H189" s="244"/>
      <c r="I189" s="552"/>
      <c r="J189" s="577"/>
      <c r="K189" s="561"/>
      <c r="L189" s="566"/>
      <c r="M189" s="573"/>
      <c r="N189" s="556">
        <f t="shared" ref="N189:N191" si="40">SUM(J189:M189)</f>
        <v>0</v>
      </c>
    </row>
    <row r="190" spans="1:19" x14ac:dyDescent="0.25">
      <c r="A190" s="239"/>
      <c r="B190" s="240"/>
      <c r="C190" s="241"/>
      <c r="D190" s="240"/>
      <c r="E190" s="240"/>
      <c r="F190" s="242"/>
      <c r="G190" s="243"/>
      <c r="H190" s="244"/>
      <c r="I190" s="552"/>
      <c r="J190" s="577"/>
      <c r="K190" s="561"/>
      <c r="L190" s="566"/>
      <c r="M190" s="573"/>
      <c r="N190" s="556">
        <f t="shared" si="40"/>
        <v>0</v>
      </c>
    </row>
    <row r="191" spans="1:19" ht="15.75" thickBot="1" x14ac:dyDescent="0.3">
      <c r="A191" s="245"/>
      <c r="B191" s="246"/>
      <c r="C191" s="247"/>
      <c r="D191" s="246"/>
      <c r="E191" s="246"/>
      <c r="F191" s="248"/>
      <c r="G191" s="249"/>
      <c r="H191" s="250"/>
      <c r="I191" s="553"/>
      <c r="J191" s="578"/>
      <c r="K191" s="562"/>
      <c r="L191" s="567"/>
      <c r="M191" s="574"/>
      <c r="N191" s="570">
        <f t="shared" si="40"/>
        <v>0</v>
      </c>
    </row>
    <row r="192" spans="1:19" ht="15.75" thickBot="1" x14ac:dyDescent="0.3">
      <c r="A192" s="740" t="s">
        <v>4</v>
      </c>
      <c r="B192" s="741"/>
      <c r="C192" s="741"/>
      <c r="D192" s="741"/>
      <c r="E192" s="741"/>
      <c r="F192" s="741"/>
      <c r="G192" s="741"/>
      <c r="H192" s="742"/>
      <c r="I192" s="554">
        <f>SUM(I182:I191)</f>
        <v>0</v>
      </c>
      <c r="J192" s="579">
        <f t="shared" ref="J192:N192" si="41">SUM(J182:J191)</f>
        <v>0</v>
      </c>
      <c r="K192" s="563">
        <f t="shared" si="41"/>
        <v>0</v>
      </c>
      <c r="L192" s="568">
        <f t="shared" si="41"/>
        <v>0</v>
      </c>
      <c r="M192" s="558">
        <f t="shared" si="41"/>
        <v>0</v>
      </c>
      <c r="N192" s="571">
        <f t="shared" si="41"/>
        <v>0</v>
      </c>
    </row>
    <row r="193" spans="1:19" ht="30" customHeight="1" thickBot="1" x14ac:dyDescent="0.3">
      <c r="A193" s="743" t="s">
        <v>435</v>
      </c>
      <c r="B193" s="744"/>
      <c r="C193" s="744"/>
      <c r="D193" s="744"/>
      <c r="E193" s="744"/>
      <c r="F193" s="744"/>
      <c r="G193" s="744"/>
      <c r="H193" s="744"/>
      <c r="I193" s="744"/>
      <c r="J193" s="744"/>
      <c r="K193" s="744"/>
      <c r="L193" s="744"/>
      <c r="M193" s="744"/>
      <c r="N193" s="745"/>
    </row>
    <row r="194" spans="1:19" ht="26.25" thickBot="1" x14ac:dyDescent="0.3">
      <c r="A194" s="429" t="s">
        <v>419</v>
      </c>
      <c r="B194" s="417" t="s">
        <v>420</v>
      </c>
      <c r="C194" s="429" t="s">
        <v>421</v>
      </c>
      <c r="D194" s="417" t="s">
        <v>36</v>
      </c>
      <c r="E194" s="232" t="s">
        <v>536</v>
      </c>
      <c r="F194" s="231" t="s">
        <v>0</v>
      </c>
      <c r="G194" s="231" t="s">
        <v>2</v>
      </c>
      <c r="H194" s="231" t="s">
        <v>37</v>
      </c>
      <c r="I194" s="550" t="s">
        <v>5</v>
      </c>
      <c r="J194" s="575" t="s">
        <v>519</v>
      </c>
      <c r="K194" s="559" t="s">
        <v>520</v>
      </c>
      <c r="L194" s="564" t="s">
        <v>521</v>
      </c>
      <c r="M194" s="557" t="s">
        <v>522</v>
      </c>
      <c r="N194" s="569" t="s">
        <v>620</v>
      </c>
      <c r="P194" s="641">
        <v>2</v>
      </c>
      <c r="Q194" s="654">
        <v>7</v>
      </c>
      <c r="R194" s="7">
        <v>0</v>
      </c>
    </row>
    <row r="195" spans="1:19" x14ac:dyDescent="0.25">
      <c r="A195" s="239"/>
      <c r="B195" s="401"/>
      <c r="C195" s="441"/>
      <c r="D195" s="401"/>
      <c r="E195" s="401"/>
      <c r="F195" s="242"/>
      <c r="G195" s="243"/>
      <c r="H195" s="244"/>
      <c r="I195" s="551"/>
      <c r="J195" s="576"/>
      <c r="K195" s="560"/>
      <c r="L195" s="565"/>
      <c r="M195" s="572"/>
      <c r="N195" s="555">
        <f t="shared" ref="N195:N201" si="42">SUM(J195:M195)</f>
        <v>0</v>
      </c>
      <c r="P195" s="659">
        <v>2</v>
      </c>
      <c r="Q195" s="655">
        <v>200</v>
      </c>
      <c r="R195" s="1">
        <v>0</v>
      </c>
    </row>
    <row r="196" spans="1:19" x14ac:dyDescent="0.25">
      <c r="A196" s="239"/>
      <c r="B196" s="401"/>
      <c r="C196" s="441"/>
      <c r="D196" s="401"/>
      <c r="E196" s="401"/>
      <c r="F196" s="242"/>
      <c r="G196" s="243"/>
      <c r="H196" s="244"/>
      <c r="I196" s="552"/>
      <c r="J196" s="577"/>
      <c r="K196" s="561"/>
      <c r="L196" s="566"/>
      <c r="M196" s="573"/>
      <c r="N196" s="556">
        <f t="shared" si="42"/>
        <v>0</v>
      </c>
      <c r="P196" s="659">
        <v>2</v>
      </c>
      <c r="Q196" s="655">
        <v>208</v>
      </c>
      <c r="R196" s="1">
        <v>0</v>
      </c>
    </row>
    <row r="197" spans="1:19" x14ac:dyDescent="0.25">
      <c r="A197" s="239"/>
      <c r="B197" s="401"/>
      <c r="C197" s="441"/>
      <c r="D197" s="401"/>
      <c r="E197" s="401"/>
      <c r="F197" s="242"/>
      <c r="G197" s="243"/>
      <c r="H197" s="244"/>
      <c r="I197" s="552"/>
      <c r="J197" s="577"/>
      <c r="K197" s="561"/>
      <c r="L197" s="566"/>
      <c r="M197" s="573"/>
      <c r="N197" s="556">
        <f t="shared" si="42"/>
        <v>0</v>
      </c>
      <c r="P197" s="659"/>
    </row>
    <row r="198" spans="1:19" x14ac:dyDescent="0.25">
      <c r="A198" s="239"/>
      <c r="B198" s="401"/>
      <c r="C198" s="441"/>
      <c r="D198" s="401"/>
      <c r="E198" s="401"/>
      <c r="F198" s="242"/>
      <c r="G198" s="243"/>
      <c r="H198" s="244"/>
      <c r="I198" s="552"/>
      <c r="J198" s="577"/>
      <c r="K198" s="561"/>
      <c r="L198" s="566"/>
      <c r="M198" s="573"/>
      <c r="N198" s="556">
        <f t="shared" si="42"/>
        <v>0</v>
      </c>
    </row>
    <row r="199" spans="1:19" x14ac:dyDescent="0.25">
      <c r="A199" s="239"/>
      <c r="B199" s="401"/>
      <c r="C199" s="441"/>
      <c r="D199" s="401"/>
      <c r="E199" s="401"/>
      <c r="F199" s="242"/>
      <c r="G199" s="243"/>
      <c r="H199" s="244"/>
      <c r="I199" s="552"/>
      <c r="J199" s="577"/>
      <c r="K199" s="561"/>
      <c r="L199" s="566"/>
      <c r="M199" s="573"/>
      <c r="N199" s="556">
        <f t="shared" si="42"/>
        <v>0</v>
      </c>
    </row>
    <row r="200" spans="1:19" x14ac:dyDescent="0.25">
      <c r="A200" s="239"/>
      <c r="B200" s="401"/>
      <c r="C200" s="441"/>
      <c r="D200" s="401"/>
      <c r="E200" s="401"/>
      <c r="F200" s="242"/>
      <c r="G200" s="243"/>
      <c r="H200" s="244"/>
      <c r="I200" s="552"/>
      <c r="J200" s="577"/>
      <c r="K200" s="561"/>
      <c r="L200" s="566"/>
      <c r="M200" s="573"/>
      <c r="N200" s="556">
        <f t="shared" si="42"/>
        <v>0</v>
      </c>
    </row>
    <row r="201" spans="1:19" x14ac:dyDescent="0.25">
      <c r="A201" s="239"/>
      <c r="B201" s="401"/>
      <c r="C201" s="441"/>
      <c r="D201" s="401"/>
      <c r="E201" s="401"/>
      <c r="F201" s="242"/>
      <c r="G201" s="243"/>
      <c r="H201" s="244"/>
      <c r="I201" s="552"/>
      <c r="J201" s="577"/>
      <c r="K201" s="561"/>
      <c r="L201" s="566"/>
      <c r="M201" s="573"/>
      <c r="N201" s="556">
        <f t="shared" si="42"/>
        <v>0</v>
      </c>
    </row>
    <row r="202" spans="1:19" x14ac:dyDescent="0.25">
      <c r="A202" s="239"/>
      <c r="B202" s="401"/>
      <c r="C202" s="441"/>
      <c r="D202" s="401"/>
      <c r="E202" s="401"/>
      <c r="F202" s="242"/>
      <c r="G202" s="243"/>
      <c r="H202" s="244"/>
      <c r="I202" s="552"/>
      <c r="J202" s="577"/>
      <c r="K202" s="561"/>
      <c r="L202" s="566"/>
      <c r="M202" s="573"/>
      <c r="N202" s="556">
        <f t="shared" ref="N202:N204" si="43">SUM(J202:M202)</f>
        <v>0</v>
      </c>
    </row>
    <row r="203" spans="1:19" x14ac:dyDescent="0.25">
      <c r="A203" s="239"/>
      <c r="B203" s="401"/>
      <c r="C203" s="441"/>
      <c r="D203" s="401"/>
      <c r="E203" s="401"/>
      <c r="F203" s="242"/>
      <c r="G203" s="243"/>
      <c r="H203" s="244"/>
      <c r="I203" s="552"/>
      <c r="J203" s="577"/>
      <c r="K203" s="561"/>
      <c r="L203" s="566"/>
      <c r="M203" s="573"/>
      <c r="N203" s="556">
        <f t="shared" si="43"/>
        <v>0</v>
      </c>
    </row>
    <row r="204" spans="1:19" ht="15.75" thickBot="1" x14ac:dyDescent="0.3">
      <c r="A204" s="239"/>
      <c r="B204" s="401"/>
      <c r="C204" s="441"/>
      <c r="D204" s="401"/>
      <c r="E204" s="401"/>
      <c r="F204" s="242"/>
      <c r="G204" s="243"/>
      <c r="H204" s="244"/>
      <c r="I204" s="553"/>
      <c r="J204" s="578"/>
      <c r="K204" s="562"/>
      <c r="L204" s="567"/>
      <c r="M204" s="574"/>
      <c r="N204" s="570">
        <f t="shared" si="43"/>
        <v>0</v>
      </c>
    </row>
    <row r="205" spans="1:19" ht="15.75" thickBot="1" x14ac:dyDescent="0.3">
      <c r="A205" s="740" t="s">
        <v>4</v>
      </c>
      <c r="B205" s="741"/>
      <c r="C205" s="741"/>
      <c r="D205" s="741"/>
      <c r="E205" s="741"/>
      <c r="F205" s="741"/>
      <c r="G205" s="741"/>
      <c r="H205" s="742"/>
      <c r="I205" s="554">
        <f>SUM(I195:I204)</f>
        <v>0</v>
      </c>
      <c r="J205" s="579">
        <f t="shared" ref="J205:N205" si="44">SUM(J195:J204)</f>
        <v>0</v>
      </c>
      <c r="K205" s="563">
        <f t="shared" si="44"/>
        <v>0</v>
      </c>
      <c r="L205" s="568">
        <f t="shared" si="44"/>
        <v>0</v>
      </c>
      <c r="M205" s="558">
        <f t="shared" si="44"/>
        <v>0</v>
      </c>
      <c r="N205" s="571">
        <f t="shared" si="44"/>
        <v>0</v>
      </c>
    </row>
    <row r="206" spans="1:19" ht="15.75" customHeight="1" thickBot="1" x14ac:dyDescent="0.3">
      <c r="A206" s="743" t="s">
        <v>436</v>
      </c>
      <c r="B206" s="744"/>
      <c r="C206" s="744"/>
      <c r="D206" s="744"/>
      <c r="E206" s="744"/>
      <c r="F206" s="744"/>
      <c r="G206" s="744"/>
      <c r="H206" s="744"/>
      <c r="I206" s="744"/>
      <c r="J206" s="744"/>
      <c r="K206" s="744"/>
      <c r="L206" s="744"/>
      <c r="M206" s="744"/>
      <c r="N206" s="745"/>
    </row>
    <row r="207" spans="1:19" ht="26.25" thickBot="1" x14ac:dyDescent="0.3">
      <c r="A207" s="429" t="s">
        <v>419</v>
      </c>
      <c r="B207" s="417" t="s">
        <v>420</v>
      </c>
      <c r="C207" s="429" t="s">
        <v>421</v>
      </c>
      <c r="D207" s="417" t="s">
        <v>36</v>
      </c>
      <c r="E207" s="232" t="s">
        <v>536</v>
      </c>
      <c r="F207" s="231" t="s">
        <v>0</v>
      </c>
      <c r="G207" s="231" t="s">
        <v>2</v>
      </c>
      <c r="H207" s="231" t="s">
        <v>37</v>
      </c>
      <c r="I207" s="550" t="s">
        <v>5</v>
      </c>
      <c r="J207" s="575" t="s">
        <v>519</v>
      </c>
      <c r="K207" s="559" t="s">
        <v>520</v>
      </c>
      <c r="L207" s="564" t="s">
        <v>521</v>
      </c>
      <c r="M207" s="557" t="s">
        <v>522</v>
      </c>
      <c r="N207" s="569" t="s">
        <v>620</v>
      </c>
      <c r="P207" s="641">
        <v>2</v>
      </c>
      <c r="Q207" s="654">
        <v>7</v>
      </c>
      <c r="R207" s="643">
        <f>+I218</f>
        <v>0</v>
      </c>
    </row>
    <row r="208" spans="1:19" x14ac:dyDescent="0.25">
      <c r="A208" s="239"/>
      <c r="B208" s="401"/>
      <c r="C208" s="441"/>
      <c r="D208" s="401"/>
      <c r="E208" s="401"/>
      <c r="F208" s="242"/>
      <c r="G208" s="243"/>
      <c r="H208" s="244"/>
      <c r="I208" s="551"/>
      <c r="J208" s="576"/>
      <c r="K208" s="560"/>
      <c r="L208" s="565"/>
      <c r="M208" s="572"/>
      <c r="N208" s="555">
        <f t="shared" ref="N208:N214" si="45">SUM(J208:M208)</f>
        <v>0</v>
      </c>
    </row>
    <row r="209" spans="1:19" x14ac:dyDescent="0.25">
      <c r="A209" s="239"/>
      <c r="B209" s="401"/>
      <c r="C209" s="441"/>
      <c r="D209" s="401"/>
      <c r="E209" s="401"/>
      <c r="F209" s="242"/>
      <c r="G209" s="243"/>
      <c r="H209" s="244"/>
      <c r="I209" s="552"/>
      <c r="J209" s="577"/>
      <c r="K209" s="561"/>
      <c r="L209" s="566"/>
      <c r="M209" s="573"/>
      <c r="N209" s="556">
        <f t="shared" si="45"/>
        <v>0</v>
      </c>
    </row>
    <row r="210" spans="1:19" x14ac:dyDescent="0.25">
      <c r="A210" s="239"/>
      <c r="B210" s="401"/>
      <c r="C210" s="441"/>
      <c r="D210" s="401"/>
      <c r="E210" s="401"/>
      <c r="F210" s="242"/>
      <c r="G210" s="243"/>
      <c r="H210" s="244"/>
      <c r="I210" s="552"/>
      <c r="J210" s="577"/>
      <c r="K210" s="561"/>
      <c r="L210" s="566"/>
      <c r="M210" s="573"/>
      <c r="N210" s="556">
        <f t="shared" si="45"/>
        <v>0</v>
      </c>
    </row>
    <row r="211" spans="1:19" x14ac:dyDescent="0.25">
      <c r="A211" s="239"/>
      <c r="B211" s="401"/>
      <c r="C211" s="441"/>
      <c r="D211" s="401"/>
      <c r="E211" s="401"/>
      <c r="F211" s="242"/>
      <c r="G211" s="243"/>
      <c r="H211" s="244"/>
      <c r="I211" s="552"/>
      <c r="J211" s="577"/>
      <c r="K211" s="561"/>
      <c r="L211" s="566"/>
      <c r="M211" s="573"/>
      <c r="N211" s="556">
        <f t="shared" si="45"/>
        <v>0</v>
      </c>
    </row>
    <row r="212" spans="1:19" x14ac:dyDescent="0.25">
      <c r="A212" s="239"/>
      <c r="B212" s="401"/>
      <c r="C212" s="441"/>
      <c r="D212" s="401"/>
      <c r="E212" s="401"/>
      <c r="F212" s="242"/>
      <c r="G212" s="243"/>
      <c r="H212" s="244"/>
      <c r="I212" s="552"/>
      <c r="J212" s="577"/>
      <c r="K212" s="561"/>
      <c r="L212" s="566"/>
      <c r="M212" s="573"/>
      <c r="N212" s="556">
        <f t="shared" si="45"/>
        <v>0</v>
      </c>
    </row>
    <row r="213" spans="1:19" x14ac:dyDescent="0.25">
      <c r="A213" s="239"/>
      <c r="B213" s="401"/>
      <c r="C213" s="441"/>
      <c r="D213" s="401"/>
      <c r="E213" s="401"/>
      <c r="F213" s="242"/>
      <c r="G213" s="243"/>
      <c r="H213" s="244"/>
      <c r="I213" s="552"/>
      <c r="J213" s="577"/>
      <c r="K213" s="561"/>
      <c r="L213" s="566"/>
      <c r="M213" s="573"/>
      <c r="N213" s="556">
        <f t="shared" si="45"/>
        <v>0</v>
      </c>
    </row>
    <row r="214" spans="1:19" x14ac:dyDescent="0.25">
      <c r="A214" s="239"/>
      <c r="B214" s="401"/>
      <c r="C214" s="441"/>
      <c r="D214" s="401"/>
      <c r="E214" s="401"/>
      <c r="F214" s="242"/>
      <c r="G214" s="243"/>
      <c r="H214" s="244"/>
      <c r="I214" s="552"/>
      <c r="J214" s="577"/>
      <c r="K214" s="561"/>
      <c r="L214" s="566"/>
      <c r="M214" s="573"/>
      <c r="N214" s="556">
        <f t="shared" si="45"/>
        <v>0</v>
      </c>
    </row>
    <row r="215" spans="1:19" x14ac:dyDescent="0.25">
      <c r="A215" s="239"/>
      <c r="B215" s="401"/>
      <c r="C215" s="441"/>
      <c r="D215" s="401"/>
      <c r="E215" s="401"/>
      <c r="F215" s="242"/>
      <c r="G215" s="243"/>
      <c r="H215" s="244"/>
      <c r="I215" s="552"/>
      <c r="J215" s="577"/>
      <c r="K215" s="561"/>
      <c r="L215" s="566"/>
      <c r="M215" s="573"/>
      <c r="N215" s="556">
        <f t="shared" ref="N215:N217" si="46">SUM(J215:M215)</f>
        <v>0</v>
      </c>
    </row>
    <row r="216" spans="1:19" x14ac:dyDescent="0.25">
      <c r="A216" s="239"/>
      <c r="B216" s="401"/>
      <c r="C216" s="441"/>
      <c r="D216" s="401"/>
      <c r="E216" s="401"/>
      <c r="F216" s="242"/>
      <c r="G216" s="243"/>
      <c r="H216" s="244"/>
      <c r="I216" s="552"/>
      <c r="J216" s="577"/>
      <c r="K216" s="561"/>
      <c r="L216" s="566"/>
      <c r="M216" s="573"/>
      <c r="N216" s="556">
        <f t="shared" si="46"/>
        <v>0</v>
      </c>
    </row>
    <row r="217" spans="1:19" ht="15.75" thickBot="1" x14ac:dyDescent="0.3">
      <c r="A217" s="239"/>
      <c r="B217" s="401"/>
      <c r="C217" s="441"/>
      <c r="D217" s="401"/>
      <c r="E217" s="401"/>
      <c r="F217" s="242"/>
      <c r="G217" s="243"/>
      <c r="H217" s="244"/>
      <c r="I217" s="553"/>
      <c r="J217" s="578"/>
      <c r="K217" s="562"/>
      <c r="L217" s="567"/>
      <c r="M217" s="574"/>
      <c r="N217" s="570">
        <f t="shared" si="46"/>
        <v>0</v>
      </c>
    </row>
    <row r="218" spans="1:19" ht="15.75" thickBot="1" x14ac:dyDescent="0.3">
      <c r="A218" s="740" t="s">
        <v>4</v>
      </c>
      <c r="B218" s="741"/>
      <c r="C218" s="741"/>
      <c r="D218" s="741"/>
      <c r="E218" s="741"/>
      <c r="F218" s="741"/>
      <c r="G218" s="741"/>
      <c r="H218" s="742"/>
      <c r="I218" s="554">
        <f>SUM(I208:I217)</f>
        <v>0</v>
      </c>
      <c r="J218" s="579">
        <f>SUM(J208:J217)</f>
        <v>0</v>
      </c>
      <c r="K218" s="563">
        <f t="shared" ref="K218:N218" si="47">SUM(K208:K217)</f>
        <v>0</v>
      </c>
      <c r="L218" s="568">
        <f t="shared" si="47"/>
        <v>0</v>
      </c>
      <c r="M218" s="558">
        <f t="shared" si="47"/>
        <v>0</v>
      </c>
      <c r="N218" s="571">
        <f t="shared" si="47"/>
        <v>0</v>
      </c>
    </row>
    <row r="219" spans="1:19" ht="15.75" customHeight="1" thickBot="1" x14ac:dyDescent="0.3">
      <c r="A219" s="743" t="s">
        <v>437</v>
      </c>
      <c r="B219" s="744"/>
      <c r="C219" s="744"/>
      <c r="D219" s="744"/>
      <c r="E219" s="744"/>
      <c r="F219" s="744"/>
      <c r="G219" s="744"/>
      <c r="H219" s="744"/>
      <c r="I219" s="744"/>
      <c r="J219" s="744"/>
      <c r="K219" s="744"/>
      <c r="L219" s="744"/>
      <c r="M219" s="744"/>
      <c r="N219" s="745"/>
    </row>
    <row r="220" spans="1:19" ht="26.25" thickBot="1" x14ac:dyDescent="0.3">
      <c r="A220" s="429" t="s">
        <v>419</v>
      </c>
      <c r="B220" s="417" t="s">
        <v>420</v>
      </c>
      <c r="C220" s="429" t="s">
        <v>421</v>
      </c>
      <c r="D220" s="417" t="s">
        <v>36</v>
      </c>
      <c r="E220" s="232" t="s">
        <v>536</v>
      </c>
      <c r="F220" s="231" t="s">
        <v>0</v>
      </c>
      <c r="G220" s="231" t="s">
        <v>2</v>
      </c>
      <c r="H220" s="231" t="s">
        <v>37</v>
      </c>
      <c r="I220" s="550" t="s">
        <v>5</v>
      </c>
      <c r="J220" s="575" t="s">
        <v>519</v>
      </c>
      <c r="K220" s="559" t="s">
        <v>520</v>
      </c>
      <c r="L220" s="564" t="s">
        <v>521</v>
      </c>
      <c r="M220" s="557" t="s">
        <v>522</v>
      </c>
      <c r="N220" s="569" t="s">
        <v>620</v>
      </c>
      <c r="P220" s="641">
        <v>2</v>
      </c>
      <c r="Q220" s="654">
        <v>7</v>
      </c>
      <c r="R220" s="7">
        <v>0</v>
      </c>
    </row>
    <row r="221" spans="1:19" x14ac:dyDescent="0.25">
      <c r="A221" s="239"/>
      <c r="B221" s="401"/>
      <c r="C221" s="441"/>
      <c r="D221" s="401"/>
      <c r="E221" s="401"/>
      <c r="F221" s="242"/>
      <c r="G221" s="243"/>
      <c r="H221" s="244"/>
      <c r="I221" s="551"/>
      <c r="J221" s="576"/>
      <c r="K221" s="560"/>
      <c r="L221" s="565"/>
      <c r="M221" s="572"/>
      <c r="N221" s="555">
        <f t="shared" ref="N221:N227" si="48">SUM(J221:M221)</f>
        <v>0</v>
      </c>
      <c r="P221" s="659">
        <v>2</v>
      </c>
      <c r="Q221" s="655">
        <v>200</v>
      </c>
      <c r="R221" s="1">
        <v>0</v>
      </c>
    </row>
    <row r="222" spans="1:19" x14ac:dyDescent="0.25">
      <c r="A222" s="239"/>
      <c r="B222" s="401"/>
      <c r="C222" s="441"/>
      <c r="D222" s="401"/>
      <c r="E222" s="401"/>
      <c r="F222" s="242"/>
      <c r="G222" s="243"/>
      <c r="H222" s="244"/>
      <c r="I222" s="552"/>
      <c r="J222" s="577"/>
      <c r="K222" s="561"/>
      <c r="L222" s="566"/>
      <c r="M222" s="573"/>
      <c r="N222" s="556">
        <f t="shared" si="48"/>
        <v>0</v>
      </c>
      <c r="P222" s="659">
        <v>2</v>
      </c>
      <c r="Q222" s="655">
        <v>208</v>
      </c>
      <c r="R222" s="1">
        <v>0</v>
      </c>
    </row>
    <row r="223" spans="1:19" x14ac:dyDescent="0.25">
      <c r="A223" s="239"/>
      <c r="B223" s="401"/>
      <c r="C223" s="441"/>
      <c r="D223" s="401"/>
      <c r="E223" s="401"/>
      <c r="F223" s="242"/>
      <c r="G223" s="243"/>
      <c r="H223" s="244"/>
      <c r="I223" s="552"/>
      <c r="J223" s="577"/>
      <c r="K223" s="561"/>
      <c r="L223" s="566"/>
      <c r="M223" s="573"/>
      <c r="N223" s="556">
        <f t="shared" si="48"/>
        <v>0</v>
      </c>
      <c r="P223" s="659">
        <v>2</v>
      </c>
      <c r="Q223" s="655">
        <v>250</v>
      </c>
      <c r="R223" s="1">
        <v>0</v>
      </c>
    </row>
    <row r="224" spans="1:19" x14ac:dyDescent="0.25">
      <c r="A224" s="239"/>
      <c r="B224" s="401"/>
      <c r="C224" s="441"/>
      <c r="D224" s="401"/>
      <c r="E224" s="401"/>
      <c r="F224" s="242"/>
      <c r="G224" s="243"/>
      <c r="H224" s="244"/>
      <c r="I224" s="552"/>
      <c r="J224" s="577"/>
      <c r="K224" s="561"/>
      <c r="L224" s="566"/>
      <c r="M224" s="573"/>
      <c r="N224" s="556">
        <f t="shared" si="48"/>
        <v>0</v>
      </c>
    </row>
    <row r="225" spans="1:18" x14ac:dyDescent="0.25">
      <c r="A225" s="239"/>
      <c r="B225" s="401"/>
      <c r="C225" s="441"/>
      <c r="D225" s="401"/>
      <c r="E225" s="401"/>
      <c r="F225" s="242"/>
      <c r="G225" s="243"/>
      <c r="H225" s="244"/>
      <c r="I225" s="552"/>
      <c r="J225" s="577"/>
      <c r="K225" s="561"/>
      <c r="L225" s="566"/>
      <c r="M225" s="573"/>
      <c r="N225" s="556">
        <f t="shared" si="48"/>
        <v>0</v>
      </c>
    </row>
    <row r="226" spans="1:18" x14ac:dyDescent="0.25">
      <c r="A226" s="239"/>
      <c r="B226" s="401"/>
      <c r="C226" s="441"/>
      <c r="D226" s="401"/>
      <c r="E226" s="401"/>
      <c r="F226" s="242"/>
      <c r="G226" s="243"/>
      <c r="H226" s="244"/>
      <c r="I226" s="552"/>
      <c r="J226" s="577"/>
      <c r="K226" s="561"/>
      <c r="L226" s="566"/>
      <c r="M226" s="573"/>
      <c r="N226" s="556">
        <f t="shared" si="48"/>
        <v>0</v>
      </c>
    </row>
    <row r="227" spans="1:18" x14ac:dyDescent="0.25">
      <c r="A227" s="239"/>
      <c r="B227" s="401"/>
      <c r="C227" s="441"/>
      <c r="D227" s="401"/>
      <c r="E227" s="401"/>
      <c r="F227" s="242"/>
      <c r="G227" s="243"/>
      <c r="H227" s="244"/>
      <c r="I227" s="552"/>
      <c r="J227" s="577"/>
      <c r="K227" s="561"/>
      <c r="L227" s="566"/>
      <c r="M227" s="573"/>
      <c r="N227" s="556">
        <f t="shared" si="48"/>
        <v>0</v>
      </c>
    </row>
    <row r="228" spans="1:18" x14ac:dyDescent="0.25">
      <c r="A228" s="239"/>
      <c r="B228" s="401"/>
      <c r="C228" s="441"/>
      <c r="D228" s="401"/>
      <c r="E228" s="401"/>
      <c r="F228" s="242"/>
      <c r="G228" s="243"/>
      <c r="H228" s="244"/>
      <c r="I228" s="552"/>
      <c r="J228" s="577"/>
      <c r="K228" s="561"/>
      <c r="L228" s="566"/>
      <c r="M228" s="573"/>
      <c r="N228" s="556">
        <f t="shared" ref="N228:N230" si="49">SUM(J228:M228)</f>
        <v>0</v>
      </c>
    </row>
    <row r="229" spans="1:18" x14ac:dyDescent="0.25">
      <c r="A229" s="239"/>
      <c r="B229" s="401"/>
      <c r="C229" s="441"/>
      <c r="D229" s="401"/>
      <c r="E229" s="401"/>
      <c r="F229" s="242"/>
      <c r="G229" s="243"/>
      <c r="H229" s="244"/>
      <c r="I229" s="552"/>
      <c r="J229" s="577"/>
      <c r="K229" s="561"/>
      <c r="L229" s="566"/>
      <c r="M229" s="573"/>
      <c r="N229" s="556">
        <f t="shared" si="49"/>
        <v>0</v>
      </c>
    </row>
    <row r="230" spans="1:18" ht="15.75" thickBot="1" x14ac:dyDescent="0.3">
      <c r="A230" s="239"/>
      <c r="B230" s="401"/>
      <c r="C230" s="441"/>
      <c r="D230" s="401"/>
      <c r="E230" s="401"/>
      <c r="F230" s="242"/>
      <c r="G230" s="243"/>
      <c r="H230" s="244"/>
      <c r="I230" s="553"/>
      <c r="J230" s="578"/>
      <c r="K230" s="562"/>
      <c r="L230" s="567"/>
      <c r="M230" s="574"/>
      <c r="N230" s="570">
        <f t="shared" si="49"/>
        <v>0</v>
      </c>
    </row>
    <row r="231" spans="1:18" ht="15.75" thickBot="1" x14ac:dyDescent="0.3">
      <c r="A231" s="740" t="s">
        <v>4</v>
      </c>
      <c r="B231" s="741"/>
      <c r="C231" s="741"/>
      <c r="D231" s="741"/>
      <c r="E231" s="741"/>
      <c r="F231" s="741"/>
      <c r="G231" s="741"/>
      <c r="H231" s="742"/>
      <c r="I231" s="554">
        <f>SUM(I221:I230)</f>
        <v>0</v>
      </c>
      <c r="J231" s="579">
        <f t="shared" ref="J231:N231" si="50">SUM(J221:J230)</f>
        <v>0</v>
      </c>
      <c r="K231" s="563">
        <f t="shared" si="50"/>
        <v>0</v>
      </c>
      <c r="L231" s="568">
        <f t="shared" si="50"/>
        <v>0</v>
      </c>
      <c r="M231" s="558">
        <f t="shared" si="50"/>
        <v>0</v>
      </c>
      <c r="N231" s="571">
        <f t="shared" si="50"/>
        <v>0</v>
      </c>
    </row>
    <row r="232" spans="1:18" ht="15.75" customHeight="1" thickBot="1" x14ac:dyDescent="0.3">
      <c r="A232" s="743" t="s">
        <v>438</v>
      </c>
      <c r="B232" s="744"/>
      <c r="C232" s="744"/>
      <c r="D232" s="744"/>
      <c r="E232" s="744"/>
      <c r="F232" s="744"/>
      <c r="G232" s="744"/>
      <c r="H232" s="744"/>
      <c r="I232" s="744"/>
      <c r="J232" s="744"/>
      <c r="K232" s="744"/>
      <c r="L232" s="744"/>
      <c r="M232" s="744"/>
      <c r="N232" s="745"/>
    </row>
    <row r="233" spans="1:18" ht="26.25" thickBot="1" x14ac:dyDescent="0.3">
      <c r="A233" s="429" t="s">
        <v>419</v>
      </c>
      <c r="B233" s="417" t="s">
        <v>420</v>
      </c>
      <c r="C233" s="429" t="s">
        <v>421</v>
      </c>
      <c r="D233" s="417" t="s">
        <v>36</v>
      </c>
      <c r="E233" s="232" t="s">
        <v>536</v>
      </c>
      <c r="F233" s="231" t="s">
        <v>0</v>
      </c>
      <c r="G233" s="231" t="s">
        <v>2</v>
      </c>
      <c r="H233" s="231" t="s">
        <v>37</v>
      </c>
      <c r="I233" s="550" t="s">
        <v>5</v>
      </c>
      <c r="J233" s="575" t="s">
        <v>519</v>
      </c>
      <c r="K233" s="559" t="s">
        <v>520</v>
      </c>
      <c r="L233" s="564" t="s">
        <v>521</v>
      </c>
      <c r="M233" s="557" t="s">
        <v>522</v>
      </c>
      <c r="N233" s="569" t="s">
        <v>620</v>
      </c>
      <c r="P233" s="641">
        <v>2</v>
      </c>
      <c r="Q233" s="654">
        <v>7</v>
      </c>
      <c r="R233" s="643">
        <f>+I244</f>
        <v>0</v>
      </c>
    </row>
    <row r="234" spans="1:18" x14ac:dyDescent="0.25">
      <c r="A234" s="239"/>
      <c r="B234" s="401"/>
      <c r="C234" s="441"/>
      <c r="D234" s="401"/>
      <c r="E234" s="401"/>
      <c r="F234" s="242"/>
      <c r="G234" s="243"/>
      <c r="H234" s="244"/>
      <c r="I234" s="551"/>
      <c r="J234" s="576"/>
      <c r="K234" s="560"/>
      <c r="L234" s="565"/>
      <c r="M234" s="572"/>
      <c r="N234" s="555">
        <f t="shared" ref="N234:N240" si="51">SUM(J234:M234)</f>
        <v>0</v>
      </c>
    </row>
    <row r="235" spans="1:18" x14ac:dyDescent="0.25">
      <c r="A235" s="239"/>
      <c r="B235" s="401"/>
      <c r="C235" s="441"/>
      <c r="D235" s="401"/>
      <c r="E235" s="401"/>
      <c r="F235" s="242"/>
      <c r="G235" s="243"/>
      <c r="H235" s="244"/>
      <c r="I235" s="552"/>
      <c r="J235" s="577"/>
      <c r="K235" s="561"/>
      <c r="L235" s="566"/>
      <c r="M235" s="573"/>
      <c r="N235" s="556">
        <f t="shared" si="51"/>
        <v>0</v>
      </c>
    </row>
    <row r="236" spans="1:18" x14ac:dyDescent="0.25">
      <c r="A236" s="239"/>
      <c r="B236" s="401"/>
      <c r="C236" s="441"/>
      <c r="D236" s="401"/>
      <c r="E236" s="401"/>
      <c r="F236" s="242"/>
      <c r="G236" s="243"/>
      <c r="H236" s="244"/>
      <c r="I236" s="552"/>
      <c r="J236" s="577"/>
      <c r="K236" s="561"/>
      <c r="L236" s="566"/>
      <c r="M236" s="573"/>
      <c r="N236" s="556">
        <f t="shared" si="51"/>
        <v>0</v>
      </c>
    </row>
    <row r="237" spans="1:18" x14ac:dyDescent="0.25">
      <c r="A237" s="239"/>
      <c r="B237" s="401"/>
      <c r="C237" s="441"/>
      <c r="D237" s="401"/>
      <c r="E237" s="401"/>
      <c r="F237" s="242"/>
      <c r="G237" s="243"/>
      <c r="H237" s="244"/>
      <c r="I237" s="552"/>
      <c r="J237" s="577"/>
      <c r="K237" s="561"/>
      <c r="L237" s="566"/>
      <c r="M237" s="573"/>
      <c r="N237" s="556">
        <f t="shared" si="51"/>
        <v>0</v>
      </c>
    </row>
    <row r="238" spans="1:18" x14ac:dyDescent="0.25">
      <c r="A238" s="239"/>
      <c r="B238" s="401"/>
      <c r="C238" s="441"/>
      <c r="D238" s="401"/>
      <c r="E238" s="401"/>
      <c r="F238" s="242"/>
      <c r="G238" s="243"/>
      <c r="H238" s="244"/>
      <c r="I238" s="552"/>
      <c r="J238" s="577"/>
      <c r="K238" s="561"/>
      <c r="L238" s="566"/>
      <c r="M238" s="573"/>
      <c r="N238" s="556">
        <f t="shared" si="51"/>
        <v>0</v>
      </c>
    </row>
    <row r="239" spans="1:18" x14ac:dyDescent="0.25">
      <c r="A239" s="239"/>
      <c r="B239" s="401"/>
      <c r="C239" s="441"/>
      <c r="D239" s="401"/>
      <c r="E239" s="401"/>
      <c r="F239" s="242"/>
      <c r="G239" s="243"/>
      <c r="H239" s="244"/>
      <c r="I239" s="552"/>
      <c r="J239" s="577"/>
      <c r="K239" s="561"/>
      <c r="L239" s="566"/>
      <c r="M239" s="573"/>
      <c r="N239" s="556">
        <f t="shared" si="51"/>
        <v>0</v>
      </c>
    </row>
    <row r="240" spans="1:18" x14ac:dyDescent="0.25">
      <c r="A240" s="239"/>
      <c r="B240" s="401"/>
      <c r="C240" s="441"/>
      <c r="D240" s="401"/>
      <c r="E240" s="401"/>
      <c r="F240" s="242"/>
      <c r="G240" s="243"/>
      <c r="H240" s="244"/>
      <c r="I240" s="552"/>
      <c r="J240" s="577"/>
      <c r="K240" s="561"/>
      <c r="L240" s="566"/>
      <c r="M240" s="573"/>
      <c r="N240" s="556">
        <f t="shared" si="51"/>
        <v>0</v>
      </c>
    </row>
    <row r="241" spans="1:18" x14ac:dyDescent="0.25">
      <c r="A241" s="239"/>
      <c r="B241" s="401"/>
      <c r="C241" s="441"/>
      <c r="D241" s="401"/>
      <c r="E241" s="401"/>
      <c r="F241" s="242"/>
      <c r="G241" s="243"/>
      <c r="H241" s="244"/>
      <c r="I241" s="552"/>
      <c r="J241" s="577"/>
      <c r="K241" s="561"/>
      <c r="L241" s="566"/>
      <c r="M241" s="573"/>
      <c r="N241" s="556">
        <f t="shared" ref="N241:N243" si="52">SUM(J241:M241)</f>
        <v>0</v>
      </c>
    </row>
    <row r="242" spans="1:18" x14ac:dyDescent="0.25">
      <c r="A242" s="239"/>
      <c r="B242" s="401"/>
      <c r="C242" s="441"/>
      <c r="D242" s="401"/>
      <c r="E242" s="401"/>
      <c r="F242" s="242"/>
      <c r="G242" s="243"/>
      <c r="H242" s="244"/>
      <c r="I242" s="552"/>
      <c r="J242" s="577"/>
      <c r="K242" s="561"/>
      <c r="L242" s="566"/>
      <c r="M242" s="573"/>
      <c r="N242" s="556">
        <f t="shared" si="52"/>
        <v>0</v>
      </c>
    </row>
    <row r="243" spans="1:18" ht="15.75" thickBot="1" x14ac:dyDescent="0.3">
      <c r="A243" s="239"/>
      <c r="B243" s="401"/>
      <c r="C243" s="441"/>
      <c r="D243" s="401"/>
      <c r="E243" s="401"/>
      <c r="F243" s="242"/>
      <c r="G243" s="243"/>
      <c r="H243" s="244"/>
      <c r="I243" s="553"/>
      <c r="J243" s="578"/>
      <c r="K243" s="562"/>
      <c r="L243" s="567"/>
      <c r="M243" s="574"/>
      <c r="N243" s="570">
        <f t="shared" si="52"/>
        <v>0</v>
      </c>
    </row>
    <row r="244" spans="1:18" ht="15.75" thickBot="1" x14ac:dyDescent="0.3">
      <c r="A244" s="740" t="s">
        <v>4</v>
      </c>
      <c r="B244" s="741"/>
      <c r="C244" s="741"/>
      <c r="D244" s="741"/>
      <c r="E244" s="741"/>
      <c r="F244" s="741"/>
      <c r="G244" s="741"/>
      <c r="H244" s="742"/>
      <c r="I244" s="554">
        <f>SUM(I234:I243)</f>
        <v>0</v>
      </c>
      <c r="J244" s="579">
        <f t="shared" ref="J244:N244" si="53">SUM(J234:J243)</f>
        <v>0</v>
      </c>
      <c r="K244" s="563">
        <f t="shared" si="53"/>
        <v>0</v>
      </c>
      <c r="L244" s="568">
        <f t="shared" si="53"/>
        <v>0</v>
      </c>
      <c r="M244" s="558">
        <f t="shared" si="53"/>
        <v>0</v>
      </c>
      <c r="N244" s="571">
        <f t="shared" si="53"/>
        <v>0</v>
      </c>
    </row>
    <row r="245" spans="1:18" ht="15.75" customHeight="1" thickBot="1" x14ac:dyDescent="0.3">
      <c r="A245" s="743" t="s">
        <v>439</v>
      </c>
      <c r="B245" s="744"/>
      <c r="C245" s="744"/>
      <c r="D245" s="744"/>
      <c r="E245" s="744"/>
      <c r="F245" s="744"/>
      <c r="G245" s="744"/>
      <c r="H245" s="744"/>
      <c r="I245" s="744"/>
      <c r="J245" s="744"/>
      <c r="K245" s="744"/>
      <c r="L245" s="744"/>
      <c r="M245" s="744"/>
      <c r="N245" s="745"/>
    </row>
    <row r="246" spans="1:18" ht="26.25" thickBot="1" x14ac:dyDescent="0.3">
      <c r="A246" s="429" t="s">
        <v>419</v>
      </c>
      <c r="B246" s="417" t="s">
        <v>420</v>
      </c>
      <c r="C246" s="429" t="s">
        <v>421</v>
      </c>
      <c r="D246" s="417" t="s">
        <v>36</v>
      </c>
      <c r="E246" s="232" t="s">
        <v>536</v>
      </c>
      <c r="F246" s="231" t="s">
        <v>0</v>
      </c>
      <c r="G246" s="231" t="s">
        <v>2</v>
      </c>
      <c r="H246" s="231" t="s">
        <v>37</v>
      </c>
      <c r="I246" s="550" t="s">
        <v>5</v>
      </c>
      <c r="J246" s="575" t="s">
        <v>519</v>
      </c>
      <c r="K246" s="559" t="s">
        <v>520</v>
      </c>
      <c r="L246" s="564" t="s">
        <v>521</v>
      </c>
      <c r="M246" s="557" t="s">
        <v>522</v>
      </c>
      <c r="N246" s="569" t="s">
        <v>620</v>
      </c>
      <c r="P246" s="641">
        <v>2</v>
      </c>
      <c r="Q246" s="654">
        <v>7</v>
      </c>
      <c r="R246" s="643">
        <f>+I257</f>
        <v>0</v>
      </c>
    </row>
    <row r="247" spans="1:18" x14ac:dyDescent="0.25">
      <c r="A247" s="239"/>
      <c r="B247" s="401"/>
      <c r="C247" s="441"/>
      <c r="D247" s="401"/>
      <c r="E247" s="401"/>
      <c r="F247" s="242"/>
      <c r="G247" s="243"/>
      <c r="H247" s="244"/>
      <c r="I247" s="551"/>
      <c r="J247" s="576"/>
      <c r="K247" s="560"/>
      <c r="L247" s="565"/>
      <c r="M247" s="572"/>
      <c r="N247" s="555">
        <f t="shared" ref="N247:N253" si="54">SUM(J247:M247)</f>
        <v>0</v>
      </c>
    </row>
    <row r="248" spans="1:18" x14ac:dyDescent="0.25">
      <c r="A248" s="239"/>
      <c r="B248" s="401"/>
      <c r="C248" s="441"/>
      <c r="D248" s="401"/>
      <c r="E248" s="401"/>
      <c r="F248" s="242"/>
      <c r="G248" s="243"/>
      <c r="H248" s="244"/>
      <c r="I248" s="552"/>
      <c r="J248" s="577"/>
      <c r="K248" s="561"/>
      <c r="L248" s="566"/>
      <c r="M248" s="573"/>
      <c r="N248" s="556">
        <f t="shared" si="54"/>
        <v>0</v>
      </c>
    </row>
    <row r="249" spans="1:18" x14ac:dyDescent="0.25">
      <c r="A249" s="239"/>
      <c r="B249" s="401"/>
      <c r="C249" s="441"/>
      <c r="D249" s="401"/>
      <c r="E249" s="401"/>
      <c r="F249" s="242"/>
      <c r="G249" s="243"/>
      <c r="H249" s="244"/>
      <c r="I249" s="552"/>
      <c r="J249" s="577"/>
      <c r="K249" s="561"/>
      <c r="L249" s="566"/>
      <c r="M249" s="573"/>
      <c r="N249" s="556">
        <f t="shared" si="54"/>
        <v>0</v>
      </c>
    </row>
    <row r="250" spans="1:18" x14ac:dyDescent="0.25">
      <c r="A250" s="239"/>
      <c r="B250" s="401"/>
      <c r="C250" s="441"/>
      <c r="D250" s="401"/>
      <c r="E250" s="401"/>
      <c r="F250" s="242"/>
      <c r="G250" s="243"/>
      <c r="H250" s="244"/>
      <c r="I250" s="552"/>
      <c r="J250" s="577"/>
      <c r="K250" s="561"/>
      <c r="L250" s="566"/>
      <c r="M250" s="573"/>
      <c r="N250" s="556">
        <f t="shared" si="54"/>
        <v>0</v>
      </c>
    </row>
    <row r="251" spans="1:18" x14ac:dyDescent="0.25">
      <c r="A251" s="239"/>
      <c r="B251" s="401"/>
      <c r="C251" s="441"/>
      <c r="D251" s="401"/>
      <c r="E251" s="401"/>
      <c r="F251" s="242"/>
      <c r="G251" s="243"/>
      <c r="H251" s="244"/>
      <c r="I251" s="552"/>
      <c r="J251" s="577"/>
      <c r="K251" s="561"/>
      <c r="L251" s="566"/>
      <c r="M251" s="573"/>
      <c r="N251" s="556">
        <f t="shared" si="54"/>
        <v>0</v>
      </c>
    </row>
    <row r="252" spans="1:18" x14ac:dyDescent="0.25">
      <c r="A252" s="239"/>
      <c r="B252" s="401"/>
      <c r="C252" s="441"/>
      <c r="D252" s="401"/>
      <c r="E252" s="401"/>
      <c r="F252" s="242"/>
      <c r="G252" s="243"/>
      <c r="H252" s="244"/>
      <c r="I252" s="552"/>
      <c r="J252" s="577"/>
      <c r="K252" s="561"/>
      <c r="L252" s="566"/>
      <c r="M252" s="573"/>
      <c r="N252" s="556">
        <f t="shared" si="54"/>
        <v>0</v>
      </c>
    </row>
    <row r="253" spans="1:18" x14ac:dyDescent="0.25">
      <c r="A253" s="239"/>
      <c r="B253" s="401"/>
      <c r="C253" s="441"/>
      <c r="D253" s="401"/>
      <c r="E253" s="401"/>
      <c r="F253" s="242"/>
      <c r="G253" s="243"/>
      <c r="H253" s="244"/>
      <c r="I253" s="552"/>
      <c r="J253" s="577"/>
      <c r="K253" s="561"/>
      <c r="L253" s="566"/>
      <c r="M253" s="573"/>
      <c r="N253" s="556">
        <f t="shared" si="54"/>
        <v>0</v>
      </c>
    </row>
    <row r="254" spans="1:18" x14ac:dyDescent="0.25">
      <c r="A254" s="239"/>
      <c r="B254" s="401"/>
      <c r="C254" s="441"/>
      <c r="D254" s="401"/>
      <c r="E254" s="401"/>
      <c r="F254" s="242"/>
      <c r="G254" s="243"/>
      <c r="H254" s="244"/>
      <c r="I254" s="552"/>
      <c r="J254" s="577"/>
      <c r="K254" s="561"/>
      <c r="L254" s="566"/>
      <c r="M254" s="573"/>
      <c r="N254" s="556">
        <f t="shared" ref="N254:N256" si="55">SUM(J254:M254)</f>
        <v>0</v>
      </c>
    </row>
    <row r="255" spans="1:18" x14ac:dyDescent="0.25">
      <c r="A255" s="239"/>
      <c r="B255" s="401"/>
      <c r="C255" s="441"/>
      <c r="D255" s="401"/>
      <c r="E255" s="401"/>
      <c r="F255" s="242"/>
      <c r="G255" s="243"/>
      <c r="H255" s="244"/>
      <c r="I255" s="552"/>
      <c r="J255" s="577"/>
      <c r="K255" s="561"/>
      <c r="L255" s="566"/>
      <c r="M255" s="573"/>
      <c r="N255" s="556">
        <f t="shared" si="55"/>
        <v>0</v>
      </c>
    </row>
    <row r="256" spans="1:18" ht="15.75" thickBot="1" x14ac:dyDescent="0.3">
      <c r="A256" s="239"/>
      <c r="B256" s="401"/>
      <c r="C256" s="441"/>
      <c r="D256" s="401"/>
      <c r="E256" s="401"/>
      <c r="F256" s="242"/>
      <c r="G256" s="243"/>
      <c r="H256" s="244"/>
      <c r="I256" s="553"/>
      <c r="J256" s="578"/>
      <c r="K256" s="562"/>
      <c r="L256" s="567"/>
      <c r="M256" s="574"/>
      <c r="N256" s="570">
        <f t="shared" si="55"/>
        <v>0</v>
      </c>
    </row>
    <row r="257" spans="1:19" ht="15.75" thickBot="1" x14ac:dyDescent="0.3">
      <c r="A257" s="740" t="s">
        <v>4</v>
      </c>
      <c r="B257" s="741"/>
      <c r="C257" s="741"/>
      <c r="D257" s="741"/>
      <c r="E257" s="741"/>
      <c r="F257" s="741"/>
      <c r="G257" s="741"/>
      <c r="H257" s="742"/>
      <c r="I257" s="554">
        <f>SUM(I247:I256)</f>
        <v>0</v>
      </c>
      <c r="J257" s="579">
        <f t="shared" ref="J257:N257" si="56">SUM(J247:J256)</f>
        <v>0</v>
      </c>
      <c r="K257" s="563">
        <f t="shared" si="56"/>
        <v>0</v>
      </c>
      <c r="L257" s="568">
        <f t="shared" si="56"/>
        <v>0</v>
      </c>
      <c r="M257" s="558">
        <f t="shared" si="56"/>
        <v>0</v>
      </c>
      <c r="N257" s="571">
        <f t="shared" si="56"/>
        <v>0</v>
      </c>
    </row>
    <row r="258" spans="1:19" ht="15.75" customHeight="1" thickBot="1" x14ac:dyDescent="0.3">
      <c r="A258" s="743" t="s">
        <v>440</v>
      </c>
      <c r="B258" s="744"/>
      <c r="C258" s="744"/>
      <c r="D258" s="744"/>
      <c r="E258" s="744"/>
      <c r="F258" s="744"/>
      <c r="G258" s="744"/>
      <c r="H258" s="744"/>
      <c r="I258" s="744"/>
      <c r="J258" s="744"/>
      <c r="K258" s="744"/>
      <c r="L258" s="744"/>
      <c r="M258" s="744"/>
      <c r="N258" s="745"/>
    </row>
    <row r="259" spans="1:19" ht="26.25" thickBot="1" x14ac:dyDescent="0.3">
      <c r="A259" s="429" t="s">
        <v>419</v>
      </c>
      <c r="B259" s="417" t="s">
        <v>420</v>
      </c>
      <c r="C259" s="429" t="s">
        <v>421</v>
      </c>
      <c r="D259" s="417" t="s">
        <v>36</v>
      </c>
      <c r="E259" s="232" t="s">
        <v>536</v>
      </c>
      <c r="F259" s="231" t="s">
        <v>0</v>
      </c>
      <c r="G259" s="231" t="s">
        <v>2</v>
      </c>
      <c r="H259" s="231" t="s">
        <v>37</v>
      </c>
      <c r="I259" s="550" t="s">
        <v>5</v>
      </c>
      <c r="J259" s="575" t="s">
        <v>519</v>
      </c>
      <c r="K259" s="559" t="s">
        <v>520</v>
      </c>
      <c r="L259" s="564" t="s">
        <v>521</v>
      </c>
      <c r="M259" s="557" t="s">
        <v>522</v>
      </c>
      <c r="N259" s="569" t="s">
        <v>620</v>
      </c>
      <c r="P259" s="641">
        <v>2</v>
      </c>
      <c r="Q259" s="654">
        <v>7</v>
      </c>
      <c r="R259" s="7">
        <v>0</v>
      </c>
    </row>
    <row r="260" spans="1:19" x14ac:dyDescent="0.25">
      <c r="A260" s="239"/>
      <c r="B260" s="401"/>
      <c r="C260" s="441"/>
      <c r="D260" s="401"/>
      <c r="E260" s="401"/>
      <c r="F260" s="242"/>
      <c r="G260" s="243"/>
      <c r="H260" s="244"/>
      <c r="I260" s="551"/>
      <c r="J260" s="576"/>
      <c r="K260" s="560"/>
      <c r="L260" s="565"/>
      <c r="M260" s="572"/>
      <c r="N260" s="555">
        <f t="shared" ref="N260:N266" si="57">SUM(J260:M260)</f>
        <v>0</v>
      </c>
      <c r="P260" s="659">
        <v>2</v>
      </c>
      <c r="Q260" s="655">
        <v>200</v>
      </c>
      <c r="R260" s="1">
        <v>0</v>
      </c>
    </row>
    <row r="261" spans="1:19" x14ac:dyDescent="0.25">
      <c r="A261" s="239"/>
      <c r="B261" s="401"/>
      <c r="C261" s="441"/>
      <c r="D261" s="401"/>
      <c r="E261" s="401"/>
      <c r="F261" s="242"/>
      <c r="G261" s="243"/>
      <c r="H261" s="244"/>
      <c r="I261" s="552"/>
      <c r="J261" s="577"/>
      <c r="K261" s="561"/>
      <c r="L261" s="566"/>
      <c r="M261" s="573"/>
      <c r="N261" s="556">
        <f t="shared" si="57"/>
        <v>0</v>
      </c>
      <c r="P261" s="659">
        <v>2</v>
      </c>
      <c r="Q261" s="655">
        <v>208</v>
      </c>
      <c r="R261" s="1">
        <v>0</v>
      </c>
    </row>
    <row r="262" spans="1:19" x14ac:dyDescent="0.25">
      <c r="A262" s="239"/>
      <c r="B262" s="401"/>
      <c r="C262" s="441"/>
      <c r="D262" s="401"/>
      <c r="E262" s="401"/>
      <c r="F262" s="242"/>
      <c r="G262" s="243"/>
      <c r="H262" s="244"/>
      <c r="I262" s="552"/>
      <c r="J262" s="577"/>
      <c r="K262" s="561"/>
      <c r="L262" s="566"/>
      <c r="M262" s="573"/>
      <c r="N262" s="556">
        <f t="shared" si="57"/>
        <v>0</v>
      </c>
      <c r="P262" s="659">
        <v>2</v>
      </c>
      <c r="Q262" s="655">
        <v>250</v>
      </c>
      <c r="R262" s="1">
        <v>0</v>
      </c>
    </row>
    <row r="263" spans="1:19" x14ac:dyDescent="0.25">
      <c r="A263" s="239"/>
      <c r="B263" s="401"/>
      <c r="C263" s="441"/>
      <c r="D263" s="401"/>
      <c r="E263" s="401"/>
      <c r="F263" s="242"/>
      <c r="G263" s="243"/>
      <c r="H263" s="244"/>
      <c r="I263" s="552"/>
      <c r="J263" s="577"/>
      <c r="K263" s="561"/>
      <c r="L263" s="566"/>
      <c r="M263" s="573"/>
      <c r="N263" s="556">
        <f t="shared" si="57"/>
        <v>0</v>
      </c>
    </row>
    <row r="264" spans="1:19" x14ac:dyDescent="0.25">
      <c r="A264" s="239"/>
      <c r="B264" s="401"/>
      <c r="C264" s="441"/>
      <c r="D264" s="401"/>
      <c r="E264" s="401"/>
      <c r="F264" s="242"/>
      <c r="G264" s="243"/>
      <c r="H264" s="244"/>
      <c r="I264" s="552"/>
      <c r="J264" s="577"/>
      <c r="K264" s="561"/>
      <c r="L264" s="566"/>
      <c r="M264" s="573"/>
      <c r="N264" s="556">
        <f t="shared" si="57"/>
        <v>0</v>
      </c>
    </row>
    <row r="265" spans="1:19" x14ac:dyDescent="0.25">
      <c r="A265" s="239"/>
      <c r="B265" s="401"/>
      <c r="C265" s="441"/>
      <c r="D265" s="401"/>
      <c r="E265" s="401"/>
      <c r="F265" s="242"/>
      <c r="G265" s="243"/>
      <c r="H265" s="244"/>
      <c r="I265" s="552"/>
      <c r="J265" s="577"/>
      <c r="K265" s="561"/>
      <c r="L265" s="566"/>
      <c r="M265" s="573"/>
      <c r="N265" s="556">
        <f t="shared" si="57"/>
        <v>0</v>
      </c>
    </row>
    <row r="266" spans="1:19" x14ac:dyDescent="0.25">
      <c r="A266" s="239"/>
      <c r="B266" s="401"/>
      <c r="C266" s="441"/>
      <c r="D266" s="401"/>
      <c r="E266" s="401"/>
      <c r="F266" s="242"/>
      <c r="G266" s="243"/>
      <c r="H266" s="244"/>
      <c r="I266" s="552"/>
      <c r="J266" s="577"/>
      <c r="K266" s="561"/>
      <c r="L266" s="566"/>
      <c r="M266" s="573"/>
      <c r="N266" s="556">
        <f t="shared" si="57"/>
        <v>0</v>
      </c>
    </row>
    <row r="267" spans="1:19" x14ac:dyDescent="0.25">
      <c r="A267" s="239"/>
      <c r="B267" s="401"/>
      <c r="C267" s="441"/>
      <c r="D267" s="401"/>
      <c r="E267" s="401"/>
      <c r="F267" s="242"/>
      <c r="G267" s="243"/>
      <c r="H267" s="244"/>
      <c r="I267" s="552"/>
      <c r="J267" s="577"/>
      <c r="K267" s="561"/>
      <c r="L267" s="566"/>
      <c r="M267" s="573"/>
      <c r="N267" s="556">
        <f t="shared" ref="N267:N269" si="58">SUM(J267:M267)</f>
        <v>0</v>
      </c>
    </row>
    <row r="268" spans="1:19" x14ac:dyDescent="0.25">
      <c r="A268" s="239"/>
      <c r="B268" s="401"/>
      <c r="C268" s="441"/>
      <c r="D268" s="401"/>
      <c r="E268" s="401"/>
      <c r="F268" s="242"/>
      <c r="G268" s="243"/>
      <c r="H268" s="244"/>
      <c r="I268" s="552"/>
      <c r="J268" s="577"/>
      <c r="K268" s="561"/>
      <c r="L268" s="566"/>
      <c r="M268" s="573"/>
      <c r="N268" s="556">
        <f t="shared" si="58"/>
        <v>0</v>
      </c>
    </row>
    <row r="269" spans="1:19" ht="15.75" thickBot="1" x14ac:dyDescent="0.3">
      <c r="A269" s="239"/>
      <c r="B269" s="401"/>
      <c r="C269" s="441"/>
      <c r="D269" s="401"/>
      <c r="E269" s="401"/>
      <c r="F269" s="242"/>
      <c r="G269" s="243"/>
      <c r="H269" s="244"/>
      <c r="I269" s="553"/>
      <c r="J269" s="578"/>
      <c r="K269" s="562"/>
      <c r="L269" s="567"/>
      <c r="M269" s="574"/>
      <c r="N269" s="570">
        <f t="shared" si="58"/>
        <v>0</v>
      </c>
    </row>
    <row r="270" spans="1:19" ht="15.75" thickBot="1" x14ac:dyDescent="0.3">
      <c r="A270" s="740" t="s">
        <v>4</v>
      </c>
      <c r="B270" s="741"/>
      <c r="C270" s="741"/>
      <c r="D270" s="741"/>
      <c r="E270" s="741"/>
      <c r="F270" s="741"/>
      <c r="G270" s="741"/>
      <c r="H270" s="742"/>
      <c r="I270" s="554">
        <f>SUM(I260:I269)</f>
        <v>0</v>
      </c>
      <c r="J270" s="579">
        <f t="shared" ref="J270:N270" si="59">SUM(J260:J269)</f>
        <v>0</v>
      </c>
      <c r="K270" s="563">
        <f t="shared" si="59"/>
        <v>0</v>
      </c>
      <c r="L270" s="568">
        <f t="shared" si="59"/>
        <v>0</v>
      </c>
      <c r="M270" s="558">
        <f t="shared" si="59"/>
        <v>0</v>
      </c>
      <c r="N270" s="571">
        <f t="shared" si="59"/>
        <v>0</v>
      </c>
    </row>
    <row r="271" spans="1:19" ht="27.75" customHeight="1" thickBot="1" x14ac:dyDescent="0.3">
      <c r="A271" s="743" t="s">
        <v>441</v>
      </c>
      <c r="B271" s="744"/>
      <c r="C271" s="744"/>
      <c r="D271" s="744"/>
      <c r="E271" s="744"/>
      <c r="F271" s="744"/>
      <c r="G271" s="744"/>
      <c r="H271" s="744"/>
      <c r="I271" s="744"/>
      <c r="J271" s="744"/>
      <c r="K271" s="744"/>
      <c r="L271" s="744"/>
      <c r="M271" s="744"/>
      <c r="N271" s="745"/>
      <c r="O271" s="660"/>
    </row>
    <row r="272" spans="1:19" ht="26.25" thickBot="1" x14ac:dyDescent="0.3">
      <c r="A272" s="429" t="s">
        <v>419</v>
      </c>
      <c r="B272" s="417" t="s">
        <v>420</v>
      </c>
      <c r="C272" s="429" t="s">
        <v>421</v>
      </c>
      <c r="D272" s="417" t="s">
        <v>36</v>
      </c>
      <c r="E272" s="232" t="s">
        <v>536</v>
      </c>
      <c r="F272" s="231" t="s">
        <v>0</v>
      </c>
      <c r="G272" s="231" t="s">
        <v>2</v>
      </c>
      <c r="H272" s="231" t="s">
        <v>37</v>
      </c>
      <c r="I272" s="550" t="s">
        <v>5</v>
      </c>
      <c r="J272" s="575" t="s">
        <v>519</v>
      </c>
      <c r="K272" s="559" t="s">
        <v>520</v>
      </c>
      <c r="L272" s="564" t="s">
        <v>521</v>
      </c>
      <c r="M272" s="557" t="s">
        <v>522</v>
      </c>
      <c r="N272" s="569" t="s">
        <v>620</v>
      </c>
      <c r="P272" s="641">
        <v>2</v>
      </c>
      <c r="Q272" s="654">
        <v>7</v>
      </c>
      <c r="R272" s="643">
        <f>+I283</f>
        <v>0</v>
      </c>
    </row>
    <row r="273" spans="1:19" x14ac:dyDescent="0.25">
      <c r="A273" s="239"/>
      <c r="B273" s="401"/>
      <c r="C273" s="441"/>
      <c r="D273" s="401"/>
      <c r="E273" s="401"/>
      <c r="F273" s="242"/>
      <c r="G273" s="243"/>
      <c r="H273" s="244"/>
      <c r="I273" s="551"/>
      <c r="J273" s="576"/>
      <c r="K273" s="560"/>
      <c r="L273" s="565"/>
      <c r="M273" s="572"/>
      <c r="N273" s="555">
        <f t="shared" ref="N273:N279" si="60">SUM(J273:M273)</f>
        <v>0</v>
      </c>
    </row>
    <row r="274" spans="1:19" x14ac:dyDescent="0.25">
      <c r="A274" s="239"/>
      <c r="B274" s="401"/>
      <c r="C274" s="441"/>
      <c r="D274" s="401"/>
      <c r="E274" s="401"/>
      <c r="F274" s="242"/>
      <c r="G274" s="243"/>
      <c r="H274" s="244"/>
      <c r="I274" s="552"/>
      <c r="J274" s="577"/>
      <c r="K274" s="561"/>
      <c r="L274" s="566"/>
      <c r="M274" s="573"/>
      <c r="N274" s="556">
        <f t="shared" si="60"/>
        <v>0</v>
      </c>
    </row>
    <row r="275" spans="1:19" x14ac:dyDescent="0.25">
      <c r="A275" s="239"/>
      <c r="B275" s="401"/>
      <c r="C275" s="441"/>
      <c r="D275" s="401"/>
      <c r="E275" s="401"/>
      <c r="F275" s="242"/>
      <c r="G275" s="243"/>
      <c r="H275" s="244"/>
      <c r="I275" s="552"/>
      <c r="J275" s="577"/>
      <c r="K275" s="561"/>
      <c r="L275" s="566"/>
      <c r="M275" s="573"/>
      <c r="N275" s="556">
        <f t="shared" si="60"/>
        <v>0</v>
      </c>
    </row>
    <row r="276" spans="1:19" x14ac:dyDescent="0.25">
      <c r="A276" s="239"/>
      <c r="B276" s="401"/>
      <c r="C276" s="441"/>
      <c r="D276" s="401"/>
      <c r="E276" s="401"/>
      <c r="F276" s="242"/>
      <c r="G276" s="243"/>
      <c r="H276" s="244"/>
      <c r="I276" s="552"/>
      <c r="J276" s="577"/>
      <c r="K276" s="561"/>
      <c r="L276" s="566"/>
      <c r="M276" s="573"/>
      <c r="N276" s="556">
        <f t="shared" si="60"/>
        <v>0</v>
      </c>
    </row>
    <row r="277" spans="1:19" x14ac:dyDescent="0.25">
      <c r="A277" s="239"/>
      <c r="B277" s="401"/>
      <c r="C277" s="441"/>
      <c r="D277" s="401"/>
      <c r="E277" s="401"/>
      <c r="F277" s="242"/>
      <c r="G277" s="243"/>
      <c r="H277" s="244"/>
      <c r="I277" s="552"/>
      <c r="J277" s="577"/>
      <c r="K277" s="561"/>
      <c r="L277" s="566"/>
      <c r="M277" s="573"/>
      <c r="N277" s="556">
        <f t="shared" si="60"/>
        <v>0</v>
      </c>
    </row>
    <row r="278" spans="1:19" x14ac:dyDescent="0.25">
      <c r="A278" s="239"/>
      <c r="B278" s="401"/>
      <c r="C278" s="441"/>
      <c r="D278" s="401"/>
      <c r="E278" s="401"/>
      <c r="F278" s="242"/>
      <c r="G278" s="243"/>
      <c r="H278" s="244"/>
      <c r="I278" s="552"/>
      <c r="J278" s="577"/>
      <c r="K278" s="561"/>
      <c r="L278" s="566"/>
      <c r="M278" s="573"/>
      <c r="N278" s="556">
        <f t="shared" si="60"/>
        <v>0</v>
      </c>
    </row>
    <row r="279" spans="1:19" x14ac:dyDescent="0.25">
      <c r="A279" s="239"/>
      <c r="B279" s="401"/>
      <c r="C279" s="441"/>
      <c r="D279" s="401"/>
      <c r="E279" s="401"/>
      <c r="F279" s="242"/>
      <c r="G279" s="243"/>
      <c r="H279" s="244"/>
      <c r="I279" s="552"/>
      <c r="J279" s="577"/>
      <c r="K279" s="561"/>
      <c r="L279" s="566"/>
      <c r="M279" s="573"/>
      <c r="N279" s="556">
        <f t="shared" si="60"/>
        <v>0</v>
      </c>
    </row>
    <row r="280" spans="1:19" x14ac:dyDescent="0.25">
      <c r="A280" s="239"/>
      <c r="B280" s="401"/>
      <c r="C280" s="441"/>
      <c r="D280" s="401"/>
      <c r="E280" s="401"/>
      <c r="F280" s="242"/>
      <c r="G280" s="243"/>
      <c r="H280" s="244"/>
      <c r="I280" s="552"/>
      <c r="J280" s="577"/>
      <c r="K280" s="561"/>
      <c r="L280" s="566"/>
      <c r="M280" s="573"/>
      <c r="N280" s="556">
        <f t="shared" ref="N280:N282" si="61">SUM(J280:M280)</f>
        <v>0</v>
      </c>
    </row>
    <row r="281" spans="1:19" x14ac:dyDescent="0.25">
      <c r="A281" s="239"/>
      <c r="B281" s="401"/>
      <c r="C281" s="441"/>
      <c r="D281" s="401"/>
      <c r="E281" s="401"/>
      <c r="F281" s="242"/>
      <c r="G281" s="243"/>
      <c r="H281" s="244"/>
      <c r="I281" s="552"/>
      <c r="J281" s="577"/>
      <c r="K281" s="561"/>
      <c r="L281" s="566"/>
      <c r="M281" s="573"/>
      <c r="N281" s="556">
        <f t="shared" si="61"/>
        <v>0</v>
      </c>
    </row>
    <row r="282" spans="1:19" ht="15.75" thickBot="1" x14ac:dyDescent="0.3">
      <c r="A282" s="239"/>
      <c r="B282" s="401"/>
      <c r="C282" s="441"/>
      <c r="D282" s="401"/>
      <c r="E282" s="401"/>
      <c r="F282" s="242"/>
      <c r="G282" s="243"/>
      <c r="H282" s="244"/>
      <c r="I282" s="553"/>
      <c r="J282" s="578"/>
      <c r="K282" s="562"/>
      <c r="L282" s="567"/>
      <c r="M282" s="574"/>
      <c r="N282" s="570">
        <f t="shared" si="61"/>
        <v>0</v>
      </c>
    </row>
    <row r="283" spans="1:19" ht="15.75" thickBot="1" x14ac:dyDescent="0.3">
      <c r="A283" s="740" t="s">
        <v>4</v>
      </c>
      <c r="B283" s="741"/>
      <c r="C283" s="741"/>
      <c r="D283" s="741"/>
      <c r="E283" s="741"/>
      <c r="F283" s="741"/>
      <c r="G283" s="741"/>
      <c r="H283" s="742"/>
      <c r="I283" s="554">
        <f>SUM(I273:I282)</f>
        <v>0</v>
      </c>
      <c r="J283" s="579">
        <f t="shared" ref="J283:N283" si="62">SUM(J273:J282)</f>
        <v>0</v>
      </c>
      <c r="K283" s="563">
        <f t="shared" si="62"/>
        <v>0</v>
      </c>
      <c r="L283" s="568">
        <f t="shared" si="62"/>
        <v>0</v>
      </c>
      <c r="M283" s="558">
        <f t="shared" si="62"/>
        <v>0</v>
      </c>
      <c r="N283" s="571">
        <f t="shared" si="62"/>
        <v>0</v>
      </c>
    </row>
    <row r="284" spans="1:19" ht="15.75" customHeight="1" thickBot="1" x14ac:dyDescent="0.3">
      <c r="A284" s="743" t="s">
        <v>442</v>
      </c>
      <c r="B284" s="744"/>
      <c r="C284" s="744"/>
      <c r="D284" s="744"/>
      <c r="E284" s="744"/>
      <c r="F284" s="744"/>
      <c r="G284" s="744"/>
      <c r="H284" s="744"/>
      <c r="I284" s="744"/>
      <c r="J284" s="744"/>
      <c r="K284" s="744"/>
      <c r="L284" s="744"/>
      <c r="M284" s="744"/>
      <c r="N284" s="745"/>
    </row>
    <row r="285" spans="1:19" ht="26.25" thickBot="1" x14ac:dyDescent="0.3">
      <c r="A285" s="429" t="s">
        <v>419</v>
      </c>
      <c r="B285" s="417" t="s">
        <v>420</v>
      </c>
      <c r="C285" s="429" t="s">
        <v>421</v>
      </c>
      <c r="D285" s="417" t="s">
        <v>36</v>
      </c>
      <c r="E285" s="232" t="s">
        <v>536</v>
      </c>
      <c r="F285" s="231" t="s">
        <v>0</v>
      </c>
      <c r="G285" s="231" t="s">
        <v>2</v>
      </c>
      <c r="H285" s="231" t="s">
        <v>37</v>
      </c>
      <c r="I285" s="550" t="s">
        <v>5</v>
      </c>
      <c r="J285" s="575" t="s">
        <v>519</v>
      </c>
      <c r="K285" s="559" t="s">
        <v>520</v>
      </c>
      <c r="L285" s="564" t="s">
        <v>521</v>
      </c>
      <c r="M285" s="557" t="s">
        <v>522</v>
      </c>
      <c r="N285" s="569" t="s">
        <v>620</v>
      </c>
      <c r="P285" s="641">
        <v>2</v>
      </c>
      <c r="Q285" s="654">
        <v>22</v>
      </c>
      <c r="R285" s="7">
        <v>0</v>
      </c>
    </row>
    <row r="286" spans="1:19" x14ac:dyDescent="0.25">
      <c r="A286" s="239"/>
      <c r="B286" s="401"/>
      <c r="C286" s="441"/>
      <c r="D286" s="401"/>
      <c r="E286" s="401"/>
      <c r="F286" s="242"/>
      <c r="G286" s="243"/>
      <c r="H286" s="244"/>
      <c r="I286" s="551"/>
      <c r="J286" s="576"/>
      <c r="K286" s="560"/>
      <c r="L286" s="565"/>
      <c r="M286" s="572"/>
      <c r="N286" s="555">
        <f t="shared" ref="N286:N292" si="63">SUM(J286:M286)</f>
        <v>0</v>
      </c>
      <c r="P286" s="659">
        <v>2</v>
      </c>
      <c r="Q286" s="655">
        <v>200</v>
      </c>
      <c r="R286" s="1">
        <v>0</v>
      </c>
    </row>
    <row r="287" spans="1:19" x14ac:dyDescent="0.25">
      <c r="A287" s="239"/>
      <c r="B287" s="401"/>
      <c r="C287" s="441"/>
      <c r="D287" s="401"/>
      <c r="E287" s="401"/>
      <c r="F287" s="242"/>
      <c r="G287" s="243"/>
      <c r="H287" s="244"/>
      <c r="I287" s="552"/>
      <c r="J287" s="577"/>
      <c r="K287" s="561"/>
      <c r="L287" s="566"/>
      <c r="M287" s="573"/>
      <c r="N287" s="556">
        <f t="shared" si="63"/>
        <v>0</v>
      </c>
      <c r="P287" s="659">
        <v>2</v>
      </c>
      <c r="Q287" s="655">
        <v>208</v>
      </c>
      <c r="R287" s="1">
        <v>0</v>
      </c>
    </row>
    <row r="288" spans="1:19" x14ac:dyDescent="0.25">
      <c r="A288" s="239"/>
      <c r="B288" s="401"/>
      <c r="C288" s="441"/>
      <c r="D288" s="401"/>
      <c r="E288" s="401"/>
      <c r="F288" s="242"/>
      <c r="G288" s="243"/>
      <c r="H288" s="244"/>
      <c r="I288" s="552"/>
      <c r="J288" s="577"/>
      <c r="K288" s="561"/>
      <c r="L288" s="566"/>
      <c r="M288" s="573"/>
      <c r="N288" s="556">
        <f t="shared" si="63"/>
        <v>0</v>
      </c>
      <c r="P288" s="659">
        <v>2</v>
      </c>
      <c r="Q288" s="655">
        <v>250</v>
      </c>
      <c r="R288" s="1">
        <v>0</v>
      </c>
    </row>
    <row r="289" spans="1:19" x14ac:dyDescent="0.25">
      <c r="A289" s="239"/>
      <c r="B289" s="401"/>
      <c r="C289" s="441"/>
      <c r="D289" s="401"/>
      <c r="E289" s="401"/>
      <c r="F289" s="242"/>
      <c r="G289" s="243"/>
      <c r="H289" s="244"/>
      <c r="I289" s="552"/>
      <c r="J289" s="577"/>
      <c r="K289" s="561"/>
      <c r="L289" s="566"/>
      <c r="M289" s="573"/>
      <c r="N289" s="556">
        <f t="shared" si="63"/>
        <v>0</v>
      </c>
    </row>
    <row r="290" spans="1:19" x14ac:dyDescent="0.25">
      <c r="A290" s="239"/>
      <c r="B290" s="401"/>
      <c r="C290" s="441"/>
      <c r="D290" s="401"/>
      <c r="E290" s="401"/>
      <c r="F290" s="242"/>
      <c r="G290" s="243"/>
      <c r="H290" s="244"/>
      <c r="I290" s="552"/>
      <c r="J290" s="577"/>
      <c r="K290" s="561"/>
      <c r="L290" s="566"/>
      <c r="M290" s="573"/>
      <c r="N290" s="556">
        <f t="shared" si="63"/>
        <v>0</v>
      </c>
    </row>
    <row r="291" spans="1:19" x14ac:dyDescent="0.25">
      <c r="A291" s="239"/>
      <c r="B291" s="401"/>
      <c r="C291" s="441"/>
      <c r="D291" s="401"/>
      <c r="E291" s="401"/>
      <c r="F291" s="242"/>
      <c r="G291" s="243"/>
      <c r="H291" s="244"/>
      <c r="I291" s="552"/>
      <c r="J291" s="577"/>
      <c r="K291" s="561"/>
      <c r="L291" s="566"/>
      <c r="M291" s="573"/>
      <c r="N291" s="556">
        <f t="shared" si="63"/>
        <v>0</v>
      </c>
    </row>
    <row r="292" spans="1:19" x14ac:dyDescent="0.25">
      <c r="A292" s="239"/>
      <c r="B292" s="401"/>
      <c r="C292" s="441"/>
      <c r="D292" s="401"/>
      <c r="E292" s="401"/>
      <c r="F292" s="242"/>
      <c r="G292" s="243"/>
      <c r="H292" s="244"/>
      <c r="I292" s="552"/>
      <c r="J292" s="577"/>
      <c r="K292" s="561"/>
      <c r="L292" s="566"/>
      <c r="M292" s="573"/>
      <c r="N292" s="556">
        <f t="shared" si="63"/>
        <v>0</v>
      </c>
    </row>
    <row r="293" spans="1:19" x14ac:dyDescent="0.25">
      <c r="A293" s="239"/>
      <c r="B293" s="401"/>
      <c r="C293" s="441"/>
      <c r="D293" s="401"/>
      <c r="E293" s="401"/>
      <c r="F293" s="242"/>
      <c r="G293" s="243"/>
      <c r="H293" s="244"/>
      <c r="I293" s="552"/>
      <c r="J293" s="577"/>
      <c r="K293" s="561"/>
      <c r="L293" s="566"/>
      <c r="M293" s="573"/>
      <c r="N293" s="556">
        <f t="shared" ref="N293:N295" si="64">SUM(J293:M293)</f>
        <v>0</v>
      </c>
    </row>
    <row r="294" spans="1:19" x14ac:dyDescent="0.25">
      <c r="A294" s="239"/>
      <c r="B294" s="401"/>
      <c r="C294" s="441"/>
      <c r="D294" s="401"/>
      <c r="E294" s="401"/>
      <c r="F294" s="242"/>
      <c r="G294" s="243"/>
      <c r="H294" s="244"/>
      <c r="I294" s="552"/>
      <c r="J294" s="577"/>
      <c r="K294" s="561"/>
      <c r="L294" s="566"/>
      <c r="M294" s="573"/>
      <c r="N294" s="556">
        <f t="shared" si="64"/>
        <v>0</v>
      </c>
    </row>
    <row r="295" spans="1:19" ht="15.75" thickBot="1" x14ac:dyDescent="0.3">
      <c r="A295" s="239"/>
      <c r="B295" s="401"/>
      <c r="C295" s="441"/>
      <c r="D295" s="401"/>
      <c r="E295" s="401"/>
      <c r="F295" s="242"/>
      <c r="G295" s="243"/>
      <c r="H295" s="244"/>
      <c r="I295" s="553"/>
      <c r="J295" s="578"/>
      <c r="K295" s="562"/>
      <c r="L295" s="567"/>
      <c r="M295" s="574"/>
      <c r="N295" s="570">
        <f t="shared" si="64"/>
        <v>0</v>
      </c>
    </row>
    <row r="296" spans="1:19" ht="15.75" thickBot="1" x14ac:dyDescent="0.3">
      <c r="A296" s="740" t="s">
        <v>4</v>
      </c>
      <c r="B296" s="741"/>
      <c r="C296" s="741"/>
      <c r="D296" s="741"/>
      <c r="E296" s="741"/>
      <c r="F296" s="741"/>
      <c r="G296" s="741"/>
      <c r="H296" s="742"/>
      <c r="I296" s="554">
        <f>SUM(I286:I295)</f>
        <v>0</v>
      </c>
      <c r="J296" s="579">
        <f t="shared" ref="J296:N296" si="65">SUM(J286:J295)</f>
        <v>0</v>
      </c>
      <c r="K296" s="563">
        <f t="shared" si="65"/>
        <v>0</v>
      </c>
      <c r="L296" s="568">
        <f t="shared" si="65"/>
        <v>0</v>
      </c>
      <c r="M296" s="558">
        <f t="shared" si="65"/>
        <v>0</v>
      </c>
      <c r="N296" s="571">
        <f t="shared" si="65"/>
        <v>0</v>
      </c>
    </row>
    <row r="297" spans="1:19" ht="15.75" customHeight="1" thickBot="1" x14ac:dyDescent="0.3">
      <c r="A297" s="743" t="s">
        <v>443</v>
      </c>
      <c r="B297" s="744"/>
      <c r="C297" s="744"/>
      <c r="D297" s="744"/>
      <c r="E297" s="744"/>
      <c r="F297" s="744"/>
      <c r="G297" s="744"/>
      <c r="H297" s="744"/>
      <c r="I297" s="744"/>
      <c r="J297" s="744"/>
      <c r="K297" s="744"/>
      <c r="L297" s="744"/>
      <c r="M297" s="744"/>
      <c r="N297" s="745"/>
    </row>
    <row r="298" spans="1:19" ht="26.25" thickBot="1" x14ac:dyDescent="0.3">
      <c r="A298" s="429" t="s">
        <v>419</v>
      </c>
      <c r="B298" s="417" t="s">
        <v>420</v>
      </c>
      <c r="C298" s="429" t="s">
        <v>421</v>
      </c>
      <c r="D298" s="417" t="s">
        <v>36</v>
      </c>
      <c r="E298" s="232" t="s">
        <v>536</v>
      </c>
      <c r="F298" s="231" t="s">
        <v>0</v>
      </c>
      <c r="G298" s="231" t="s">
        <v>2</v>
      </c>
      <c r="H298" s="231" t="s">
        <v>37</v>
      </c>
      <c r="I298" s="550" t="s">
        <v>5</v>
      </c>
      <c r="J298" s="575" t="s">
        <v>519</v>
      </c>
      <c r="K298" s="559" t="s">
        <v>520</v>
      </c>
      <c r="L298" s="564" t="s">
        <v>521</v>
      </c>
      <c r="M298" s="557" t="s">
        <v>522</v>
      </c>
      <c r="N298" s="569" t="s">
        <v>620</v>
      </c>
      <c r="P298" s="641">
        <v>2</v>
      </c>
      <c r="Q298" s="654">
        <v>22</v>
      </c>
      <c r="R298" s="7">
        <v>0</v>
      </c>
    </row>
    <row r="299" spans="1:19" ht="25.5" x14ac:dyDescent="0.25">
      <c r="A299" s="239" t="s">
        <v>707</v>
      </c>
      <c r="B299" s="401">
        <v>45902</v>
      </c>
      <c r="C299" s="441" t="s">
        <v>710</v>
      </c>
      <c r="D299" s="401">
        <v>45902</v>
      </c>
      <c r="E299" s="234" t="s">
        <v>561</v>
      </c>
      <c r="F299" s="242" t="s">
        <v>708</v>
      </c>
      <c r="G299" s="243">
        <v>16188988</v>
      </c>
      <c r="H299" s="244" t="s">
        <v>709</v>
      </c>
      <c r="I299" s="551">
        <v>2000000</v>
      </c>
      <c r="J299" s="576"/>
      <c r="K299" s="560"/>
      <c r="L299" s="565">
        <v>2000000</v>
      </c>
      <c r="M299" s="572"/>
      <c r="N299" s="555">
        <f t="shared" ref="N299:N305" si="66">SUM(J299:M299)</f>
        <v>2000000</v>
      </c>
      <c r="P299" s="659">
        <v>2</v>
      </c>
      <c r="Q299" s="655">
        <v>200</v>
      </c>
      <c r="R299" s="7">
        <v>0</v>
      </c>
    </row>
    <row r="300" spans="1:19" ht="45" x14ac:dyDescent="0.25">
      <c r="A300" s="239" t="s">
        <v>715</v>
      </c>
      <c r="B300" s="401">
        <v>45952</v>
      </c>
      <c r="C300" s="441" t="s">
        <v>735</v>
      </c>
      <c r="D300" s="401">
        <v>45958</v>
      </c>
      <c r="E300" s="401" t="s">
        <v>754</v>
      </c>
      <c r="F300" s="242" t="s">
        <v>733</v>
      </c>
      <c r="G300" s="243">
        <v>7729464</v>
      </c>
      <c r="H300" s="244" t="s">
        <v>734</v>
      </c>
      <c r="I300" s="552">
        <v>6000000</v>
      </c>
      <c r="J300" s="577"/>
      <c r="K300" s="561"/>
      <c r="L300" s="566"/>
      <c r="M300" s="573">
        <v>6000000</v>
      </c>
      <c r="N300" s="556">
        <f t="shared" si="66"/>
        <v>6000000</v>
      </c>
      <c r="P300" s="659">
        <v>2</v>
      </c>
      <c r="Q300" s="655">
        <v>208</v>
      </c>
      <c r="R300" s="7">
        <v>0</v>
      </c>
    </row>
    <row r="301" spans="1:19" x14ac:dyDescent="0.25">
      <c r="A301" s="239"/>
      <c r="B301" s="401"/>
      <c r="C301" s="441"/>
      <c r="D301" s="401"/>
      <c r="E301" s="401"/>
      <c r="F301" s="242"/>
      <c r="G301" s="243"/>
      <c r="H301" s="244"/>
      <c r="I301" s="552"/>
      <c r="J301" s="577"/>
      <c r="K301" s="561"/>
      <c r="L301" s="566"/>
      <c r="M301" s="573"/>
      <c r="N301" s="556">
        <f t="shared" si="66"/>
        <v>0</v>
      </c>
      <c r="P301" s="659">
        <v>2</v>
      </c>
      <c r="Q301" s="655">
        <v>250</v>
      </c>
      <c r="R301" s="7">
        <v>0</v>
      </c>
    </row>
    <row r="302" spans="1:19" x14ac:dyDescent="0.25">
      <c r="A302" s="239"/>
      <c r="B302" s="401"/>
      <c r="C302" s="441"/>
      <c r="D302" s="401"/>
      <c r="E302" s="401"/>
      <c r="F302" s="242"/>
      <c r="G302" s="243"/>
      <c r="H302" s="244"/>
      <c r="I302" s="552"/>
      <c r="J302" s="577"/>
      <c r="K302" s="561"/>
      <c r="L302" s="566"/>
      <c r="M302" s="573"/>
      <c r="N302" s="556">
        <f t="shared" si="66"/>
        <v>0</v>
      </c>
    </row>
    <row r="303" spans="1:19" x14ac:dyDescent="0.25">
      <c r="A303" s="239"/>
      <c r="B303" s="401"/>
      <c r="C303" s="441"/>
      <c r="D303" s="401"/>
      <c r="E303" s="401"/>
      <c r="F303" s="242"/>
      <c r="G303" s="243"/>
      <c r="H303" s="244"/>
      <c r="I303" s="552"/>
      <c r="J303" s="577"/>
      <c r="K303" s="561"/>
      <c r="L303" s="566"/>
      <c r="M303" s="573"/>
      <c r="N303" s="556">
        <f t="shared" si="66"/>
        <v>0</v>
      </c>
    </row>
    <row r="304" spans="1:19" x14ac:dyDescent="0.25">
      <c r="A304" s="239"/>
      <c r="B304" s="401"/>
      <c r="C304" s="441"/>
      <c r="D304" s="401"/>
      <c r="E304" s="401"/>
      <c r="F304" s="242"/>
      <c r="G304" s="243"/>
      <c r="H304" s="244"/>
      <c r="I304" s="552"/>
      <c r="J304" s="577"/>
      <c r="K304" s="561"/>
      <c r="L304" s="566"/>
      <c r="M304" s="573"/>
      <c r="N304" s="556">
        <f t="shared" si="66"/>
        <v>0</v>
      </c>
    </row>
    <row r="305" spans="1:18" x14ac:dyDescent="0.25">
      <c r="A305" s="239"/>
      <c r="B305" s="401"/>
      <c r="C305" s="441"/>
      <c r="D305" s="401"/>
      <c r="E305" s="401"/>
      <c r="F305" s="242"/>
      <c r="G305" s="243"/>
      <c r="H305" s="244"/>
      <c r="I305" s="552"/>
      <c r="J305" s="577"/>
      <c r="K305" s="561"/>
      <c r="L305" s="566"/>
      <c r="M305" s="573"/>
      <c r="N305" s="556">
        <f t="shared" si="66"/>
        <v>0</v>
      </c>
    </row>
    <row r="306" spans="1:18" x14ac:dyDescent="0.25">
      <c r="A306" s="239"/>
      <c r="B306" s="401"/>
      <c r="C306" s="441"/>
      <c r="D306" s="401"/>
      <c r="E306" s="401"/>
      <c r="F306" s="242"/>
      <c r="G306" s="243"/>
      <c r="H306" s="244"/>
      <c r="I306" s="552"/>
      <c r="J306" s="577"/>
      <c r="K306" s="561"/>
      <c r="L306" s="566"/>
      <c r="M306" s="573"/>
      <c r="N306" s="556">
        <f t="shared" ref="N306:N308" si="67">SUM(J306:M306)</f>
        <v>0</v>
      </c>
    </row>
    <row r="307" spans="1:18" x14ac:dyDescent="0.25">
      <c r="A307" s="239"/>
      <c r="B307" s="401"/>
      <c r="C307" s="441"/>
      <c r="D307" s="401"/>
      <c r="E307" s="401"/>
      <c r="F307" s="242"/>
      <c r="G307" s="243"/>
      <c r="H307" s="244"/>
      <c r="I307" s="552"/>
      <c r="J307" s="577"/>
      <c r="K307" s="561"/>
      <c r="L307" s="566"/>
      <c r="M307" s="573"/>
      <c r="N307" s="556">
        <f t="shared" si="67"/>
        <v>0</v>
      </c>
    </row>
    <row r="308" spans="1:18" ht="15.75" thickBot="1" x14ac:dyDescent="0.3">
      <c r="A308" s="239"/>
      <c r="B308" s="401"/>
      <c r="C308" s="441"/>
      <c r="D308" s="401"/>
      <c r="E308" s="401"/>
      <c r="F308" s="242"/>
      <c r="G308" s="243"/>
      <c r="H308" s="244"/>
      <c r="I308" s="553"/>
      <c r="J308" s="578"/>
      <c r="K308" s="562"/>
      <c r="L308" s="567"/>
      <c r="M308" s="574"/>
      <c r="N308" s="570">
        <f t="shared" si="67"/>
        <v>0</v>
      </c>
    </row>
    <row r="309" spans="1:18" ht="15.75" thickBot="1" x14ac:dyDescent="0.3">
      <c r="A309" s="740" t="s">
        <v>4</v>
      </c>
      <c r="B309" s="741"/>
      <c r="C309" s="741"/>
      <c r="D309" s="741"/>
      <c r="E309" s="741"/>
      <c r="F309" s="741"/>
      <c r="G309" s="741"/>
      <c r="H309" s="742"/>
      <c r="I309" s="554">
        <f>SUM(I299:I308)</f>
        <v>8000000</v>
      </c>
      <c r="J309" s="579">
        <f t="shared" ref="J309:N309" si="68">SUM(J299:J308)</f>
        <v>0</v>
      </c>
      <c r="K309" s="563">
        <f t="shared" si="68"/>
        <v>0</v>
      </c>
      <c r="L309" s="568">
        <f t="shared" si="68"/>
        <v>2000000</v>
      </c>
      <c r="M309" s="558">
        <f t="shared" si="68"/>
        <v>6000000</v>
      </c>
      <c r="N309" s="571">
        <f t="shared" si="68"/>
        <v>8000000</v>
      </c>
    </row>
    <row r="310" spans="1:18" ht="15.75" customHeight="1" thickBot="1" x14ac:dyDescent="0.3">
      <c r="A310" s="743" t="s">
        <v>444</v>
      </c>
      <c r="B310" s="744"/>
      <c r="C310" s="744"/>
      <c r="D310" s="744"/>
      <c r="E310" s="744"/>
      <c r="F310" s="744"/>
      <c r="G310" s="744"/>
      <c r="H310" s="744"/>
      <c r="I310" s="744"/>
      <c r="J310" s="744"/>
      <c r="K310" s="744"/>
      <c r="L310" s="744"/>
      <c r="M310" s="744"/>
      <c r="N310" s="745"/>
    </row>
    <row r="311" spans="1:18" ht="26.25" thickBot="1" x14ac:dyDescent="0.3">
      <c r="A311" s="429" t="s">
        <v>419</v>
      </c>
      <c r="B311" s="417" t="s">
        <v>420</v>
      </c>
      <c r="C311" s="429" t="s">
        <v>421</v>
      </c>
      <c r="D311" s="417" t="s">
        <v>36</v>
      </c>
      <c r="E311" s="232" t="s">
        <v>536</v>
      </c>
      <c r="F311" s="231" t="s">
        <v>0</v>
      </c>
      <c r="G311" s="231" t="s">
        <v>2</v>
      </c>
      <c r="H311" s="231" t="s">
        <v>37</v>
      </c>
      <c r="I311" s="550" t="s">
        <v>5</v>
      </c>
      <c r="J311" s="575" t="s">
        <v>519</v>
      </c>
      <c r="K311" s="559" t="s">
        <v>520</v>
      </c>
      <c r="L311" s="564" t="s">
        <v>521</v>
      </c>
      <c r="M311" s="557" t="s">
        <v>522</v>
      </c>
      <c r="N311" s="569" t="s">
        <v>620</v>
      </c>
      <c r="P311" s="641">
        <v>2</v>
      </c>
      <c r="Q311" s="654">
        <v>24</v>
      </c>
      <c r="R311" s="643">
        <f>+I322</f>
        <v>0</v>
      </c>
    </row>
    <row r="312" spans="1:18" x14ac:dyDescent="0.25">
      <c r="A312" s="239"/>
      <c r="B312" s="401"/>
      <c r="C312" s="441"/>
      <c r="D312" s="401"/>
      <c r="E312" s="401"/>
      <c r="F312" s="242"/>
      <c r="G312" s="243"/>
      <c r="H312" s="244"/>
      <c r="I312" s="551"/>
      <c r="J312" s="576"/>
      <c r="K312" s="560"/>
      <c r="L312" s="565"/>
      <c r="M312" s="572"/>
      <c r="N312" s="555">
        <f t="shared" ref="N312:N318" si="69">SUM(J312:M312)</f>
        <v>0</v>
      </c>
    </row>
    <row r="313" spans="1:18" x14ac:dyDescent="0.25">
      <c r="A313" s="239"/>
      <c r="B313" s="401"/>
      <c r="C313" s="441"/>
      <c r="D313" s="401"/>
      <c r="E313" s="401"/>
      <c r="F313" s="242"/>
      <c r="G313" s="243"/>
      <c r="H313" s="244"/>
      <c r="I313" s="552"/>
      <c r="J313" s="577"/>
      <c r="K313" s="561"/>
      <c r="L313" s="566"/>
      <c r="M313" s="573"/>
      <c r="N313" s="556">
        <f t="shared" si="69"/>
        <v>0</v>
      </c>
    </row>
    <row r="314" spans="1:18" x14ac:dyDescent="0.25">
      <c r="A314" s="239"/>
      <c r="B314" s="401"/>
      <c r="C314" s="441"/>
      <c r="D314" s="401"/>
      <c r="E314" s="401"/>
      <c r="F314" s="242"/>
      <c r="G314" s="243"/>
      <c r="H314" s="244"/>
      <c r="I314" s="552"/>
      <c r="J314" s="577"/>
      <c r="K314" s="561"/>
      <c r="L314" s="566"/>
      <c r="M314" s="573"/>
      <c r="N314" s="556">
        <f t="shared" si="69"/>
        <v>0</v>
      </c>
    </row>
    <row r="315" spans="1:18" x14ac:dyDescent="0.25">
      <c r="A315" s="239"/>
      <c r="B315" s="401"/>
      <c r="C315" s="441"/>
      <c r="D315" s="401"/>
      <c r="E315" s="401"/>
      <c r="F315" s="242"/>
      <c r="G315" s="243"/>
      <c r="H315" s="244"/>
      <c r="I315" s="552"/>
      <c r="J315" s="577"/>
      <c r="K315" s="561"/>
      <c r="L315" s="566"/>
      <c r="M315" s="573"/>
      <c r="N315" s="556">
        <f t="shared" si="69"/>
        <v>0</v>
      </c>
    </row>
    <row r="316" spans="1:18" x14ac:dyDescent="0.25">
      <c r="A316" s="239"/>
      <c r="B316" s="401"/>
      <c r="C316" s="441"/>
      <c r="D316" s="401"/>
      <c r="E316" s="401"/>
      <c r="F316" s="242"/>
      <c r="G316" s="243"/>
      <c r="H316" s="244"/>
      <c r="I316" s="552"/>
      <c r="J316" s="577"/>
      <c r="K316" s="561"/>
      <c r="L316" s="566"/>
      <c r="M316" s="573"/>
      <c r="N316" s="556">
        <f t="shared" si="69"/>
        <v>0</v>
      </c>
    </row>
    <row r="317" spans="1:18" x14ac:dyDescent="0.25">
      <c r="A317" s="239"/>
      <c r="B317" s="401"/>
      <c r="C317" s="441"/>
      <c r="D317" s="401"/>
      <c r="E317" s="401"/>
      <c r="F317" s="242"/>
      <c r="G317" s="243"/>
      <c r="H317" s="244"/>
      <c r="I317" s="552"/>
      <c r="J317" s="577"/>
      <c r="K317" s="561"/>
      <c r="L317" s="566"/>
      <c r="M317" s="573"/>
      <c r="N317" s="556">
        <f t="shared" si="69"/>
        <v>0</v>
      </c>
    </row>
    <row r="318" spans="1:18" x14ac:dyDescent="0.25">
      <c r="A318" s="239"/>
      <c r="B318" s="401"/>
      <c r="C318" s="441"/>
      <c r="D318" s="401"/>
      <c r="E318" s="401"/>
      <c r="F318" s="242"/>
      <c r="G318" s="243"/>
      <c r="H318" s="244"/>
      <c r="I318" s="552"/>
      <c r="J318" s="577"/>
      <c r="K318" s="561"/>
      <c r="L318" s="566"/>
      <c r="M318" s="573"/>
      <c r="N318" s="556">
        <f t="shared" si="69"/>
        <v>0</v>
      </c>
    </row>
    <row r="319" spans="1:18" x14ac:dyDescent="0.25">
      <c r="A319" s="239"/>
      <c r="B319" s="401"/>
      <c r="C319" s="441"/>
      <c r="D319" s="401"/>
      <c r="E319" s="401"/>
      <c r="F319" s="242"/>
      <c r="G319" s="243"/>
      <c r="H319" s="244"/>
      <c r="I319" s="552"/>
      <c r="J319" s="577"/>
      <c r="K319" s="561"/>
      <c r="L319" s="566"/>
      <c r="M319" s="573"/>
      <c r="N319" s="556">
        <f t="shared" ref="N319:N321" si="70">SUM(J319:M319)</f>
        <v>0</v>
      </c>
    </row>
    <row r="320" spans="1:18" x14ac:dyDescent="0.25">
      <c r="A320" s="239"/>
      <c r="B320" s="401"/>
      <c r="C320" s="441"/>
      <c r="D320" s="401"/>
      <c r="E320" s="401"/>
      <c r="F320" s="242"/>
      <c r="G320" s="243"/>
      <c r="H320" s="244"/>
      <c r="I320" s="552"/>
      <c r="J320" s="577"/>
      <c r="K320" s="561"/>
      <c r="L320" s="566"/>
      <c r="M320" s="573"/>
      <c r="N320" s="556">
        <f t="shared" si="70"/>
        <v>0</v>
      </c>
    </row>
    <row r="321" spans="1:18" ht="15.75" thickBot="1" x14ac:dyDescent="0.3">
      <c r="A321" s="239"/>
      <c r="B321" s="401"/>
      <c r="C321" s="441"/>
      <c r="D321" s="401"/>
      <c r="E321" s="401"/>
      <c r="F321" s="242"/>
      <c r="G321" s="243"/>
      <c r="H321" s="244"/>
      <c r="I321" s="553"/>
      <c r="J321" s="578"/>
      <c r="K321" s="562"/>
      <c r="L321" s="567"/>
      <c r="M321" s="574"/>
      <c r="N321" s="570">
        <f t="shared" si="70"/>
        <v>0</v>
      </c>
    </row>
    <row r="322" spans="1:18" ht="15.75" thickBot="1" x14ac:dyDescent="0.3">
      <c r="A322" s="740" t="s">
        <v>4</v>
      </c>
      <c r="B322" s="741"/>
      <c r="C322" s="741"/>
      <c r="D322" s="741"/>
      <c r="E322" s="741"/>
      <c r="F322" s="741"/>
      <c r="G322" s="741"/>
      <c r="H322" s="742"/>
      <c r="I322" s="554">
        <f>SUM(I312:I321)</f>
        <v>0</v>
      </c>
      <c r="J322" s="579">
        <f t="shared" ref="J322:N322" si="71">SUM(J312:J321)</f>
        <v>0</v>
      </c>
      <c r="K322" s="563">
        <f t="shared" si="71"/>
        <v>0</v>
      </c>
      <c r="L322" s="568">
        <f t="shared" si="71"/>
        <v>0</v>
      </c>
      <c r="M322" s="558">
        <f t="shared" si="71"/>
        <v>0</v>
      </c>
      <c r="N322" s="571">
        <f t="shared" si="71"/>
        <v>0</v>
      </c>
    </row>
    <row r="323" spans="1:18" ht="15.75" customHeight="1" thickBot="1" x14ac:dyDescent="0.3">
      <c r="A323" s="743" t="s">
        <v>445</v>
      </c>
      <c r="B323" s="744"/>
      <c r="C323" s="744"/>
      <c r="D323" s="744"/>
      <c r="E323" s="744"/>
      <c r="F323" s="744"/>
      <c r="G323" s="744"/>
      <c r="H323" s="744"/>
      <c r="I323" s="744"/>
      <c r="J323" s="744"/>
      <c r="K323" s="744"/>
      <c r="L323" s="744"/>
      <c r="M323" s="744"/>
      <c r="N323" s="745"/>
    </row>
    <row r="324" spans="1:18" ht="26.25" thickBot="1" x14ac:dyDescent="0.3">
      <c r="A324" s="429" t="s">
        <v>419</v>
      </c>
      <c r="B324" s="417" t="s">
        <v>420</v>
      </c>
      <c r="C324" s="429" t="s">
        <v>421</v>
      </c>
      <c r="D324" s="417" t="s">
        <v>36</v>
      </c>
      <c r="E324" s="232" t="s">
        <v>536</v>
      </c>
      <c r="F324" s="231" t="s">
        <v>0</v>
      </c>
      <c r="G324" s="231" t="s">
        <v>2</v>
      </c>
      <c r="H324" s="231" t="s">
        <v>37</v>
      </c>
      <c r="I324" s="550" t="s">
        <v>5</v>
      </c>
      <c r="J324" s="575" t="s">
        <v>519</v>
      </c>
      <c r="K324" s="559" t="s">
        <v>520</v>
      </c>
      <c r="L324" s="564" t="s">
        <v>521</v>
      </c>
      <c r="M324" s="557" t="s">
        <v>522</v>
      </c>
      <c r="N324" s="569" t="s">
        <v>620</v>
      </c>
      <c r="P324" s="641">
        <v>2</v>
      </c>
      <c r="Q324" s="654">
        <v>24</v>
      </c>
      <c r="R324" s="643">
        <f>+I335</f>
        <v>0</v>
      </c>
    </row>
    <row r="325" spans="1:18" x14ac:dyDescent="0.25">
      <c r="A325" s="233"/>
      <c r="B325" s="234"/>
      <c r="C325" s="235"/>
      <c r="D325" s="234"/>
      <c r="E325" s="234"/>
      <c r="F325" s="236"/>
      <c r="G325" s="237"/>
      <c r="H325" s="238"/>
      <c r="I325" s="551"/>
      <c r="J325" s="576"/>
      <c r="K325" s="560"/>
      <c r="L325" s="565"/>
      <c r="M325" s="572"/>
      <c r="N325" s="555">
        <f t="shared" ref="N325:N331" si="72">SUM(J325:M325)</f>
        <v>0</v>
      </c>
    </row>
    <row r="326" spans="1:18" x14ac:dyDescent="0.25">
      <c r="A326" s="239"/>
      <c r="B326" s="240"/>
      <c r="C326" s="241"/>
      <c r="D326" s="240"/>
      <c r="E326" s="240"/>
      <c r="F326" s="242"/>
      <c r="G326" s="243"/>
      <c r="H326" s="244"/>
      <c r="I326" s="552"/>
      <c r="J326" s="577"/>
      <c r="K326" s="561"/>
      <c r="L326" s="566"/>
      <c r="M326" s="573"/>
      <c r="N326" s="556">
        <f t="shared" si="72"/>
        <v>0</v>
      </c>
    </row>
    <row r="327" spans="1:18" x14ac:dyDescent="0.25">
      <c r="A327" s="239"/>
      <c r="B327" s="240"/>
      <c r="C327" s="241"/>
      <c r="D327" s="240"/>
      <c r="E327" s="240"/>
      <c r="F327" s="242"/>
      <c r="G327" s="243"/>
      <c r="H327" s="244"/>
      <c r="I327" s="552"/>
      <c r="J327" s="577"/>
      <c r="K327" s="561"/>
      <c r="L327" s="566"/>
      <c r="M327" s="573"/>
      <c r="N327" s="556">
        <f t="shared" si="72"/>
        <v>0</v>
      </c>
    </row>
    <row r="328" spans="1:18" x14ac:dyDescent="0.25">
      <c r="A328" s="239"/>
      <c r="B328" s="240"/>
      <c r="C328" s="241"/>
      <c r="D328" s="240"/>
      <c r="E328" s="240"/>
      <c r="F328" s="242"/>
      <c r="G328" s="243"/>
      <c r="H328" s="244"/>
      <c r="I328" s="552"/>
      <c r="J328" s="577"/>
      <c r="K328" s="561"/>
      <c r="L328" s="566"/>
      <c r="M328" s="573"/>
      <c r="N328" s="556">
        <f t="shared" si="72"/>
        <v>0</v>
      </c>
    </row>
    <row r="329" spans="1:18" x14ac:dyDescent="0.25">
      <c r="A329" s="239"/>
      <c r="B329" s="240"/>
      <c r="C329" s="241"/>
      <c r="D329" s="240"/>
      <c r="E329" s="240"/>
      <c r="F329" s="242"/>
      <c r="G329" s="243"/>
      <c r="H329" s="244"/>
      <c r="I329" s="552"/>
      <c r="J329" s="577"/>
      <c r="K329" s="561"/>
      <c r="L329" s="566"/>
      <c r="M329" s="573"/>
      <c r="N329" s="556">
        <f t="shared" si="72"/>
        <v>0</v>
      </c>
    </row>
    <row r="330" spans="1:18" x14ac:dyDescent="0.25">
      <c r="A330" s="239"/>
      <c r="B330" s="240"/>
      <c r="C330" s="241"/>
      <c r="D330" s="240"/>
      <c r="E330" s="240"/>
      <c r="F330" s="242"/>
      <c r="G330" s="243"/>
      <c r="H330" s="244"/>
      <c r="I330" s="552"/>
      <c r="J330" s="577"/>
      <c r="K330" s="561"/>
      <c r="L330" s="566"/>
      <c r="M330" s="573"/>
      <c r="N330" s="556">
        <f t="shared" si="72"/>
        <v>0</v>
      </c>
    </row>
    <row r="331" spans="1:18" x14ac:dyDescent="0.25">
      <c r="A331" s="239"/>
      <c r="B331" s="240"/>
      <c r="C331" s="241"/>
      <c r="D331" s="240"/>
      <c r="E331" s="240"/>
      <c r="F331" s="242"/>
      <c r="G331" s="243"/>
      <c r="H331" s="244"/>
      <c r="I331" s="552"/>
      <c r="J331" s="577"/>
      <c r="K331" s="561"/>
      <c r="L331" s="566"/>
      <c r="M331" s="573"/>
      <c r="N331" s="556">
        <f t="shared" si="72"/>
        <v>0</v>
      </c>
    </row>
    <row r="332" spans="1:18" x14ac:dyDescent="0.25">
      <c r="A332" s="239"/>
      <c r="B332" s="240"/>
      <c r="C332" s="241"/>
      <c r="D332" s="240"/>
      <c r="E332" s="240"/>
      <c r="F332" s="242"/>
      <c r="G332" s="243"/>
      <c r="H332" s="244"/>
      <c r="I332" s="552"/>
      <c r="J332" s="577"/>
      <c r="K332" s="561"/>
      <c r="L332" s="566"/>
      <c r="M332" s="573"/>
      <c r="N332" s="556">
        <f t="shared" ref="N332:N334" si="73">SUM(J332:M332)</f>
        <v>0</v>
      </c>
    </row>
    <row r="333" spans="1:18" x14ac:dyDescent="0.25">
      <c r="A333" s="239"/>
      <c r="B333" s="240"/>
      <c r="C333" s="241"/>
      <c r="D333" s="240"/>
      <c r="E333" s="240"/>
      <c r="F333" s="242"/>
      <c r="G333" s="243"/>
      <c r="H333" s="244"/>
      <c r="I333" s="552"/>
      <c r="J333" s="577"/>
      <c r="K333" s="561"/>
      <c r="L333" s="566"/>
      <c r="M333" s="573"/>
      <c r="N333" s="556">
        <f t="shared" si="73"/>
        <v>0</v>
      </c>
    </row>
    <row r="334" spans="1:18" ht="15.75" thickBot="1" x14ac:dyDescent="0.3">
      <c r="A334" s="245"/>
      <c r="B334" s="246"/>
      <c r="C334" s="247"/>
      <c r="D334" s="246"/>
      <c r="E334" s="246"/>
      <c r="F334" s="248"/>
      <c r="G334" s="249"/>
      <c r="H334" s="250"/>
      <c r="I334" s="553"/>
      <c r="J334" s="578"/>
      <c r="K334" s="562"/>
      <c r="L334" s="567"/>
      <c r="M334" s="574"/>
      <c r="N334" s="570">
        <f t="shared" si="73"/>
        <v>0</v>
      </c>
    </row>
    <row r="335" spans="1:18" ht="15.75" thickBot="1" x14ac:dyDescent="0.3">
      <c r="A335" s="740" t="s">
        <v>4</v>
      </c>
      <c r="B335" s="741"/>
      <c r="C335" s="741"/>
      <c r="D335" s="741"/>
      <c r="E335" s="741"/>
      <c r="F335" s="741"/>
      <c r="G335" s="741"/>
      <c r="H335" s="742"/>
      <c r="I335" s="554">
        <f>SUM(I325:I334)</f>
        <v>0</v>
      </c>
      <c r="J335" s="579">
        <f t="shared" ref="J335:N335" si="74">SUM(J325:J334)</f>
        <v>0</v>
      </c>
      <c r="K335" s="563">
        <f t="shared" si="74"/>
        <v>0</v>
      </c>
      <c r="L335" s="568">
        <f t="shared" si="74"/>
        <v>0</v>
      </c>
      <c r="M335" s="558">
        <f t="shared" si="74"/>
        <v>0</v>
      </c>
      <c r="N335" s="571">
        <f t="shared" si="74"/>
        <v>0</v>
      </c>
    </row>
    <row r="336" spans="1:18" ht="15.75" customHeight="1" thickBot="1" x14ac:dyDescent="0.3">
      <c r="A336" s="743" t="s">
        <v>446</v>
      </c>
      <c r="B336" s="744"/>
      <c r="C336" s="744"/>
      <c r="D336" s="744"/>
      <c r="E336" s="744"/>
      <c r="F336" s="744"/>
      <c r="G336" s="744"/>
      <c r="H336" s="744"/>
      <c r="I336" s="744"/>
      <c r="J336" s="744"/>
      <c r="K336" s="744"/>
      <c r="L336" s="744"/>
      <c r="M336" s="744"/>
      <c r="N336" s="745"/>
    </row>
    <row r="337" spans="1:18" ht="26.25" thickBot="1" x14ac:dyDescent="0.3">
      <c r="A337" s="429" t="s">
        <v>419</v>
      </c>
      <c r="B337" s="417" t="s">
        <v>420</v>
      </c>
      <c r="C337" s="429" t="s">
        <v>421</v>
      </c>
      <c r="D337" s="417" t="s">
        <v>36</v>
      </c>
      <c r="E337" s="232" t="s">
        <v>536</v>
      </c>
      <c r="F337" s="231" t="s">
        <v>0</v>
      </c>
      <c r="G337" s="231" t="s">
        <v>2</v>
      </c>
      <c r="H337" s="231" t="s">
        <v>37</v>
      </c>
      <c r="I337" s="550" t="s">
        <v>5</v>
      </c>
      <c r="J337" s="575" t="s">
        <v>519</v>
      </c>
      <c r="K337" s="559" t="s">
        <v>520</v>
      </c>
      <c r="L337" s="564" t="s">
        <v>521</v>
      </c>
      <c r="M337" s="557" t="s">
        <v>522</v>
      </c>
      <c r="N337" s="569" t="s">
        <v>620</v>
      </c>
      <c r="P337" s="641">
        <v>2</v>
      </c>
      <c r="Q337" s="654">
        <v>24</v>
      </c>
      <c r="R337" s="643">
        <f>+I348</f>
        <v>0</v>
      </c>
    </row>
    <row r="338" spans="1:18" x14ac:dyDescent="0.25">
      <c r="A338" s="233"/>
      <c r="B338" s="234"/>
      <c r="C338" s="235"/>
      <c r="D338" s="234"/>
      <c r="E338" s="234"/>
      <c r="F338" s="236"/>
      <c r="G338" s="237"/>
      <c r="H338" s="238"/>
      <c r="I338" s="551"/>
      <c r="J338" s="576"/>
      <c r="K338" s="560"/>
      <c r="L338" s="565"/>
      <c r="M338" s="572"/>
      <c r="N338" s="555">
        <f t="shared" ref="N338:N344" si="75">SUM(J338:M338)</f>
        <v>0</v>
      </c>
    </row>
    <row r="339" spans="1:18" x14ac:dyDescent="0.25">
      <c r="A339" s="239"/>
      <c r="B339" s="240"/>
      <c r="C339" s="241"/>
      <c r="D339" s="240"/>
      <c r="E339" s="240"/>
      <c r="F339" s="242"/>
      <c r="G339" s="243"/>
      <c r="H339" s="244"/>
      <c r="I339" s="552"/>
      <c r="J339" s="577"/>
      <c r="K339" s="561"/>
      <c r="L339" s="566"/>
      <c r="M339" s="573"/>
      <c r="N339" s="556">
        <f t="shared" si="75"/>
        <v>0</v>
      </c>
    </row>
    <row r="340" spans="1:18" x14ac:dyDescent="0.25">
      <c r="A340" s="239"/>
      <c r="B340" s="240"/>
      <c r="C340" s="241"/>
      <c r="D340" s="240"/>
      <c r="E340" s="240"/>
      <c r="F340" s="242"/>
      <c r="G340" s="243"/>
      <c r="H340" s="244"/>
      <c r="I340" s="552"/>
      <c r="J340" s="577"/>
      <c r="K340" s="561"/>
      <c r="L340" s="566"/>
      <c r="M340" s="573"/>
      <c r="N340" s="556">
        <f t="shared" si="75"/>
        <v>0</v>
      </c>
    </row>
    <row r="341" spans="1:18" x14ac:dyDescent="0.25">
      <c r="A341" s="239"/>
      <c r="B341" s="240"/>
      <c r="C341" s="241"/>
      <c r="D341" s="240"/>
      <c r="E341" s="240"/>
      <c r="F341" s="242"/>
      <c r="G341" s="243"/>
      <c r="H341" s="244"/>
      <c r="I341" s="552"/>
      <c r="J341" s="577"/>
      <c r="K341" s="561"/>
      <c r="L341" s="566"/>
      <c r="M341" s="573"/>
      <c r="N341" s="556">
        <f t="shared" si="75"/>
        <v>0</v>
      </c>
    </row>
    <row r="342" spans="1:18" x14ac:dyDescent="0.25">
      <c r="A342" s="239"/>
      <c r="B342" s="240"/>
      <c r="C342" s="241"/>
      <c r="D342" s="240"/>
      <c r="E342" s="240"/>
      <c r="F342" s="242"/>
      <c r="G342" s="243"/>
      <c r="H342" s="244"/>
      <c r="I342" s="552"/>
      <c r="J342" s="577"/>
      <c r="K342" s="561"/>
      <c r="L342" s="566"/>
      <c r="M342" s="573"/>
      <c r="N342" s="556">
        <f t="shared" si="75"/>
        <v>0</v>
      </c>
    </row>
    <row r="343" spans="1:18" x14ac:dyDescent="0.25">
      <c r="A343" s="239"/>
      <c r="B343" s="240"/>
      <c r="C343" s="241"/>
      <c r="D343" s="240"/>
      <c r="E343" s="240"/>
      <c r="F343" s="242"/>
      <c r="G343" s="243"/>
      <c r="H343" s="244"/>
      <c r="I343" s="552"/>
      <c r="J343" s="577"/>
      <c r="K343" s="561"/>
      <c r="L343" s="566"/>
      <c r="M343" s="573"/>
      <c r="N343" s="556">
        <f t="shared" si="75"/>
        <v>0</v>
      </c>
    </row>
    <row r="344" spans="1:18" x14ac:dyDescent="0.25">
      <c r="A344" s="239"/>
      <c r="B344" s="240"/>
      <c r="C344" s="241"/>
      <c r="D344" s="240"/>
      <c r="E344" s="240"/>
      <c r="F344" s="242"/>
      <c r="G344" s="243"/>
      <c r="H344" s="244"/>
      <c r="I344" s="552"/>
      <c r="J344" s="577"/>
      <c r="K344" s="561"/>
      <c r="L344" s="566"/>
      <c r="M344" s="573"/>
      <c r="N344" s="556">
        <f t="shared" si="75"/>
        <v>0</v>
      </c>
    </row>
    <row r="345" spans="1:18" x14ac:dyDescent="0.25">
      <c r="A345" s="239"/>
      <c r="B345" s="240"/>
      <c r="C345" s="241"/>
      <c r="D345" s="240"/>
      <c r="E345" s="240"/>
      <c r="F345" s="242"/>
      <c r="G345" s="243"/>
      <c r="H345" s="244"/>
      <c r="I345" s="552"/>
      <c r="J345" s="577"/>
      <c r="K345" s="561"/>
      <c r="L345" s="566"/>
      <c r="M345" s="573"/>
      <c r="N345" s="556">
        <f t="shared" ref="N345:N347" si="76">SUM(J345:M345)</f>
        <v>0</v>
      </c>
    </row>
    <row r="346" spans="1:18" x14ac:dyDescent="0.25">
      <c r="A346" s="239"/>
      <c r="B346" s="240"/>
      <c r="C346" s="241"/>
      <c r="D346" s="240"/>
      <c r="E346" s="240"/>
      <c r="F346" s="242"/>
      <c r="G346" s="243"/>
      <c r="H346" s="244"/>
      <c r="I346" s="552"/>
      <c r="J346" s="577"/>
      <c r="K346" s="561"/>
      <c r="L346" s="566"/>
      <c r="M346" s="573"/>
      <c r="N346" s="556">
        <f t="shared" si="76"/>
        <v>0</v>
      </c>
    </row>
    <row r="347" spans="1:18" ht="15.75" thickBot="1" x14ac:dyDescent="0.3">
      <c r="A347" s="245"/>
      <c r="B347" s="246"/>
      <c r="C347" s="247"/>
      <c r="D347" s="246"/>
      <c r="E347" s="246"/>
      <c r="F347" s="248"/>
      <c r="G347" s="249"/>
      <c r="H347" s="250"/>
      <c r="I347" s="553"/>
      <c r="J347" s="578"/>
      <c r="K347" s="562"/>
      <c r="L347" s="567"/>
      <c r="M347" s="574"/>
      <c r="N347" s="570">
        <f t="shared" si="76"/>
        <v>0</v>
      </c>
    </row>
    <row r="348" spans="1:18" ht="15.75" thickBot="1" x14ac:dyDescent="0.3">
      <c r="A348" s="740" t="s">
        <v>4</v>
      </c>
      <c r="B348" s="741"/>
      <c r="C348" s="741"/>
      <c r="D348" s="741"/>
      <c r="E348" s="741"/>
      <c r="F348" s="741"/>
      <c r="G348" s="741"/>
      <c r="H348" s="742"/>
      <c r="I348" s="554">
        <f>SUM(I338:I347)</f>
        <v>0</v>
      </c>
      <c r="J348" s="579">
        <f t="shared" ref="J348:N348" si="77">SUM(J338:J347)</f>
        <v>0</v>
      </c>
      <c r="K348" s="563">
        <f t="shared" si="77"/>
        <v>0</v>
      </c>
      <c r="L348" s="568">
        <f t="shared" si="77"/>
        <v>0</v>
      </c>
      <c r="M348" s="558">
        <f t="shared" si="77"/>
        <v>0</v>
      </c>
      <c r="N348" s="571">
        <f t="shared" si="77"/>
        <v>0</v>
      </c>
    </row>
    <row r="349" spans="1:18" ht="15.75" customHeight="1" thickBot="1" x14ac:dyDescent="0.3">
      <c r="A349" s="743" t="s">
        <v>447</v>
      </c>
      <c r="B349" s="744"/>
      <c r="C349" s="744"/>
      <c r="D349" s="744"/>
      <c r="E349" s="744"/>
      <c r="F349" s="744"/>
      <c r="G349" s="744"/>
      <c r="H349" s="744"/>
      <c r="I349" s="744"/>
      <c r="J349" s="744"/>
      <c r="K349" s="744"/>
      <c r="L349" s="744"/>
      <c r="M349" s="744"/>
      <c r="N349" s="745"/>
    </row>
    <row r="350" spans="1:18" ht="26.25" thickBot="1" x14ac:dyDescent="0.3">
      <c r="A350" s="429" t="s">
        <v>419</v>
      </c>
      <c r="B350" s="417" t="s">
        <v>420</v>
      </c>
      <c r="C350" s="429" t="s">
        <v>421</v>
      </c>
      <c r="D350" s="417" t="s">
        <v>36</v>
      </c>
      <c r="E350" s="232" t="s">
        <v>536</v>
      </c>
      <c r="F350" s="231" t="s">
        <v>0</v>
      </c>
      <c r="G350" s="231" t="s">
        <v>2</v>
      </c>
      <c r="H350" s="231" t="s">
        <v>37</v>
      </c>
      <c r="I350" s="550" t="s">
        <v>5</v>
      </c>
      <c r="J350" s="575" t="s">
        <v>519</v>
      </c>
      <c r="K350" s="559" t="s">
        <v>520</v>
      </c>
      <c r="L350" s="564" t="s">
        <v>521</v>
      </c>
      <c r="M350" s="557" t="s">
        <v>522</v>
      </c>
      <c r="N350" s="569" t="s">
        <v>620</v>
      </c>
      <c r="P350" s="641">
        <v>2</v>
      </c>
      <c r="Q350" s="654">
        <v>24</v>
      </c>
      <c r="R350" s="643">
        <f>+I361</f>
        <v>0</v>
      </c>
    </row>
    <row r="351" spans="1:18" x14ac:dyDescent="0.25">
      <c r="A351" s="233"/>
      <c r="B351" s="234"/>
      <c r="C351" s="235"/>
      <c r="D351" s="234"/>
      <c r="E351" s="234"/>
      <c r="F351" s="236"/>
      <c r="G351" s="237"/>
      <c r="H351" s="238"/>
      <c r="I351" s="551"/>
      <c r="J351" s="576"/>
      <c r="K351" s="560"/>
      <c r="L351" s="565"/>
      <c r="M351" s="572"/>
      <c r="N351" s="555">
        <f t="shared" ref="N351:N357" si="78">SUM(J351:M351)</f>
        <v>0</v>
      </c>
    </row>
    <row r="352" spans="1:18" x14ac:dyDescent="0.25">
      <c r="A352" s="239"/>
      <c r="B352" s="240"/>
      <c r="C352" s="241"/>
      <c r="D352" s="240"/>
      <c r="E352" s="240"/>
      <c r="F352" s="242"/>
      <c r="G352" s="243"/>
      <c r="H352" s="244"/>
      <c r="I352" s="552"/>
      <c r="J352" s="577"/>
      <c r="K352" s="561"/>
      <c r="L352" s="566"/>
      <c r="M352" s="573"/>
      <c r="N352" s="556">
        <f t="shared" si="78"/>
        <v>0</v>
      </c>
    </row>
    <row r="353" spans="1:19" x14ac:dyDescent="0.25">
      <c r="A353" s="239"/>
      <c r="B353" s="240"/>
      <c r="C353" s="241"/>
      <c r="D353" s="240"/>
      <c r="E353" s="240"/>
      <c r="F353" s="242"/>
      <c r="G353" s="243"/>
      <c r="H353" s="244"/>
      <c r="I353" s="552"/>
      <c r="J353" s="577"/>
      <c r="K353" s="561"/>
      <c r="L353" s="566"/>
      <c r="M353" s="573"/>
      <c r="N353" s="556">
        <f t="shared" si="78"/>
        <v>0</v>
      </c>
    </row>
    <row r="354" spans="1:19" x14ac:dyDescent="0.25">
      <c r="A354" s="239"/>
      <c r="B354" s="240"/>
      <c r="C354" s="241"/>
      <c r="D354" s="240"/>
      <c r="E354" s="240"/>
      <c r="F354" s="242"/>
      <c r="G354" s="243"/>
      <c r="H354" s="244"/>
      <c r="I354" s="552"/>
      <c r="J354" s="577"/>
      <c r="K354" s="561"/>
      <c r="L354" s="566"/>
      <c r="M354" s="573"/>
      <c r="N354" s="556">
        <f t="shared" si="78"/>
        <v>0</v>
      </c>
    </row>
    <row r="355" spans="1:19" x14ac:dyDescent="0.25">
      <c r="A355" s="239"/>
      <c r="B355" s="240"/>
      <c r="C355" s="241"/>
      <c r="D355" s="240"/>
      <c r="E355" s="240"/>
      <c r="F355" s="242"/>
      <c r="G355" s="243"/>
      <c r="H355" s="244"/>
      <c r="I355" s="552"/>
      <c r="J355" s="577"/>
      <c r="K355" s="561"/>
      <c r="L355" s="566"/>
      <c r="M355" s="573"/>
      <c r="N355" s="556">
        <f t="shared" si="78"/>
        <v>0</v>
      </c>
    </row>
    <row r="356" spans="1:19" x14ac:dyDescent="0.25">
      <c r="A356" s="239"/>
      <c r="B356" s="240"/>
      <c r="C356" s="241"/>
      <c r="D356" s="240"/>
      <c r="E356" s="240"/>
      <c r="F356" s="242"/>
      <c r="G356" s="243"/>
      <c r="H356" s="244"/>
      <c r="I356" s="552"/>
      <c r="J356" s="577"/>
      <c r="K356" s="561"/>
      <c r="L356" s="566"/>
      <c r="M356" s="573"/>
      <c r="N356" s="556">
        <f t="shared" si="78"/>
        <v>0</v>
      </c>
    </row>
    <row r="357" spans="1:19" x14ac:dyDescent="0.25">
      <c r="A357" s="239"/>
      <c r="B357" s="240"/>
      <c r="C357" s="241"/>
      <c r="D357" s="240"/>
      <c r="E357" s="240"/>
      <c r="F357" s="242"/>
      <c r="G357" s="243"/>
      <c r="H357" s="244"/>
      <c r="I357" s="552"/>
      <c r="J357" s="577"/>
      <c r="K357" s="561"/>
      <c r="L357" s="566"/>
      <c r="M357" s="573"/>
      <c r="N357" s="556">
        <f t="shared" si="78"/>
        <v>0</v>
      </c>
    </row>
    <row r="358" spans="1:19" x14ac:dyDescent="0.25">
      <c r="A358" s="239"/>
      <c r="B358" s="240"/>
      <c r="C358" s="241"/>
      <c r="D358" s="240"/>
      <c r="E358" s="240"/>
      <c r="F358" s="242"/>
      <c r="G358" s="243"/>
      <c r="H358" s="244"/>
      <c r="I358" s="552"/>
      <c r="J358" s="577"/>
      <c r="K358" s="561"/>
      <c r="L358" s="566"/>
      <c r="M358" s="573"/>
      <c r="N358" s="556">
        <f t="shared" ref="N358:N360" si="79">SUM(J358:M358)</f>
        <v>0</v>
      </c>
    </row>
    <row r="359" spans="1:19" x14ac:dyDescent="0.25">
      <c r="A359" s="239"/>
      <c r="B359" s="240"/>
      <c r="C359" s="241"/>
      <c r="D359" s="240"/>
      <c r="E359" s="240"/>
      <c r="F359" s="242"/>
      <c r="G359" s="243"/>
      <c r="H359" s="244"/>
      <c r="I359" s="552"/>
      <c r="J359" s="577"/>
      <c r="K359" s="561"/>
      <c r="L359" s="566"/>
      <c r="M359" s="573"/>
      <c r="N359" s="556">
        <f t="shared" si="79"/>
        <v>0</v>
      </c>
    </row>
    <row r="360" spans="1:19" ht="15.75" thickBot="1" x14ac:dyDescent="0.3">
      <c r="A360" s="245"/>
      <c r="B360" s="246"/>
      <c r="C360" s="247"/>
      <c r="D360" s="246"/>
      <c r="E360" s="246"/>
      <c r="F360" s="248"/>
      <c r="G360" s="249"/>
      <c r="H360" s="250"/>
      <c r="I360" s="553"/>
      <c r="J360" s="578"/>
      <c r="K360" s="562"/>
      <c r="L360" s="567"/>
      <c r="M360" s="574"/>
      <c r="N360" s="570">
        <f t="shared" si="79"/>
        <v>0</v>
      </c>
    </row>
    <row r="361" spans="1:19" ht="15.75" thickBot="1" x14ac:dyDescent="0.3">
      <c r="A361" s="740" t="s">
        <v>4</v>
      </c>
      <c r="B361" s="741"/>
      <c r="C361" s="741"/>
      <c r="D361" s="741"/>
      <c r="E361" s="741"/>
      <c r="F361" s="741"/>
      <c r="G361" s="741"/>
      <c r="H361" s="742"/>
      <c r="I361" s="554">
        <f>SUM(I351:I360)</f>
        <v>0</v>
      </c>
      <c r="J361" s="579">
        <f t="shared" ref="J361:N361" si="80">SUM(J351:J360)</f>
        <v>0</v>
      </c>
      <c r="K361" s="563">
        <f t="shared" si="80"/>
        <v>0</v>
      </c>
      <c r="L361" s="568">
        <f t="shared" si="80"/>
        <v>0</v>
      </c>
      <c r="M361" s="558">
        <f t="shared" si="80"/>
        <v>0</v>
      </c>
      <c r="N361" s="571">
        <f t="shared" si="80"/>
        <v>0</v>
      </c>
    </row>
    <row r="362" spans="1:19" ht="15.75" customHeight="1" thickBot="1" x14ac:dyDescent="0.3">
      <c r="A362" s="743" t="s">
        <v>448</v>
      </c>
      <c r="B362" s="744"/>
      <c r="C362" s="744"/>
      <c r="D362" s="744"/>
      <c r="E362" s="744"/>
      <c r="F362" s="744"/>
      <c r="G362" s="744"/>
      <c r="H362" s="744"/>
      <c r="I362" s="744"/>
      <c r="J362" s="744"/>
      <c r="K362" s="744"/>
      <c r="L362" s="744"/>
      <c r="M362" s="744"/>
      <c r="N362" s="745"/>
    </row>
    <row r="363" spans="1:19" ht="26.25" thickBot="1" x14ac:dyDescent="0.3">
      <c r="A363" s="429" t="s">
        <v>419</v>
      </c>
      <c r="B363" s="417" t="s">
        <v>420</v>
      </c>
      <c r="C363" s="429" t="s">
        <v>421</v>
      </c>
      <c r="D363" s="417" t="s">
        <v>36</v>
      </c>
      <c r="E363" s="232" t="s">
        <v>536</v>
      </c>
      <c r="F363" s="231" t="s">
        <v>0</v>
      </c>
      <c r="G363" s="231" t="s">
        <v>2</v>
      </c>
      <c r="H363" s="231" t="s">
        <v>37</v>
      </c>
      <c r="I363" s="550" t="s">
        <v>5</v>
      </c>
      <c r="J363" s="575" t="s">
        <v>519</v>
      </c>
      <c r="K363" s="559" t="s">
        <v>520</v>
      </c>
      <c r="L363" s="564" t="s">
        <v>521</v>
      </c>
      <c r="M363" s="557" t="s">
        <v>522</v>
      </c>
      <c r="N363" s="569" t="s">
        <v>620</v>
      </c>
      <c r="P363" s="641">
        <v>2</v>
      </c>
      <c r="Q363" s="654">
        <v>18</v>
      </c>
      <c r="R363" s="7">
        <v>0</v>
      </c>
    </row>
    <row r="364" spans="1:19" x14ac:dyDescent="0.25">
      <c r="A364" s="233"/>
      <c r="B364" s="234"/>
      <c r="C364" s="235"/>
      <c r="D364" s="234"/>
      <c r="E364" s="234"/>
      <c r="F364" s="236"/>
      <c r="G364" s="237"/>
      <c r="H364" s="238"/>
      <c r="I364" s="551"/>
      <c r="J364" s="576"/>
      <c r="K364" s="560"/>
      <c r="L364" s="565"/>
      <c r="M364" s="572"/>
      <c r="N364" s="555">
        <f t="shared" ref="N364:N370" si="81">SUM(J364:M364)</f>
        <v>0</v>
      </c>
      <c r="P364" s="641">
        <v>2</v>
      </c>
      <c r="Q364" s="655">
        <v>200</v>
      </c>
      <c r="R364" s="7">
        <v>0</v>
      </c>
    </row>
    <row r="365" spans="1:19" x14ac:dyDescent="0.25">
      <c r="A365" s="239"/>
      <c r="B365" s="240"/>
      <c r="C365" s="241"/>
      <c r="D365" s="240"/>
      <c r="E365" s="240"/>
      <c r="F365" s="242"/>
      <c r="G365" s="243"/>
      <c r="H365" s="244"/>
      <c r="I365" s="552"/>
      <c r="J365" s="577"/>
      <c r="K365" s="561"/>
      <c r="L365" s="566"/>
      <c r="M365" s="573"/>
      <c r="N365" s="556">
        <f t="shared" si="81"/>
        <v>0</v>
      </c>
      <c r="P365" s="655">
        <v>2</v>
      </c>
      <c r="Q365" s="655">
        <v>208</v>
      </c>
      <c r="R365" s="7">
        <v>0</v>
      </c>
    </row>
    <row r="366" spans="1:19" x14ac:dyDescent="0.25">
      <c r="A366" s="239"/>
      <c r="B366" s="240"/>
      <c r="C366" s="241"/>
      <c r="D366" s="240"/>
      <c r="E366" s="240"/>
      <c r="F366" s="242"/>
      <c r="G366" s="243"/>
      <c r="H366" s="244"/>
      <c r="I366" s="552"/>
      <c r="J366" s="577"/>
      <c r="K366" s="561"/>
      <c r="L366" s="566"/>
      <c r="M366" s="573"/>
      <c r="N366" s="556">
        <f t="shared" si="81"/>
        <v>0</v>
      </c>
      <c r="P366" s="655"/>
      <c r="R366" s="7"/>
    </row>
    <row r="367" spans="1:19" x14ac:dyDescent="0.25">
      <c r="A367" s="239"/>
      <c r="B367" s="240"/>
      <c r="C367" s="241"/>
      <c r="D367" s="240"/>
      <c r="E367" s="240"/>
      <c r="F367" s="242"/>
      <c r="G367" s="243"/>
      <c r="H367" s="244"/>
      <c r="I367" s="552"/>
      <c r="J367" s="577"/>
      <c r="K367" s="561"/>
      <c r="L367" s="566"/>
      <c r="M367" s="573"/>
      <c r="N367" s="556">
        <f t="shared" si="81"/>
        <v>0</v>
      </c>
    </row>
    <row r="368" spans="1:19" x14ac:dyDescent="0.25">
      <c r="A368" s="239"/>
      <c r="B368" s="240"/>
      <c r="C368" s="241"/>
      <c r="D368" s="240"/>
      <c r="E368" s="240"/>
      <c r="F368" s="242"/>
      <c r="G368" s="243"/>
      <c r="H368" s="244"/>
      <c r="I368" s="552"/>
      <c r="J368" s="577"/>
      <c r="K368" s="561"/>
      <c r="L368" s="566"/>
      <c r="M368" s="573"/>
      <c r="N368" s="556">
        <f t="shared" si="81"/>
        <v>0</v>
      </c>
    </row>
    <row r="369" spans="1:18" x14ac:dyDescent="0.25">
      <c r="A369" s="239"/>
      <c r="B369" s="240"/>
      <c r="C369" s="241"/>
      <c r="D369" s="240"/>
      <c r="E369" s="240"/>
      <c r="F369" s="242"/>
      <c r="G369" s="243"/>
      <c r="H369" s="244"/>
      <c r="I369" s="552"/>
      <c r="J369" s="577"/>
      <c r="K369" s="561"/>
      <c r="L369" s="566"/>
      <c r="M369" s="573"/>
      <c r="N369" s="556">
        <f t="shared" si="81"/>
        <v>0</v>
      </c>
    </row>
    <row r="370" spans="1:18" x14ac:dyDescent="0.25">
      <c r="A370" s="239"/>
      <c r="B370" s="240"/>
      <c r="C370" s="241"/>
      <c r="D370" s="240"/>
      <c r="E370" s="240"/>
      <c r="F370" s="242"/>
      <c r="G370" s="243"/>
      <c r="H370" s="244"/>
      <c r="I370" s="552"/>
      <c r="J370" s="577"/>
      <c r="K370" s="561"/>
      <c r="L370" s="566"/>
      <c r="M370" s="573"/>
      <c r="N370" s="556">
        <f t="shared" si="81"/>
        <v>0</v>
      </c>
    </row>
    <row r="371" spans="1:18" x14ac:dyDescent="0.25">
      <c r="A371" s="239"/>
      <c r="B371" s="240"/>
      <c r="C371" s="241"/>
      <c r="D371" s="240"/>
      <c r="E371" s="240"/>
      <c r="F371" s="242"/>
      <c r="G371" s="243"/>
      <c r="H371" s="244"/>
      <c r="I371" s="552"/>
      <c r="J371" s="577"/>
      <c r="K371" s="561"/>
      <c r="L371" s="566"/>
      <c r="M371" s="573"/>
      <c r="N371" s="556">
        <f t="shared" ref="N371:N373" si="82">SUM(J371:M371)</f>
        <v>0</v>
      </c>
    </row>
    <row r="372" spans="1:18" x14ac:dyDescent="0.25">
      <c r="A372" s="239"/>
      <c r="B372" s="240"/>
      <c r="C372" s="241"/>
      <c r="D372" s="240"/>
      <c r="E372" s="240"/>
      <c r="F372" s="242"/>
      <c r="G372" s="243"/>
      <c r="H372" s="244"/>
      <c r="I372" s="552"/>
      <c r="J372" s="577"/>
      <c r="K372" s="561"/>
      <c r="L372" s="566"/>
      <c r="M372" s="573"/>
      <c r="N372" s="556">
        <f t="shared" si="82"/>
        <v>0</v>
      </c>
    </row>
    <row r="373" spans="1:18" ht="15.75" thickBot="1" x14ac:dyDescent="0.3">
      <c r="A373" s="245"/>
      <c r="B373" s="246"/>
      <c r="C373" s="247"/>
      <c r="D373" s="246"/>
      <c r="E373" s="246"/>
      <c r="F373" s="248"/>
      <c r="G373" s="249"/>
      <c r="H373" s="250"/>
      <c r="I373" s="553"/>
      <c r="J373" s="578"/>
      <c r="K373" s="562"/>
      <c r="L373" s="567"/>
      <c r="M373" s="574"/>
      <c r="N373" s="570">
        <f t="shared" si="82"/>
        <v>0</v>
      </c>
    </row>
    <row r="374" spans="1:18" ht="15.75" thickBot="1" x14ac:dyDescent="0.3">
      <c r="A374" s="740" t="s">
        <v>4</v>
      </c>
      <c r="B374" s="741"/>
      <c r="C374" s="741"/>
      <c r="D374" s="741"/>
      <c r="E374" s="741"/>
      <c r="F374" s="741"/>
      <c r="G374" s="741"/>
      <c r="H374" s="742"/>
      <c r="I374" s="554">
        <f>SUM(I364:I373)</f>
        <v>0</v>
      </c>
      <c r="J374" s="579">
        <f t="shared" ref="J374:N374" si="83">SUM(J364:J373)</f>
        <v>0</v>
      </c>
      <c r="K374" s="563">
        <f t="shared" si="83"/>
        <v>0</v>
      </c>
      <c r="L374" s="568">
        <f t="shared" si="83"/>
        <v>0</v>
      </c>
      <c r="M374" s="558">
        <f t="shared" si="83"/>
        <v>0</v>
      </c>
      <c r="N374" s="571">
        <f t="shared" si="83"/>
        <v>0</v>
      </c>
    </row>
    <row r="375" spans="1:18" ht="15.75" customHeight="1" thickBot="1" x14ac:dyDescent="0.3">
      <c r="A375" s="746" t="s">
        <v>613</v>
      </c>
      <c r="B375" s="747"/>
      <c r="C375" s="747"/>
      <c r="D375" s="747"/>
      <c r="E375" s="747"/>
      <c r="F375" s="747"/>
      <c r="G375" s="747"/>
      <c r="H375" s="747"/>
      <c r="I375" s="747"/>
      <c r="J375" s="747"/>
      <c r="K375" s="747"/>
      <c r="L375" s="747"/>
      <c r="M375" s="747"/>
      <c r="N375" s="748"/>
    </row>
    <row r="376" spans="1:18" ht="26.25" thickBot="1" x14ac:dyDescent="0.3">
      <c r="A376" s="429" t="s">
        <v>419</v>
      </c>
      <c r="B376" s="417" t="s">
        <v>420</v>
      </c>
      <c r="C376" s="429" t="s">
        <v>421</v>
      </c>
      <c r="D376" s="417" t="s">
        <v>36</v>
      </c>
      <c r="E376" s="232" t="s">
        <v>536</v>
      </c>
      <c r="F376" s="231" t="s">
        <v>0</v>
      </c>
      <c r="G376" s="231" t="s">
        <v>2</v>
      </c>
      <c r="H376" s="231" t="s">
        <v>37</v>
      </c>
      <c r="I376" s="550" t="s">
        <v>5</v>
      </c>
      <c r="J376" s="575" t="s">
        <v>519</v>
      </c>
      <c r="K376" s="559" t="s">
        <v>520</v>
      </c>
      <c r="L376" s="564" t="s">
        <v>521</v>
      </c>
      <c r="M376" s="557" t="s">
        <v>522</v>
      </c>
      <c r="N376" s="569" t="s">
        <v>620</v>
      </c>
      <c r="P376" s="641">
        <v>2</v>
      </c>
      <c r="Q376" s="654">
        <v>24</v>
      </c>
      <c r="R376" s="643">
        <f>+I387</f>
        <v>0</v>
      </c>
    </row>
    <row r="377" spans="1:18" x14ac:dyDescent="0.25">
      <c r="A377" s="233"/>
      <c r="B377" s="234"/>
      <c r="C377" s="235"/>
      <c r="D377" s="234"/>
      <c r="E377" s="234"/>
      <c r="F377" s="236"/>
      <c r="G377" s="237"/>
      <c r="H377" s="238"/>
      <c r="I377" s="551"/>
      <c r="J377" s="576"/>
      <c r="K377" s="560"/>
      <c r="L377" s="565"/>
      <c r="M377" s="572"/>
      <c r="N377" s="555">
        <f t="shared" ref="N377:N383" si="84">SUM(J377:M377)</f>
        <v>0</v>
      </c>
    </row>
    <row r="378" spans="1:18" x14ac:dyDescent="0.25">
      <c r="A378" s="239"/>
      <c r="B378" s="240"/>
      <c r="C378" s="241"/>
      <c r="D378" s="240"/>
      <c r="E378" s="240"/>
      <c r="F378" s="242"/>
      <c r="G378" s="243"/>
      <c r="H378" s="244"/>
      <c r="I378" s="552"/>
      <c r="J378" s="577"/>
      <c r="K378" s="561"/>
      <c r="L378" s="566"/>
      <c r="M378" s="573"/>
      <c r="N378" s="556">
        <f t="shared" si="84"/>
        <v>0</v>
      </c>
    </row>
    <row r="379" spans="1:18" x14ac:dyDescent="0.25">
      <c r="A379" s="239"/>
      <c r="B379" s="240"/>
      <c r="C379" s="241"/>
      <c r="D379" s="240"/>
      <c r="E379" s="240"/>
      <c r="F379" s="242"/>
      <c r="G379" s="243"/>
      <c r="H379" s="244"/>
      <c r="I379" s="552"/>
      <c r="J379" s="577"/>
      <c r="K379" s="561"/>
      <c r="L379" s="566"/>
      <c r="M379" s="573"/>
      <c r="N379" s="556">
        <f t="shared" si="84"/>
        <v>0</v>
      </c>
    </row>
    <row r="380" spans="1:18" x14ac:dyDescent="0.25">
      <c r="A380" s="239"/>
      <c r="B380" s="240"/>
      <c r="C380" s="241"/>
      <c r="D380" s="240"/>
      <c r="E380" s="240"/>
      <c r="F380" s="242"/>
      <c r="G380" s="243"/>
      <c r="H380" s="244"/>
      <c r="I380" s="552"/>
      <c r="J380" s="577"/>
      <c r="K380" s="561"/>
      <c r="L380" s="566"/>
      <c r="M380" s="573"/>
      <c r="N380" s="556">
        <f t="shared" si="84"/>
        <v>0</v>
      </c>
    </row>
    <row r="381" spans="1:18" x14ac:dyDescent="0.25">
      <c r="A381" s="239"/>
      <c r="B381" s="240"/>
      <c r="C381" s="241"/>
      <c r="D381" s="240"/>
      <c r="E381" s="240"/>
      <c r="F381" s="242"/>
      <c r="G381" s="243"/>
      <c r="H381" s="244"/>
      <c r="I381" s="552"/>
      <c r="J381" s="577"/>
      <c r="K381" s="561"/>
      <c r="L381" s="566"/>
      <c r="M381" s="573"/>
      <c r="N381" s="556">
        <f t="shared" si="84"/>
        <v>0</v>
      </c>
    </row>
    <row r="382" spans="1:18" x14ac:dyDescent="0.25">
      <c r="A382" s="239"/>
      <c r="B382" s="240"/>
      <c r="C382" s="241"/>
      <c r="D382" s="240"/>
      <c r="E382" s="240"/>
      <c r="F382" s="242"/>
      <c r="G382" s="243"/>
      <c r="H382" s="244"/>
      <c r="I382" s="552"/>
      <c r="J382" s="577"/>
      <c r="K382" s="561"/>
      <c r="L382" s="566"/>
      <c r="M382" s="573"/>
      <c r="N382" s="556">
        <f t="shared" si="84"/>
        <v>0</v>
      </c>
    </row>
    <row r="383" spans="1:18" x14ac:dyDescent="0.25">
      <c r="A383" s="239"/>
      <c r="B383" s="240"/>
      <c r="C383" s="241"/>
      <c r="D383" s="240"/>
      <c r="E383" s="240"/>
      <c r="F383" s="242"/>
      <c r="G383" s="243"/>
      <c r="H383" s="244"/>
      <c r="I383" s="552"/>
      <c r="J383" s="577"/>
      <c r="K383" s="561"/>
      <c r="L383" s="566"/>
      <c r="M383" s="573"/>
      <c r="N383" s="556">
        <f t="shared" si="84"/>
        <v>0</v>
      </c>
    </row>
    <row r="384" spans="1:18" x14ac:dyDescent="0.25">
      <c r="A384" s="239"/>
      <c r="B384" s="240"/>
      <c r="C384" s="241"/>
      <c r="D384" s="240"/>
      <c r="E384" s="240"/>
      <c r="F384" s="242"/>
      <c r="G384" s="243"/>
      <c r="H384" s="244"/>
      <c r="I384" s="552"/>
      <c r="J384" s="577"/>
      <c r="K384" s="561"/>
      <c r="L384" s="566"/>
      <c r="M384" s="573"/>
      <c r="N384" s="556">
        <f t="shared" ref="N384:N386" si="85">SUM(J384:M384)</f>
        <v>0</v>
      </c>
    </row>
    <row r="385" spans="1:18" x14ac:dyDescent="0.25">
      <c r="A385" s="239"/>
      <c r="B385" s="240"/>
      <c r="C385" s="241"/>
      <c r="D385" s="240"/>
      <c r="E385" s="240"/>
      <c r="F385" s="242"/>
      <c r="G385" s="243"/>
      <c r="H385" s="244"/>
      <c r="I385" s="552"/>
      <c r="J385" s="577"/>
      <c r="K385" s="561"/>
      <c r="L385" s="566"/>
      <c r="M385" s="573"/>
      <c r="N385" s="556">
        <f t="shared" si="85"/>
        <v>0</v>
      </c>
    </row>
    <row r="386" spans="1:18" ht="15.75" thickBot="1" x14ac:dyDescent="0.3">
      <c r="A386" s="245"/>
      <c r="B386" s="246"/>
      <c r="C386" s="247"/>
      <c r="D386" s="246"/>
      <c r="E386" s="246"/>
      <c r="F386" s="248"/>
      <c r="G386" s="249"/>
      <c r="H386" s="250"/>
      <c r="I386" s="553"/>
      <c r="J386" s="578"/>
      <c r="K386" s="562"/>
      <c r="L386" s="567"/>
      <c r="M386" s="574"/>
      <c r="N386" s="570">
        <f t="shared" si="85"/>
        <v>0</v>
      </c>
    </row>
    <row r="387" spans="1:18" ht="15.75" thickBot="1" x14ac:dyDescent="0.3">
      <c r="A387" s="740" t="s">
        <v>4</v>
      </c>
      <c r="B387" s="741"/>
      <c r="C387" s="741"/>
      <c r="D387" s="741"/>
      <c r="E387" s="741"/>
      <c r="F387" s="741"/>
      <c r="G387" s="741"/>
      <c r="H387" s="742"/>
      <c r="I387" s="554">
        <f>SUM(I377:I386)</f>
        <v>0</v>
      </c>
      <c r="J387" s="579">
        <f t="shared" ref="J387:N387" si="86">SUM(J377:J386)</f>
        <v>0</v>
      </c>
      <c r="K387" s="563">
        <f t="shared" si="86"/>
        <v>0</v>
      </c>
      <c r="L387" s="568">
        <f t="shared" si="86"/>
        <v>0</v>
      </c>
      <c r="M387" s="558">
        <f t="shared" si="86"/>
        <v>0</v>
      </c>
      <c r="N387" s="571">
        <f t="shared" si="86"/>
        <v>0</v>
      </c>
    </row>
    <row r="388" spans="1:18" ht="15.75" customHeight="1" thickBot="1" x14ac:dyDescent="0.3">
      <c r="A388" s="746" t="s">
        <v>614</v>
      </c>
      <c r="B388" s="747"/>
      <c r="C388" s="747"/>
      <c r="D388" s="747"/>
      <c r="E388" s="747"/>
      <c r="F388" s="747"/>
      <c r="G388" s="747"/>
      <c r="H388" s="747"/>
      <c r="I388" s="747"/>
      <c r="J388" s="747"/>
      <c r="K388" s="747"/>
      <c r="L388" s="747"/>
      <c r="M388" s="747"/>
      <c r="N388" s="748"/>
    </row>
    <row r="389" spans="1:18" ht="26.25" thickBot="1" x14ac:dyDescent="0.3">
      <c r="A389" s="429" t="s">
        <v>419</v>
      </c>
      <c r="B389" s="417" t="s">
        <v>420</v>
      </c>
      <c r="C389" s="429" t="s">
        <v>421</v>
      </c>
      <c r="D389" s="417" t="s">
        <v>36</v>
      </c>
      <c r="E389" s="232" t="s">
        <v>536</v>
      </c>
      <c r="F389" s="231" t="s">
        <v>0</v>
      </c>
      <c r="G389" s="231" t="s">
        <v>2</v>
      </c>
      <c r="H389" s="231" t="s">
        <v>37</v>
      </c>
      <c r="I389" s="550" t="s">
        <v>5</v>
      </c>
      <c r="J389" s="575" t="s">
        <v>519</v>
      </c>
      <c r="K389" s="559" t="s">
        <v>520</v>
      </c>
      <c r="L389" s="564" t="s">
        <v>521</v>
      </c>
      <c r="M389" s="557" t="s">
        <v>522</v>
      </c>
      <c r="N389" s="569" t="s">
        <v>620</v>
      </c>
      <c r="P389" s="641">
        <v>2</v>
      </c>
      <c r="Q389" s="654">
        <v>24</v>
      </c>
      <c r="R389" s="643">
        <f>+I400</f>
        <v>0</v>
      </c>
    </row>
    <row r="390" spans="1:18" x14ac:dyDescent="0.25">
      <c r="A390" s="233"/>
      <c r="B390" s="234"/>
      <c r="C390" s="235"/>
      <c r="D390" s="234"/>
      <c r="E390" s="234"/>
      <c r="F390" s="236"/>
      <c r="G390" s="237"/>
      <c r="H390" s="238"/>
      <c r="I390" s="551"/>
      <c r="J390" s="576"/>
      <c r="K390" s="560"/>
      <c r="L390" s="565"/>
      <c r="M390" s="572"/>
      <c r="N390" s="555">
        <f t="shared" ref="N390:N396" si="87">SUM(J390:M390)</f>
        <v>0</v>
      </c>
    </row>
    <row r="391" spans="1:18" x14ac:dyDescent="0.25">
      <c r="A391" s="239"/>
      <c r="B391" s="240"/>
      <c r="C391" s="241"/>
      <c r="D391" s="240"/>
      <c r="E391" s="240"/>
      <c r="F391" s="242"/>
      <c r="G391" s="243"/>
      <c r="H391" s="244"/>
      <c r="I391" s="552"/>
      <c r="J391" s="577"/>
      <c r="K391" s="561"/>
      <c r="L391" s="566"/>
      <c r="M391" s="573"/>
      <c r="N391" s="556">
        <f t="shared" si="87"/>
        <v>0</v>
      </c>
    </row>
    <row r="392" spans="1:18" x14ac:dyDescent="0.25">
      <c r="A392" s="239"/>
      <c r="B392" s="240"/>
      <c r="C392" s="241"/>
      <c r="D392" s="240"/>
      <c r="E392" s="240"/>
      <c r="F392" s="242"/>
      <c r="G392" s="243"/>
      <c r="H392" s="244"/>
      <c r="I392" s="552"/>
      <c r="J392" s="577"/>
      <c r="K392" s="561"/>
      <c r="L392" s="566"/>
      <c r="M392" s="573"/>
      <c r="N392" s="556">
        <f t="shared" si="87"/>
        <v>0</v>
      </c>
    </row>
    <row r="393" spans="1:18" x14ac:dyDescent="0.25">
      <c r="A393" s="239"/>
      <c r="B393" s="240"/>
      <c r="C393" s="241"/>
      <c r="D393" s="240"/>
      <c r="E393" s="240"/>
      <c r="F393" s="242"/>
      <c r="G393" s="243"/>
      <c r="H393" s="244"/>
      <c r="I393" s="552"/>
      <c r="J393" s="577"/>
      <c r="K393" s="561"/>
      <c r="L393" s="566"/>
      <c r="M393" s="573"/>
      <c r="N393" s="556">
        <f t="shared" si="87"/>
        <v>0</v>
      </c>
    </row>
    <row r="394" spans="1:18" x14ac:dyDescent="0.25">
      <c r="A394" s="239"/>
      <c r="B394" s="240"/>
      <c r="C394" s="241"/>
      <c r="D394" s="240"/>
      <c r="E394" s="240"/>
      <c r="F394" s="242"/>
      <c r="G394" s="243"/>
      <c r="H394" s="244"/>
      <c r="I394" s="552"/>
      <c r="J394" s="577"/>
      <c r="K394" s="561"/>
      <c r="L394" s="566"/>
      <c r="M394" s="573"/>
      <c r="N394" s="556">
        <f t="shared" si="87"/>
        <v>0</v>
      </c>
    </row>
    <row r="395" spans="1:18" x14ac:dyDescent="0.25">
      <c r="A395" s="239"/>
      <c r="B395" s="240"/>
      <c r="C395" s="241"/>
      <c r="D395" s="240"/>
      <c r="E395" s="240"/>
      <c r="F395" s="242"/>
      <c r="G395" s="243"/>
      <c r="H395" s="244"/>
      <c r="I395" s="552"/>
      <c r="J395" s="577"/>
      <c r="K395" s="561"/>
      <c r="L395" s="566"/>
      <c r="M395" s="573"/>
      <c r="N395" s="556">
        <f t="shared" si="87"/>
        <v>0</v>
      </c>
    </row>
    <row r="396" spans="1:18" x14ac:dyDescent="0.25">
      <c r="A396" s="239"/>
      <c r="B396" s="240"/>
      <c r="C396" s="241"/>
      <c r="D396" s="240"/>
      <c r="E396" s="240"/>
      <c r="F396" s="242"/>
      <c r="G396" s="243"/>
      <c r="H396" s="244"/>
      <c r="I396" s="552"/>
      <c r="J396" s="577"/>
      <c r="K396" s="561"/>
      <c r="L396" s="566"/>
      <c r="M396" s="573"/>
      <c r="N396" s="556">
        <f t="shared" si="87"/>
        <v>0</v>
      </c>
    </row>
    <row r="397" spans="1:18" x14ac:dyDescent="0.25">
      <c r="A397" s="239"/>
      <c r="B397" s="240"/>
      <c r="C397" s="241"/>
      <c r="D397" s="240"/>
      <c r="E397" s="240"/>
      <c r="F397" s="242"/>
      <c r="G397" s="243"/>
      <c r="H397" s="244"/>
      <c r="I397" s="552"/>
      <c r="J397" s="577"/>
      <c r="K397" s="561"/>
      <c r="L397" s="566"/>
      <c r="M397" s="573"/>
      <c r="N397" s="556">
        <f t="shared" ref="N397:N399" si="88">SUM(J397:M397)</f>
        <v>0</v>
      </c>
    </row>
    <row r="398" spans="1:18" x14ac:dyDescent="0.25">
      <c r="A398" s="239"/>
      <c r="B398" s="240"/>
      <c r="C398" s="241"/>
      <c r="D398" s="240"/>
      <c r="E398" s="240"/>
      <c r="F398" s="242"/>
      <c r="G398" s="243"/>
      <c r="H398" s="244"/>
      <c r="I398" s="552"/>
      <c r="J398" s="577"/>
      <c r="K398" s="561"/>
      <c r="L398" s="566"/>
      <c r="M398" s="573"/>
      <c r="N398" s="556">
        <f t="shared" si="88"/>
        <v>0</v>
      </c>
    </row>
    <row r="399" spans="1:18" ht="15.75" thickBot="1" x14ac:dyDescent="0.3">
      <c r="A399" s="245"/>
      <c r="B399" s="246"/>
      <c r="C399" s="247"/>
      <c r="D399" s="246"/>
      <c r="E399" s="246"/>
      <c r="F399" s="248"/>
      <c r="G399" s="249"/>
      <c r="H399" s="250"/>
      <c r="I399" s="553"/>
      <c r="J399" s="578"/>
      <c r="K399" s="562"/>
      <c r="L399" s="567"/>
      <c r="M399" s="574"/>
      <c r="N399" s="570">
        <f t="shared" si="88"/>
        <v>0</v>
      </c>
    </row>
    <row r="400" spans="1:18" ht="15.75" thickBot="1" x14ac:dyDescent="0.3">
      <c r="A400" s="740" t="s">
        <v>4</v>
      </c>
      <c r="B400" s="741"/>
      <c r="C400" s="741"/>
      <c r="D400" s="741"/>
      <c r="E400" s="741"/>
      <c r="F400" s="741"/>
      <c r="G400" s="741"/>
      <c r="H400" s="742"/>
      <c r="I400" s="554">
        <f>SUM(I390:I399)</f>
        <v>0</v>
      </c>
      <c r="J400" s="579">
        <f t="shared" ref="J400:N400" si="89">SUM(J390:J399)</f>
        <v>0</v>
      </c>
      <c r="K400" s="563">
        <f t="shared" si="89"/>
        <v>0</v>
      </c>
      <c r="L400" s="568">
        <f t="shared" si="89"/>
        <v>0</v>
      </c>
      <c r="M400" s="558">
        <f t="shared" si="89"/>
        <v>0</v>
      </c>
      <c r="N400" s="571">
        <f t="shared" si="89"/>
        <v>0</v>
      </c>
    </row>
    <row r="401" spans="1:19" ht="15.75" customHeight="1" thickBot="1" x14ac:dyDescent="0.3">
      <c r="A401" s="743" t="s">
        <v>449</v>
      </c>
      <c r="B401" s="744"/>
      <c r="C401" s="744"/>
      <c r="D401" s="744"/>
      <c r="E401" s="744"/>
      <c r="F401" s="744"/>
      <c r="G401" s="744"/>
      <c r="H401" s="744"/>
      <c r="I401" s="744"/>
      <c r="J401" s="744"/>
      <c r="K401" s="744"/>
      <c r="L401" s="744"/>
      <c r="M401" s="744"/>
      <c r="N401" s="745"/>
    </row>
    <row r="402" spans="1:19" ht="26.25" thickBot="1" x14ac:dyDescent="0.3">
      <c r="A402" s="429" t="s">
        <v>419</v>
      </c>
      <c r="B402" s="417" t="s">
        <v>420</v>
      </c>
      <c r="C402" s="429" t="s">
        <v>421</v>
      </c>
      <c r="D402" s="417" t="s">
        <v>36</v>
      </c>
      <c r="E402" s="232" t="s">
        <v>536</v>
      </c>
      <c r="F402" s="231" t="s">
        <v>0</v>
      </c>
      <c r="G402" s="231" t="s">
        <v>2</v>
      </c>
      <c r="H402" s="231" t="s">
        <v>37</v>
      </c>
      <c r="I402" s="550" t="s">
        <v>5</v>
      </c>
      <c r="J402" s="575" t="s">
        <v>519</v>
      </c>
      <c r="K402" s="559" t="s">
        <v>520</v>
      </c>
      <c r="L402" s="564" t="s">
        <v>521</v>
      </c>
      <c r="M402" s="557" t="s">
        <v>522</v>
      </c>
      <c r="N402" s="569" t="s">
        <v>620</v>
      </c>
      <c r="P402" s="641">
        <v>2</v>
      </c>
      <c r="Q402" s="654">
        <v>7</v>
      </c>
      <c r="R402" s="7">
        <v>0</v>
      </c>
    </row>
    <row r="403" spans="1:19" x14ac:dyDescent="0.25">
      <c r="A403" s="233"/>
      <c r="B403" s="234"/>
      <c r="C403" s="235"/>
      <c r="D403" s="234"/>
      <c r="E403" s="234"/>
      <c r="F403" s="236"/>
      <c r="G403" s="237"/>
      <c r="H403" s="238"/>
      <c r="I403" s="551"/>
      <c r="J403" s="576"/>
      <c r="K403" s="560"/>
      <c r="L403" s="565"/>
      <c r="M403" s="572"/>
      <c r="N403" s="555">
        <f t="shared" ref="N403:N409" si="90">SUM(J403:M403)</f>
        <v>0</v>
      </c>
      <c r="P403" s="641">
        <v>2</v>
      </c>
      <c r="Q403" s="655">
        <v>200</v>
      </c>
      <c r="R403" s="643">
        <v>0</v>
      </c>
    </row>
    <row r="404" spans="1:19" x14ac:dyDescent="0.25">
      <c r="A404" s="239"/>
      <c r="B404" s="240"/>
      <c r="C404" s="241"/>
      <c r="D404" s="240"/>
      <c r="E404" s="240"/>
      <c r="F404" s="242"/>
      <c r="G404" s="243"/>
      <c r="H404" s="244"/>
      <c r="I404" s="552"/>
      <c r="J404" s="577"/>
      <c r="K404" s="561"/>
      <c r="L404" s="566"/>
      <c r="M404" s="573"/>
      <c r="N404" s="556">
        <f t="shared" si="90"/>
        <v>0</v>
      </c>
      <c r="P404" s="641">
        <v>2</v>
      </c>
      <c r="Q404" s="655">
        <v>208</v>
      </c>
      <c r="R404" s="7">
        <v>0</v>
      </c>
    </row>
    <row r="405" spans="1:19" x14ac:dyDescent="0.25">
      <c r="A405" s="239"/>
      <c r="B405" s="240"/>
      <c r="C405" s="241"/>
      <c r="D405" s="240"/>
      <c r="E405" s="240"/>
      <c r="F405" s="242"/>
      <c r="G405" s="243"/>
      <c r="H405" s="244"/>
      <c r="I405" s="552"/>
      <c r="J405" s="577"/>
      <c r="K405" s="561"/>
      <c r="L405" s="566"/>
      <c r="M405" s="573"/>
      <c r="N405" s="556">
        <f t="shared" si="90"/>
        <v>0</v>
      </c>
      <c r="P405" s="641"/>
      <c r="R405" s="7"/>
    </row>
    <row r="406" spans="1:19" x14ac:dyDescent="0.25">
      <c r="A406" s="239"/>
      <c r="B406" s="240"/>
      <c r="C406" s="241"/>
      <c r="D406" s="240"/>
      <c r="E406" s="240"/>
      <c r="F406" s="242"/>
      <c r="G406" s="243"/>
      <c r="H406" s="244"/>
      <c r="I406" s="552"/>
      <c r="J406" s="577"/>
      <c r="K406" s="561"/>
      <c r="L406" s="566"/>
      <c r="M406" s="573"/>
      <c r="N406" s="556">
        <f t="shared" si="90"/>
        <v>0</v>
      </c>
    </row>
    <row r="407" spans="1:19" x14ac:dyDescent="0.25">
      <c r="A407" s="239"/>
      <c r="B407" s="240"/>
      <c r="C407" s="241"/>
      <c r="D407" s="240"/>
      <c r="E407" s="240"/>
      <c r="F407" s="242"/>
      <c r="G407" s="243"/>
      <c r="H407" s="244"/>
      <c r="I407" s="552"/>
      <c r="J407" s="577"/>
      <c r="K407" s="561"/>
      <c r="L407" s="566"/>
      <c r="M407" s="573"/>
      <c r="N407" s="556">
        <f t="shared" si="90"/>
        <v>0</v>
      </c>
    </row>
    <row r="408" spans="1:19" x14ac:dyDescent="0.25">
      <c r="A408" s="239"/>
      <c r="B408" s="240"/>
      <c r="C408" s="241"/>
      <c r="D408" s="240"/>
      <c r="E408" s="240"/>
      <c r="F408" s="242"/>
      <c r="G408" s="243"/>
      <c r="H408" s="244"/>
      <c r="I408" s="552"/>
      <c r="J408" s="577"/>
      <c r="K408" s="561"/>
      <c r="L408" s="566"/>
      <c r="M408" s="573"/>
      <c r="N408" s="556">
        <f t="shared" si="90"/>
        <v>0</v>
      </c>
    </row>
    <row r="409" spans="1:19" x14ac:dyDescent="0.25">
      <c r="A409" s="239"/>
      <c r="B409" s="240"/>
      <c r="C409" s="241"/>
      <c r="D409" s="240"/>
      <c r="E409" s="240"/>
      <c r="F409" s="242"/>
      <c r="G409" s="243"/>
      <c r="H409" s="244"/>
      <c r="I409" s="552"/>
      <c r="J409" s="577"/>
      <c r="K409" s="561"/>
      <c r="L409" s="566"/>
      <c r="M409" s="573"/>
      <c r="N409" s="556">
        <f t="shared" si="90"/>
        <v>0</v>
      </c>
    </row>
    <row r="410" spans="1:19" x14ac:dyDescent="0.25">
      <c r="A410" s="239"/>
      <c r="B410" s="240"/>
      <c r="C410" s="241"/>
      <c r="D410" s="240"/>
      <c r="E410" s="240"/>
      <c r="F410" s="242"/>
      <c r="G410" s="243"/>
      <c r="H410" s="244"/>
      <c r="I410" s="552"/>
      <c r="J410" s="577"/>
      <c r="K410" s="561"/>
      <c r="L410" s="566"/>
      <c r="M410" s="573"/>
      <c r="N410" s="556">
        <f t="shared" ref="N410:N412" si="91">SUM(J410:M410)</f>
        <v>0</v>
      </c>
    </row>
    <row r="411" spans="1:19" x14ac:dyDescent="0.25">
      <c r="A411" s="239"/>
      <c r="B411" s="240"/>
      <c r="C411" s="241"/>
      <c r="D411" s="240"/>
      <c r="E411" s="240"/>
      <c r="F411" s="242"/>
      <c r="G411" s="243"/>
      <c r="H411" s="244"/>
      <c r="I411" s="552"/>
      <c r="J411" s="577"/>
      <c r="K411" s="561"/>
      <c r="L411" s="566"/>
      <c r="M411" s="573"/>
      <c r="N411" s="556">
        <f t="shared" si="91"/>
        <v>0</v>
      </c>
    </row>
    <row r="412" spans="1:19" ht="15.75" thickBot="1" x14ac:dyDescent="0.3">
      <c r="A412" s="245"/>
      <c r="B412" s="246"/>
      <c r="C412" s="247"/>
      <c r="D412" s="246"/>
      <c r="E412" s="246"/>
      <c r="F412" s="248"/>
      <c r="G412" s="249"/>
      <c r="H412" s="250"/>
      <c r="I412" s="553"/>
      <c r="J412" s="578"/>
      <c r="K412" s="562"/>
      <c r="L412" s="567"/>
      <c r="M412" s="574"/>
      <c r="N412" s="570">
        <f t="shared" si="91"/>
        <v>0</v>
      </c>
    </row>
    <row r="413" spans="1:19" ht="15.75" thickBot="1" x14ac:dyDescent="0.3">
      <c r="A413" s="740" t="s">
        <v>4</v>
      </c>
      <c r="B413" s="741"/>
      <c r="C413" s="741"/>
      <c r="D413" s="741"/>
      <c r="E413" s="741"/>
      <c r="F413" s="741"/>
      <c r="G413" s="741"/>
      <c r="H413" s="742"/>
      <c r="I413" s="554">
        <f>SUM(I403:I412)</f>
        <v>0</v>
      </c>
      <c r="J413" s="579">
        <f t="shared" ref="J413:N413" si="92">SUM(J403:J412)</f>
        <v>0</v>
      </c>
      <c r="K413" s="563">
        <f t="shared" si="92"/>
        <v>0</v>
      </c>
      <c r="L413" s="568">
        <f t="shared" si="92"/>
        <v>0</v>
      </c>
      <c r="M413" s="558">
        <f t="shared" si="92"/>
        <v>0</v>
      </c>
      <c r="N413" s="571">
        <f t="shared" si="92"/>
        <v>0</v>
      </c>
    </row>
    <row r="414" spans="1:19" ht="15.75" customHeight="1" thickBot="1" x14ac:dyDescent="0.3">
      <c r="A414" s="743" t="s">
        <v>450</v>
      </c>
      <c r="B414" s="744"/>
      <c r="C414" s="744"/>
      <c r="D414" s="744"/>
      <c r="E414" s="744"/>
      <c r="F414" s="744"/>
      <c r="G414" s="744"/>
      <c r="H414" s="744"/>
      <c r="I414" s="744"/>
      <c r="J414" s="744"/>
      <c r="K414" s="744"/>
      <c r="L414" s="744"/>
      <c r="M414" s="744"/>
      <c r="N414" s="745"/>
    </row>
    <row r="415" spans="1:19" ht="26.25" thickBot="1" x14ac:dyDescent="0.3">
      <c r="A415" s="429" t="s">
        <v>419</v>
      </c>
      <c r="B415" s="417" t="s">
        <v>420</v>
      </c>
      <c r="C415" s="429" t="s">
        <v>421</v>
      </c>
      <c r="D415" s="417" t="s">
        <v>36</v>
      </c>
      <c r="E415" s="232" t="s">
        <v>536</v>
      </c>
      <c r="F415" s="231" t="s">
        <v>0</v>
      </c>
      <c r="G415" s="231" t="s">
        <v>2</v>
      </c>
      <c r="H415" s="231" t="s">
        <v>37</v>
      </c>
      <c r="I415" s="550" t="s">
        <v>5</v>
      </c>
      <c r="J415" s="575" t="s">
        <v>519</v>
      </c>
      <c r="K415" s="559" t="s">
        <v>520</v>
      </c>
      <c r="L415" s="564" t="s">
        <v>521</v>
      </c>
      <c r="M415" s="557" t="s">
        <v>522</v>
      </c>
      <c r="N415" s="569" t="s">
        <v>620</v>
      </c>
      <c r="P415" s="641">
        <v>2</v>
      </c>
      <c r="Q415" s="654">
        <v>7</v>
      </c>
      <c r="R415" s="643">
        <f>+I426</f>
        <v>0</v>
      </c>
    </row>
    <row r="416" spans="1:19" x14ac:dyDescent="0.25">
      <c r="A416" s="233"/>
      <c r="B416" s="234"/>
      <c r="C416" s="235"/>
      <c r="D416" s="234"/>
      <c r="E416" s="234"/>
      <c r="F416" s="236"/>
      <c r="G416" s="237"/>
      <c r="H416" s="238"/>
      <c r="I416" s="551"/>
      <c r="J416" s="576"/>
      <c r="K416" s="560"/>
      <c r="L416" s="565"/>
      <c r="M416" s="572"/>
      <c r="N416" s="555">
        <f t="shared" ref="N416:N422" si="93">SUM(J416:M416)</f>
        <v>0</v>
      </c>
    </row>
    <row r="417" spans="1:19" x14ac:dyDescent="0.25">
      <c r="A417" s="239"/>
      <c r="B417" s="240"/>
      <c r="C417" s="241"/>
      <c r="D417" s="240"/>
      <c r="E417" s="240"/>
      <c r="F417" s="242"/>
      <c r="G417" s="243"/>
      <c r="H417" s="244"/>
      <c r="I417" s="552"/>
      <c r="J417" s="577"/>
      <c r="K417" s="561"/>
      <c r="L417" s="566"/>
      <c r="M417" s="573"/>
      <c r="N417" s="556">
        <f t="shared" si="93"/>
        <v>0</v>
      </c>
    </row>
    <row r="418" spans="1:19" x14ac:dyDescent="0.25">
      <c r="A418" s="239"/>
      <c r="B418" s="240"/>
      <c r="C418" s="241"/>
      <c r="D418" s="240"/>
      <c r="E418" s="240"/>
      <c r="F418" s="242"/>
      <c r="G418" s="243"/>
      <c r="H418" s="244"/>
      <c r="I418" s="552"/>
      <c r="J418" s="577"/>
      <c r="K418" s="561"/>
      <c r="L418" s="566"/>
      <c r="M418" s="573"/>
      <c r="N418" s="556">
        <f t="shared" si="93"/>
        <v>0</v>
      </c>
    </row>
    <row r="419" spans="1:19" x14ac:dyDescent="0.25">
      <c r="A419" s="239"/>
      <c r="B419" s="240"/>
      <c r="C419" s="241"/>
      <c r="D419" s="240"/>
      <c r="E419" s="240"/>
      <c r="F419" s="242"/>
      <c r="G419" s="243"/>
      <c r="H419" s="244"/>
      <c r="I419" s="552"/>
      <c r="J419" s="577"/>
      <c r="K419" s="561"/>
      <c r="L419" s="566"/>
      <c r="M419" s="573"/>
      <c r="N419" s="556">
        <f t="shared" si="93"/>
        <v>0</v>
      </c>
    </row>
    <row r="420" spans="1:19" x14ac:dyDescent="0.25">
      <c r="A420" s="239"/>
      <c r="B420" s="240"/>
      <c r="C420" s="241"/>
      <c r="D420" s="240"/>
      <c r="E420" s="240"/>
      <c r="F420" s="242"/>
      <c r="G420" s="243"/>
      <c r="H420" s="244"/>
      <c r="I420" s="552"/>
      <c r="J420" s="577"/>
      <c r="K420" s="561"/>
      <c r="L420" s="566"/>
      <c r="M420" s="573"/>
      <c r="N420" s="556">
        <f t="shared" si="93"/>
        <v>0</v>
      </c>
    </row>
    <row r="421" spans="1:19" x14ac:dyDescent="0.25">
      <c r="A421" s="239"/>
      <c r="B421" s="240"/>
      <c r="C421" s="241"/>
      <c r="D421" s="240"/>
      <c r="E421" s="240"/>
      <c r="F421" s="242"/>
      <c r="G421" s="243"/>
      <c r="H421" s="244"/>
      <c r="I421" s="552"/>
      <c r="J421" s="577"/>
      <c r="K421" s="561"/>
      <c r="L421" s="566"/>
      <c r="M421" s="573"/>
      <c r="N421" s="556">
        <f t="shared" si="93"/>
        <v>0</v>
      </c>
    </row>
    <row r="422" spans="1:19" x14ac:dyDescent="0.25">
      <c r="A422" s="239"/>
      <c r="B422" s="240"/>
      <c r="C422" s="241"/>
      <c r="D422" s="240"/>
      <c r="E422" s="240"/>
      <c r="F422" s="242"/>
      <c r="G422" s="243"/>
      <c r="H422" s="244"/>
      <c r="I422" s="552"/>
      <c r="J422" s="577"/>
      <c r="K422" s="561"/>
      <c r="L422" s="566"/>
      <c r="M422" s="573"/>
      <c r="N422" s="556">
        <f t="shared" si="93"/>
        <v>0</v>
      </c>
    </row>
    <row r="423" spans="1:19" x14ac:dyDescent="0.25">
      <c r="A423" s="239"/>
      <c r="B423" s="240"/>
      <c r="C423" s="241"/>
      <c r="D423" s="240"/>
      <c r="E423" s="240"/>
      <c r="F423" s="242"/>
      <c r="G423" s="243"/>
      <c r="H423" s="244"/>
      <c r="I423" s="552"/>
      <c r="J423" s="577"/>
      <c r="K423" s="561"/>
      <c r="L423" s="566"/>
      <c r="M423" s="573"/>
      <c r="N423" s="556">
        <f t="shared" ref="N423:N425" si="94">SUM(J423:M423)</f>
        <v>0</v>
      </c>
    </row>
    <row r="424" spans="1:19" x14ac:dyDescent="0.25">
      <c r="A424" s="239"/>
      <c r="B424" s="240"/>
      <c r="C424" s="241"/>
      <c r="D424" s="240"/>
      <c r="E424" s="240"/>
      <c r="F424" s="242"/>
      <c r="G424" s="243"/>
      <c r="H424" s="244"/>
      <c r="I424" s="552"/>
      <c r="J424" s="577"/>
      <c r="K424" s="561"/>
      <c r="L424" s="566"/>
      <c r="M424" s="573"/>
      <c r="N424" s="556">
        <f t="shared" si="94"/>
        <v>0</v>
      </c>
    </row>
    <row r="425" spans="1:19" ht="15.75" thickBot="1" x14ac:dyDescent="0.3">
      <c r="A425" s="245"/>
      <c r="B425" s="246"/>
      <c r="C425" s="247"/>
      <c r="D425" s="246"/>
      <c r="E425" s="246"/>
      <c r="F425" s="248"/>
      <c r="G425" s="249"/>
      <c r="H425" s="250"/>
      <c r="I425" s="553"/>
      <c r="J425" s="578"/>
      <c r="K425" s="562"/>
      <c r="L425" s="567"/>
      <c r="M425" s="574"/>
      <c r="N425" s="570">
        <f t="shared" si="94"/>
        <v>0</v>
      </c>
    </row>
    <row r="426" spans="1:19" ht="15.75" thickBot="1" x14ac:dyDescent="0.3">
      <c r="A426" s="740" t="s">
        <v>4</v>
      </c>
      <c r="B426" s="741"/>
      <c r="C426" s="741"/>
      <c r="D426" s="741"/>
      <c r="E426" s="741"/>
      <c r="F426" s="741"/>
      <c r="G426" s="741"/>
      <c r="H426" s="742"/>
      <c r="I426" s="554">
        <f>SUM(I416:I425)</f>
        <v>0</v>
      </c>
      <c r="J426" s="579">
        <f t="shared" ref="J426:N426" si="95">SUM(J416:J425)</f>
        <v>0</v>
      </c>
      <c r="K426" s="563">
        <f t="shared" si="95"/>
        <v>0</v>
      </c>
      <c r="L426" s="568">
        <f t="shared" si="95"/>
        <v>0</v>
      </c>
      <c r="M426" s="558">
        <f t="shared" si="95"/>
        <v>0</v>
      </c>
      <c r="N426" s="571">
        <f t="shared" si="95"/>
        <v>0</v>
      </c>
    </row>
    <row r="427" spans="1:19" ht="15.75" customHeight="1" thickBot="1" x14ac:dyDescent="0.3">
      <c r="A427" s="743" t="s">
        <v>451</v>
      </c>
      <c r="B427" s="744"/>
      <c r="C427" s="744"/>
      <c r="D427" s="744"/>
      <c r="E427" s="744"/>
      <c r="F427" s="744"/>
      <c r="G427" s="744"/>
      <c r="H427" s="744"/>
      <c r="I427" s="744"/>
      <c r="J427" s="744"/>
      <c r="K427" s="744"/>
      <c r="L427" s="744"/>
      <c r="M427" s="744"/>
      <c r="N427" s="745"/>
    </row>
    <row r="428" spans="1:19" ht="26.25" thickBot="1" x14ac:dyDescent="0.3">
      <c r="A428" s="429" t="s">
        <v>419</v>
      </c>
      <c r="B428" s="417" t="s">
        <v>420</v>
      </c>
      <c r="C428" s="429" t="s">
        <v>421</v>
      </c>
      <c r="D428" s="417" t="s">
        <v>36</v>
      </c>
      <c r="E428" s="232" t="s">
        <v>536</v>
      </c>
      <c r="F428" s="231" t="s">
        <v>0</v>
      </c>
      <c r="G428" s="231" t="s">
        <v>2</v>
      </c>
      <c r="H428" s="231" t="s">
        <v>37</v>
      </c>
      <c r="I428" s="550" t="s">
        <v>5</v>
      </c>
      <c r="J428" s="575" t="s">
        <v>519</v>
      </c>
      <c r="K428" s="559" t="s">
        <v>520</v>
      </c>
      <c r="L428" s="564" t="s">
        <v>521</v>
      </c>
      <c r="M428" s="557" t="s">
        <v>522</v>
      </c>
      <c r="N428" s="569" t="s">
        <v>620</v>
      </c>
      <c r="P428" s="641">
        <v>2</v>
      </c>
      <c r="Q428" s="654">
        <v>22</v>
      </c>
      <c r="R428" s="7">
        <v>0</v>
      </c>
    </row>
    <row r="429" spans="1:19" ht="38.25" x14ac:dyDescent="0.25">
      <c r="A429" s="233" t="s">
        <v>672</v>
      </c>
      <c r="B429" s="234">
        <v>45799</v>
      </c>
      <c r="C429" s="235" t="s">
        <v>672</v>
      </c>
      <c r="D429" s="234">
        <v>45799</v>
      </c>
      <c r="E429" s="234" t="s">
        <v>561</v>
      </c>
      <c r="F429" s="236" t="s">
        <v>673</v>
      </c>
      <c r="G429" s="237">
        <v>7718418</v>
      </c>
      <c r="H429" s="238" t="s">
        <v>674</v>
      </c>
      <c r="I429" s="551">
        <v>3000000</v>
      </c>
      <c r="J429" s="576"/>
      <c r="K429" s="560">
        <v>3000000</v>
      </c>
      <c r="L429" s="565"/>
      <c r="M429" s="572"/>
      <c r="N429" s="555">
        <f t="shared" ref="N429:N435" si="96">SUM(J429:M429)</f>
        <v>3000000</v>
      </c>
      <c r="P429" s="641">
        <v>2</v>
      </c>
      <c r="Q429" s="655">
        <v>200</v>
      </c>
      <c r="R429" s="7">
        <v>0</v>
      </c>
    </row>
    <row r="430" spans="1:19" ht="45" x14ac:dyDescent="0.25">
      <c r="A430" s="239" t="s">
        <v>715</v>
      </c>
      <c r="B430" s="401">
        <v>45952</v>
      </c>
      <c r="C430" s="441" t="s">
        <v>735</v>
      </c>
      <c r="D430" s="401">
        <v>45958</v>
      </c>
      <c r="E430" s="401" t="s">
        <v>754</v>
      </c>
      <c r="F430" s="242" t="s">
        <v>733</v>
      </c>
      <c r="G430" s="243">
        <v>7729464</v>
      </c>
      <c r="H430" s="244" t="s">
        <v>734</v>
      </c>
      <c r="I430" s="552">
        <v>4000000</v>
      </c>
      <c r="J430" s="577"/>
      <c r="K430" s="561"/>
      <c r="L430" s="566"/>
      <c r="M430" s="573">
        <v>4000000</v>
      </c>
      <c r="N430" s="556">
        <f t="shared" si="96"/>
        <v>4000000</v>
      </c>
      <c r="P430" s="641">
        <v>2</v>
      </c>
      <c r="Q430" s="655">
        <v>208</v>
      </c>
      <c r="R430" s="7">
        <v>0</v>
      </c>
    </row>
    <row r="431" spans="1:19" ht="45" x14ac:dyDescent="0.25">
      <c r="A431" s="239" t="s">
        <v>715</v>
      </c>
      <c r="B431" s="401">
        <v>45952</v>
      </c>
      <c r="C431" s="441" t="s">
        <v>735</v>
      </c>
      <c r="D431" s="401">
        <v>45958</v>
      </c>
      <c r="E431" s="401" t="s">
        <v>755</v>
      </c>
      <c r="F431" s="242" t="s">
        <v>733</v>
      </c>
      <c r="G431" s="243">
        <v>7729464</v>
      </c>
      <c r="H431" s="244" t="s">
        <v>734</v>
      </c>
      <c r="I431" s="552">
        <v>4674478</v>
      </c>
      <c r="J431" s="577"/>
      <c r="K431" s="561"/>
      <c r="L431" s="566"/>
      <c r="M431" s="573">
        <v>4674478</v>
      </c>
      <c r="N431" s="556">
        <f t="shared" si="96"/>
        <v>4674478</v>
      </c>
      <c r="P431" s="641">
        <v>2</v>
      </c>
      <c r="Q431" s="655">
        <v>250</v>
      </c>
      <c r="R431" s="7">
        <v>0</v>
      </c>
    </row>
    <row r="432" spans="1:19" x14ac:dyDescent="0.25">
      <c r="A432" s="239"/>
      <c r="B432" s="240"/>
      <c r="C432" s="241"/>
      <c r="D432" s="240"/>
      <c r="E432" s="240"/>
      <c r="F432" s="242"/>
      <c r="G432" s="243"/>
      <c r="H432" s="244"/>
      <c r="I432" s="552"/>
      <c r="J432" s="577"/>
      <c r="K432" s="561"/>
      <c r="L432" s="566"/>
      <c r="M432" s="573"/>
      <c r="N432" s="556">
        <f t="shared" si="96"/>
        <v>0</v>
      </c>
      <c r="P432" s="641"/>
    </row>
    <row r="433" spans="1:18" x14ac:dyDescent="0.25">
      <c r="A433" s="239"/>
      <c r="B433" s="240"/>
      <c r="C433" s="241"/>
      <c r="D433" s="240"/>
      <c r="E433" s="240"/>
      <c r="F433" s="242"/>
      <c r="G433" s="243"/>
      <c r="H433" s="244"/>
      <c r="I433" s="552"/>
      <c r="J433" s="577"/>
      <c r="K433" s="561"/>
      <c r="L433" s="566"/>
      <c r="M433" s="573"/>
      <c r="N433" s="556">
        <f t="shared" si="96"/>
        <v>0</v>
      </c>
    </row>
    <row r="434" spans="1:18" x14ac:dyDescent="0.25">
      <c r="A434" s="239"/>
      <c r="B434" s="240"/>
      <c r="C434" s="241"/>
      <c r="D434" s="240"/>
      <c r="E434" s="240"/>
      <c r="F434" s="242"/>
      <c r="G434" s="243"/>
      <c r="H434" s="244"/>
      <c r="I434" s="552"/>
      <c r="J434" s="577"/>
      <c r="K434" s="561"/>
      <c r="L434" s="566"/>
      <c r="M434" s="573"/>
      <c r="N434" s="556">
        <f t="shared" si="96"/>
        <v>0</v>
      </c>
    </row>
    <row r="435" spans="1:18" x14ac:dyDescent="0.25">
      <c r="A435" s="239"/>
      <c r="B435" s="240"/>
      <c r="C435" s="241"/>
      <c r="D435" s="240"/>
      <c r="E435" s="240"/>
      <c r="F435" s="242"/>
      <c r="G435" s="243"/>
      <c r="H435" s="244"/>
      <c r="I435" s="552"/>
      <c r="J435" s="577"/>
      <c r="K435" s="561"/>
      <c r="L435" s="566"/>
      <c r="M435" s="573"/>
      <c r="N435" s="556">
        <f t="shared" si="96"/>
        <v>0</v>
      </c>
    </row>
    <row r="436" spans="1:18" x14ac:dyDescent="0.25">
      <c r="A436" s="239"/>
      <c r="B436" s="240"/>
      <c r="C436" s="241"/>
      <c r="D436" s="240"/>
      <c r="E436" s="240"/>
      <c r="F436" s="242"/>
      <c r="G436" s="243"/>
      <c r="H436" s="244"/>
      <c r="I436" s="552"/>
      <c r="J436" s="577"/>
      <c r="K436" s="561"/>
      <c r="L436" s="566"/>
      <c r="M436" s="573"/>
      <c r="N436" s="556">
        <f t="shared" ref="N436:N438" si="97">SUM(J436:M436)</f>
        <v>0</v>
      </c>
    </row>
    <row r="437" spans="1:18" x14ac:dyDescent="0.25">
      <c r="A437" s="239"/>
      <c r="B437" s="240"/>
      <c r="C437" s="241"/>
      <c r="D437" s="240"/>
      <c r="E437" s="240"/>
      <c r="F437" s="242"/>
      <c r="G437" s="243"/>
      <c r="H437" s="244"/>
      <c r="I437" s="552"/>
      <c r="J437" s="577"/>
      <c r="K437" s="561"/>
      <c r="L437" s="566"/>
      <c r="M437" s="573"/>
      <c r="N437" s="556">
        <f t="shared" si="97"/>
        <v>0</v>
      </c>
    </row>
    <row r="438" spans="1:18" ht="15.75" thickBot="1" x14ac:dyDescent="0.3">
      <c r="A438" s="245"/>
      <c r="B438" s="246"/>
      <c r="C438" s="247"/>
      <c r="D438" s="246"/>
      <c r="E438" s="246"/>
      <c r="F438" s="248"/>
      <c r="G438" s="249"/>
      <c r="H438" s="250"/>
      <c r="I438" s="553"/>
      <c r="J438" s="578"/>
      <c r="K438" s="562"/>
      <c r="L438" s="567"/>
      <c r="M438" s="574"/>
      <c r="N438" s="570">
        <f t="shared" si="97"/>
        <v>0</v>
      </c>
    </row>
    <row r="439" spans="1:18" ht="15.75" thickBot="1" x14ac:dyDescent="0.3">
      <c r="A439" s="740" t="s">
        <v>4</v>
      </c>
      <c r="B439" s="741"/>
      <c r="C439" s="741"/>
      <c r="D439" s="741"/>
      <c r="E439" s="741"/>
      <c r="F439" s="741"/>
      <c r="G439" s="741"/>
      <c r="H439" s="742"/>
      <c r="I439" s="554">
        <f>SUM(I429:I438)</f>
        <v>11674478</v>
      </c>
      <c r="J439" s="579">
        <f t="shared" ref="J439:N439" si="98">SUM(J429:J438)</f>
        <v>0</v>
      </c>
      <c r="K439" s="563">
        <f t="shared" si="98"/>
        <v>3000000</v>
      </c>
      <c r="L439" s="568">
        <f t="shared" si="98"/>
        <v>0</v>
      </c>
      <c r="M439" s="558">
        <f t="shared" si="98"/>
        <v>8674478</v>
      </c>
      <c r="N439" s="571">
        <f t="shared" si="98"/>
        <v>11674478</v>
      </c>
    </row>
    <row r="440" spans="1:18" ht="15.75" customHeight="1" thickBot="1" x14ac:dyDescent="0.3">
      <c r="A440" s="743" t="s">
        <v>452</v>
      </c>
      <c r="B440" s="744"/>
      <c r="C440" s="744"/>
      <c r="D440" s="744"/>
      <c r="E440" s="744"/>
      <c r="F440" s="744"/>
      <c r="G440" s="744"/>
      <c r="H440" s="744"/>
      <c r="I440" s="744"/>
      <c r="J440" s="744"/>
      <c r="K440" s="744"/>
      <c r="L440" s="744"/>
      <c r="M440" s="744"/>
      <c r="N440" s="745"/>
    </row>
    <row r="441" spans="1:18" ht="26.25" thickBot="1" x14ac:dyDescent="0.3">
      <c r="A441" s="429" t="s">
        <v>419</v>
      </c>
      <c r="B441" s="417" t="s">
        <v>420</v>
      </c>
      <c r="C441" s="429" t="s">
        <v>421</v>
      </c>
      <c r="D441" s="417" t="s">
        <v>36</v>
      </c>
      <c r="E441" s="232" t="s">
        <v>536</v>
      </c>
      <c r="F441" s="231" t="s">
        <v>0</v>
      </c>
      <c r="G441" s="231" t="s">
        <v>2</v>
      </c>
      <c r="H441" s="231" t="s">
        <v>37</v>
      </c>
      <c r="I441" s="550" t="s">
        <v>5</v>
      </c>
      <c r="J441" s="575" t="s">
        <v>519</v>
      </c>
      <c r="K441" s="559" t="s">
        <v>520</v>
      </c>
      <c r="L441" s="564" t="s">
        <v>521</v>
      </c>
      <c r="M441" s="557" t="s">
        <v>522</v>
      </c>
      <c r="N441" s="569" t="s">
        <v>620</v>
      </c>
      <c r="P441" s="641">
        <v>2</v>
      </c>
      <c r="Q441" s="654">
        <v>7</v>
      </c>
      <c r="R441" s="643">
        <f>+I452</f>
        <v>3000000</v>
      </c>
    </row>
    <row r="442" spans="1:18" ht="38.25" x14ac:dyDescent="0.25">
      <c r="A442" s="233" t="s">
        <v>672</v>
      </c>
      <c r="B442" s="234">
        <v>45799</v>
      </c>
      <c r="C442" s="235" t="s">
        <v>672</v>
      </c>
      <c r="D442" s="234">
        <v>45799</v>
      </c>
      <c r="E442" s="234" t="s">
        <v>561</v>
      </c>
      <c r="F442" s="236" t="s">
        <v>673</v>
      </c>
      <c r="G442" s="237">
        <v>7718418</v>
      </c>
      <c r="H442" s="238" t="s">
        <v>674</v>
      </c>
      <c r="I442" s="551">
        <v>3000000</v>
      </c>
      <c r="J442" s="576"/>
      <c r="K442" s="560">
        <v>3000000</v>
      </c>
      <c r="L442" s="565"/>
      <c r="M442" s="572"/>
      <c r="N442" s="555">
        <f t="shared" ref="N442:N448" si="99">SUM(J442:M442)</f>
        <v>3000000</v>
      </c>
    </row>
    <row r="443" spans="1:18" x14ac:dyDescent="0.25">
      <c r="A443" s="239"/>
      <c r="B443" s="240"/>
      <c r="C443" s="241"/>
      <c r="D443" s="240"/>
      <c r="E443" s="240"/>
      <c r="F443" s="242"/>
      <c r="G443" s="243"/>
      <c r="H443" s="244"/>
      <c r="I443" s="552"/>
      <c r="J443" s="577"/>
      <c r="K443" s="561"/>
      <c r="L443" s="566"/>
      <c r="M443" s="573"/>
      <c r="N443" s="556">
        <f t="shared" si="99"/>
        <v>0</v>
      </c>
    </row>
    <row r="444" spans="1:18" x14ac:dyDescent="0.25">
      <c r="A444" s="239"/>
      <c r="B444" s="240"/>
      <c r="C444" s="241"/>
      <c r="D444" s="240"/>
      <c r="E444" s="240"/>
      <c r="F444" s="242"/>
      <c r="G444" s="243"/>
      <c r="H444" s="244"/>
      <c r="I444" s="552"/>
      <c r="J444" s="577"/>
      <c r="K444" s="561"/>
      <c r="L444" s="566"/>
      <c r="M444" s="573"/>
      <c r="N444" s="556">
        <f t="shared" si="99"/>
        <v>0</v>
      </c>
    </row>
    <row r="445" spans="1:18" x14ac:dyDescent="0.25">
      <c r="A445" s="239"/>
      <c r="B445" s="240"/>
      <c r="C445" s="241"/>
      <c r="D445" s="240"/>
      <c r="E445" s="240"/>
      <c r="F445" s="242"/>
      <c r="G445" s="243"/>
      <c r="H445" s="244"/>
      <c r="I445" s="552"/>
      <c r="J445" s="577"/>
      <c r="K445" s="561"/>
      <c r="L445" s="566"/>
      <c r="M445" s="573"/>
      <c r="N445" s="556">
        <f t="shared" si="99"/>
        <v>0</v>
      </c>
    </row>
    <row r="446" spans="1:18" x14ac:dyDescent="0.25">
      <c r="A446" s="239"/>
      <c r="B446" s="240"/>
      <c r="C446" s="241"/>
      <c r="D446" s="240"/>
      <c r="E446" s="240"/>
      <c r="F446" s="242"/>
      <c r="G446" s="243"/>
      <c r="H446" s="244"/>
      <c r="I446" s="552"/>
      <c r="J446" s="577"/>
      <c r="K446" s="561"/>
      <c r="L446" s="566"/>
      <c r="M446" s="573"/>
      <c r="N446" s="556">
        <f t="shared" si="99"/>
        <v>0</v>
      </c>
    </row>
    <row r="447" spans="1:18" x14ac:dyDescent="0.25">
      <c r="A447" s="239"/>
      <c r="B447" s="240"/>
      <c r="C447" s="241"/>
      <c r="D447" s="240"/>
      <c r="E447" s="240"/>
      <c r="F447" s="242"/>
      <c r="G447" s="243"/>
      <c r="H447" s="244"/>
      <c r="I447" s="552"/>
      <c r="J447" s="577"/>
      <c r="K447" s="561"/>
      <c r="L447" s="566"/>
      <c r="M447" s="573"/>
      <c r="N447" s="556">
        <f t="shared" si="99"/>
        <v>0</v>
      </c>
    </row>
    <row r="448" spans="1:18" x14ac:dyDescent="0.25">
      <c r="A448" s="239"/>
      <c r="B448" s="240"/>
      <c r="C448" s="241"/>
      <c r="D448" s="240"/>
      <c r="E448" s="240"/>
      <c r="F448" s="242"/>
      <c r="G448" s="243"/>
      <c r="H448" s="244"/>
      <c r="I448" s="552"/>
      <c r="J448" s="577"/>
      <c r="K448" s="561"/>
      <c r="L448" s="566"/>
      <c r="M448" s="573"/>
      <c r="N448" s="556">
        <f t="shared" si="99"/>
        <v>0</v>
      </c>
    </row>
    <row r="449" spans="1:18" x14ac:dyDescent="0.25">
      <c r="A449" s="239"/>
      <c r="B449" s="240"/>
      <c r="C449" s="241"/>
      <c r="D449" s="240"/>
      <c r="E449" s="240"/>
      <c r="F449" s="242"/>
      <c r="G449" s="243"/>
      <c r="H449" s="244"/>
      <c r="I449" s="552"/>
      <c r="J449" s="577"/>
      <c r="K449" s="561"/>
      <c r="L449" s="566"/>
      <c r="M449" s="573"/>
      <c r="N449" s="556">
        <f t="shared" ref="N449:N451" si="100">SUM(J449:M449)</f>
        <v>0</v>
      </c>
    </row>
    <row r="450" spans="1:18" x14ac:dyDescent="0.25">
      <c r="A450" s="239"/>
      <c r="B450" s="240"/>
      <c r="C450" s="241"/>
      <c r="D450" s="240"/>
      <c r="E450" s="240"/>
      <c r="F450" s="242"/>
      <c r="G450" s="243"/>
      <c r="H450" s="244"/>
      <c r="I450" s="552"/>
      <c r="J450" s="577"/>
      <c r="K450" s="561"/>
      <c r="L450" s="566"/>
      <c r="M450" s="573"/>
      <c r="N450" s="556">
        <f t="shared" si="100"/>
        <v>0</v>
      </c>
    </row>
    <row r="451" spans="1:18" ht="15.75" thickBot="1" x14ac:dyDescent="0.3">
      <c r="A451" s="245"/>
      <c r="B451" s="246"/>
      <c r="C451" s="247"/>
      <c r="D451" s="246"/>
      <c r="E451" s="246"/>
      <c r="F451" s="248"/>
      <c r="G451" s="249"/>
      <c r="H451" s="250"/>
      <c r="I451" s="553"/>
      <c r="J451" s="578"/>
      <c r="K451" s="562"/>
      <c r="L451" s="567"/>
      <c r="M451" s="574"/>
      <c r="N451" s="570">
        <f t="shared" si="100"/>
        <v>0</v>
      </c>
    </row>
    <row r="452" spans="1:18" ht="15.75" thickBot="1" x14ac:dyDescent="0.3">
      <c r="A452" s="740" t="s">
        <v>4</v>
      </c>
      <c r="B452" s="741"/>
      <c r="C452" s="741"/>
      <c r="D452" s="741"/>
      <c r="E452" s="741"/>
      <c r="F452" s="741"/>
      <c r="G452" s="741"/>
      <c r="H452" s="742"/>
      <c r="I452" s="554">
        <f>SUM(I442:I451)</f>
        <v>3000000</v>
      </c>
      <c r="J452" s="579">
        <f t="shared" ref="J452:N452" si="101">SUM(J442:J451)</f>
        <v>0</v>
      </c>
      <c r="K452" s="563">
        <f t="shared" si="101"/>
        <v>3000000</v>
      </c>
      <c r="L452" s="568">
        <f t="shared" si="101"/>
        <v>0</v>
      </c>
      <c r="M452" s="558">
        <f t="shared" si="101"/>
        <v>0</v>
      </c>
      <c r="N452" s="571">
        <f t="shared" si="101"/>
        <v>3000000</v>
      </c>
    </row>
    <row r="453" spans="1:18" ht="15.75" customHeight="1" thickBot="1" x14ac:dyDescent="0.3">
      <c r="A453" s="743" t="s">
        <v>638</v>
      </c>
      <c r="B453" s="744"/>
      <c r="C453" s="744"/>
      <c r="D453" s="744"/>
      <c r="E453" s="744"/>
      <c r="F453" s="744"/>
      <c r="G453" s="744"/>
      <c r="H453" s="744"/>
      <c r="I453" s="744"/>
      <c r="J453" s="744"/>
      <c r="K453" s="744"/>
      <c r="L453" s="744"/>
      <c r="M453" s="744"/>
      <c r="N453" s="745"/>
    </row>
    <row r="454" spans="1:18" ht="26.25" thickBot="1" x14ac:dyDescent="0.3">
      <c r="A454" s="429" t="s">
        <v>419</v>
      </c>
      <c r="B454" s="417" t="s">
        <v>420</v>
      </c>
      <c r="C454" s="429" t="s">
        <v>421</v>
      </c>
      <c r="D454" s="417" t="s">
        <v>36</v>
      </c>
      <c r="E454" s="232" t="s">
        <v>536</v>
      </c>
      <c r="F454" s="231" t="s">
        <v>0</v>
      </c>
      <c r="G454" s="231" t="s">
        <v>2</v>
      </c>
      <c r="H454" s="231" t="s">
        <v>37</v>
      </c>
      <c r="I454" s="550" t="s">
        <v>5</v>
      </c>
      <c r="J454" s="575" t="s">
        <v>519</v>
      </c>
      <c r="K454" s="559" t="s">
        <v>520</v>
      </c>
      <c r="L454" s="564" t="s">
        <v>521</v>
      </c>
      <c r="M454" s="557" t="s">
        <v>522</v>
      </c>
      <c r="N454" s="569" t="s">
        <v>620</v>
      </c>
      <c r="P454" s="641">
        <v>2</v>
      </c>
      <c r="Q454" s="654">
        <v>7</v>
      </c>
      <c r="R454" s="643">
        <f>+I465</f>
        <v>2000000</v>
      </c>
    </row>
    <row r="455" spans="1:18" ht="25.5" x14ac:dyDescent="0.25">
      <c r="A455" s="233" t="s">
        <v>702</v>
      </c>
      <c r="B455" s="234">
        <v>45894</v>
      </c>
      <c r="C455" s="235" t="s">
        <v>702</v>
      </c>
      <c r="D455" s="234">
        <v>45894</v>
      </c>
      <c r="E455" s="234" t="s">
        <v>561</v>
      </c>
      <c r="F455" s="236" t="s">
        <v>703</v>
      </c>
      <c r="G455" s="237">
        <v>1075308838</v>
      </c>
      <c r="H455" s="238" t="s">
        <v>701</v>
      </c>
      <c r="I455" s="551">
        <v>2000000</v>
      </c>
      <c r="J455" s="576"/>
      <c r="K455" s="560"/>
      <c r="L455" s="565">
        <v>2000000</v>
      </c>
      <c r="M455" s="572"/>
      <c r="N455" s="555">
        <f t="shared" ref="N455:N461" si="102">SUM(J455:M455)</f>
        <v>2000000</v>
      </c>
    </row>
    <row r="456" spans="1:18" x14ac:dyDescent="0.25">
      <c r="A456" s="239"/>
      <c r="B456" s="240"/>
      <c r="C456" s="241"/>
      <c r="D456" s="240"/>
      <c r="E456" s="240"/>
      <c r="F456" s="242"/>
      <c r="G456" s="243"/>
      <c r="H456" s="244"/>
      <c r="I456" s="552"/>
      <c r="J456" s="577"/>
      <c r="K456" s="561"/>
      <c r="L456" s="566"/>
      <c r="M456" s="573"/>
      <c r="N456" s="556">
        <f t="shared" si="102"/>
        <v>0</v>
      </c>
    </row>
    <row r="457" spans="1:18" x14ac:dyDescent="0.25">
      <c r="A457" s="239"/>
      <c r="B457" s="240"/>
      <c r="C457" s="241"/>
      <c r="D457" s="240"/>
      <c r="E457" s="240"/>
      <c r="F457" s="242"/>
      <c r="G457" s="243"/>
      <c r="H457" s="244"/>
      <c r="I457" s="552"/>
      <c r="J457" s="577"/>
      <c r="K457" s="561"/>
      <c r="L457" s="566"/>
      <c r="M457" s="573"/>
      <c r="N457" s="556">
        <f t="shared" si="102"/>
        <v>0</v>
      </c>
    </row>
    <row r="458" spans="1:18" x14ac:dyDescent="0.25">
      <c r="A458" s="239"/>
      <c r="B458" s="240"/>
      <c r="C458" s="241"/>
      <c r="D458" s="240"/>
      <c r="E458" s="240"/>
      <c r="F458" s="242"/>
      <c r="G458" s="243"/>
      <c r="H458" s="244"/>
      <c r="I458" s="552"/>
      <c r="J458" s="577"/>
      <c r="K458" s="561"/>
      <c r="L458" s="566"/>
      <c r="M458" s="573"/>
      <c r="N458" s="556">
        <f t="shared" si="102"/>
        <v>0</v>
      </c>
    </row>
    <row r="459" spans="1:18" x14ac:dyDescent="0.25">
      <c r="A459" s="239"/>
      <c r="B459" s="240"/>
      <c r="C459" s="241"/>
      <c r="D459" s="240"/>
      <c r="E459" s="240"/>
      <c r="F459" s="242"/>
      <c r="G459" s="243"/>
      <c r="H459" s="244"/>
      <c r="I459" s="552"/>
      <c r="J459" s="577"/>
      <c r="K459" s="561"/>
      <c r="L459" s="566"/>
      <c r="M459" s="573"/>
      <c r="N459" s="556">
        <f t="shared" si="102"/>
        <v>0</v>
      </c>
    </row>
    <row r="460" spans="1:18" x14ac:dyDescent="0.25">
      <c r="A460" s="239"/>
      <c r="B460" s="240"/>
      <c r="C460" s="241"/>
      <c r="D460" s="240"/>
      <c r="E460" s="240"/>
      <c r="F460" s="242"/>
      <c r="G460" s="243"/>
      <c r="H460" s="244"/>
      <c r="I460" s="552"/>
      <c r="J460" s="577"/>
      <c r="K460" s="561"/>
      <c r="L460" s="566"/>
      <c r="M460" s="573"/>
      <c r="N460" s="556">
        <f t="shared" si="102"/>
        <v>0</v>
      </c>
    </row>
    <row r="461" spans="1:18" x14ac:dyDescent="0.25">
      <c r="A461" s="239"/>
      <c r="B461" s="240"/>
      <c r="C461" s="241"/>
      <c r="D461" s="240"/>
      <c r="E461" s="240"/>
      <c r="F461" s="242"/>
      <c r="G461" s="243"/>
      <c r="H461" s="244"/>
      <c r="I461" s="552"/>
      <c r="J461" s="577"/>
      <c r="K461" s="561"/>
      <c r="L461" s="566"/>
      <c r="M461" s="573"/>
      <c r="N461" s="556">
        <f t="shared" si="102"/>
        <v>0</v>
      </c>
    </row>
    <row r="462" spans="1:18" x14ac:dyDescent="0.25">
      <c r="A462" s="239"/>
      <c r="B462" s="240"/>
      <c r="C462" s="241"/>
      <c r="D462" s="240"/>
      <c r="E462" s="240"/>
      <c r="F462" s="242"/>
      <c r="G462" s="243"/>
      <c r="H462" s="244"/>
      <c r="I462" s="552"/>
      <c r="J462" s="577"/>
      <c r="K462" s="561"/>
      <c r="L462" s="566"/>
      <c r="M462" s="573"/>
      <c r="N462" s="556">
        <f t="shared" ref="N462:N464" si="103">SUM(J462:M462)</f>
        <v>0</v>
      </c>
    </row>
    <row r="463" spans="1:18" x14ac:dyDescent="0.25">
      <c r="A463" s="239"/>
      <c r="B463" s="240"/>
      <c r="C463" s="241"/>
      <c r="D463" s="240"/>
      <c r="E463" s="240"/>
      <c r="F463" s="242"/>
      <c r="G463" s="243"/>
      <c r="H463" s="244"/>
      <c r="I463" s="552"/>
      <c r="J463" s="577"/>
      <c r="K463" s="561"/>
      <c r="L463" s="566"/>
      <c r="M463" s="573"/>
      <c r="N463" s="556">
        <f t="shared" si="103"/>
        <v>0</v>
      </c>
    </row>
    <row r="464" spans="1:18" ht="15.75" thickBot="1" x14ac:dyDescent="0.3">
      <c r="A464" s="245"/>
      <c r="B464" s="246"/>
      <c r="C464" s="247"/>
      <c r="D464" s="246"/>
      <c r="E464" s="246"/>
      <c r="F464" s="248"/>
      <c r="G464" s="249"/>
      <c r="H464" s="250"/>
      <c r="I464" s="553"/>
      <c r="J464" s="578"/>
      <c r="K464" s="562"/>
      <c r="L464" s="567"/>
      <c r="M464" s="574"/>
      <c r="N464" s="570">
        <f t="shared" si="103"/>
        <v>0</v>
      </c>
    </row>
    <row r="465" spans="1:19" ht="15.75" thickBot="1" x14ac:dyDescent="0.3">
      <c r="A465" s="740" t="s">
        <v>4</v>
      </c>
      <c r="B465" s="741"/>
      <c r="C465" s="741"/>
      <c r="D465" s="741"/>
      <c r="E465" s="741"/>
      <c r="F465" s="741"/>
      <c r="G465" s="741"/>
      <c r="H465" s="742"/>
      <c r="I465" s="554">
        <f>SUM(I455:I464)</f>
        <v>2000000</v>
      </c>
      <c r="J465" s="579">
        <f t="shared" ref="J465:N465" si="104">SUM(J455:J464)</f>
        <v>0</v>
      </c>
      <c r="K465" s="563">
        <f t="shared" si="104"/>
        <v>0</v>
      </c>
      <c r="L465" s="568">
        <f t="shared" si="104"/>
        <v>2000000</v>
      </c>
      <c r="M465" s="558">
        <f t="shared" si="104"/>
        <v>0</v>
      </c>
      <c r="N465" s="571">
        <f t="shared" si="104"/>
        <v>2000000</v>
      </c>
    </row>
    <row r="466" spans="1:19" ht="15.75" customHeight="1" thickBot="1" x14ac:dyDescent="0.3">
      <c r="A466" s="743" t="s">
        <v>453</v>
      </c>
      <c r="B466" s="744"/>
      <c r="C466" s="744"/>
      <c r="D466" s="744"/>
      <c r="E466" s="744"/>
      <c r="F466" s="744"/>
      <c r="G466" s="744"/>
      <c r="H466" s="744"/>
      <c r="I466" s="744"/>
      <c r="J466" s="744"/>
      <c r="K466" s="744"/>
      <c r="L466" s="744"/>
      <c r="M466" s="744"/>
      <c r="N466" s="745"/>
    </row>
    <row r="467" spans="1:19" ht="26.25" thickBot="1" x14ac:dyDescent="0.3">
      <c r="A467" s="429" t="s">
        <v>419</v>
      </c>
      <c r="B467" s="417" t="s">
        <v>420</v>
      </c>
      <c r="C467" s="429" t="s">
        <v>421</v>
      </c>
      <c r="D467" s="417" t="s">
        <v>36</v>
      </c>
      <c r="E467" s="232" t="s">
        <v>536</v>
      </c>
      <c r="F467" s="231" t="s">
        <v>0</v>
      </c>
      <c r="G467" s="231" t="s">
        <v>2</v>
      </c>
      <c r="H467" s="231" t="s">
        <v>37</v>
      </c>
      <c r="I467" s="550" t="s">
        <v>5</v>
      </c>
      <c r="J467" s="575" t="s">
        <v>519</v>
      </c>
      <c r="K467" s="559" t="s">
        <v>520</v>
      </c>
      <c r="L467" s="564" t="s">
        <v>521</v>
      </c>
      <c r="M467" s="557" t="s">
        <v>522</v>
      </c>
      <c r="N467" s="569" t="s">
        <v>620</v>
      </c>
      <c r="P467" s="641">
        <v>2</v>
      </c>
      <c r="Q467" s="654">
        <v>7</v>
      </c>
      <c r="R467" s="643">
        <f>+I478</f>
        <v>0</v>
      </c>
    </row>
    <row r="468" spans="1:19" x14ac:dyDescent="0.25">
      <c r="A468" s="233"/>
      <c r="B468" s="234"/>
      <c r="C468" s="235"/>
      <c r="D468" s="234"/>
      <c r="E468" s="234"/>
      <c r="F468" s="236"/>
      <c r="G468" s="237"/>
      <c r="H468" s="238"/>
      <c r="I468" s="551"/>
      <c r="J468" s="576"/>
      <c r="K468" s="560"/>
      <c r="L468" s="565"/>
      <c r="M468" s="572"/>
      <c r="N468" s="555">
        <f t="shared" ref="N468:N474" si="105">SUM(J468:M468)</f>
        <v>0</v>
      </c>
    </row>
    <row r="469" spans="1:19" x14ac:dyDescent="0.25">
      <c r="A469" s="239"/>
      <c r="B469" s="240"/>
      <c r="C469" s="241"/>
      <c r="D469" s="240"/>
      <c r="E469" s="240"/>
      <c r="F469" s="242"/>
      <c r="G469" s="243"/>
      <c r="H469" s="244"/>
      <c r="I469" s="552"/>
      <c r="J469" s="577"/>
      <c r="K469" s="561"/>
      <c r="L469" s="566"/>
      <c r="M469" s="573"/>
      <c r="N469" s="556">
        <f t="shared" si="105"/>
        <v>0</v>
      </c>
    </row>
    <row r="470" spans="1:19" x14ac:dyDescent="0.25">
      <c r="A470" s="239"/>
      <c r="B470" s="240"/>
      <c r="C470" s="241"/>
      <c r="D470" s="240"/>
      <c r="E470" s="240"/>
      <c r="F470" s="242"/>
      <c r="G470" s="243"/>
      <c r="H470" s="244"/>
      <c r="I470" s="552"/>
      <c r="J470" s="577"/>
      <c r="K470" s="561"/>
      <c r="L470" s="566"/>
      <c r="M470" s="573"/>
      <c r="N470" s="556">
        <f t="shared" si="105"/>
        <v>0</v>
      </c>
    </row>
    <row r="471" spans="1:19" x14ac:dyDescent="0.25">
      <c r="A471" s="239"/>
      <c r="B471" s="240"/>
      <c r="C471" s="241"/>
      <c r="D471" s="240"/>
      <c r="E471" s="240"/>
      <c r="F471" s="242"/>
      <c r="G471" s="243"/>
      <c r="H471" s="244"/>
      <c r="I471" s="552"/>
      <c r="J471" s="577"/>
      <c r="K471" s="561"/>
      <c r="L471" s="566"/>
      <c r="M471" s="573"/>
      <c r="N471" s="556">
        <f t="shared" si="105"/>
        <v>0</v>
      </c>
    </row>
    <row r="472" spans="1:19" x14ac:dyDescent="0.25">
      <c r="A472" s="239"/>
      <c r="B472" s="240"/>
      <c r="C472" s="241"/>
      <c r="D472" s="240"/>
      <c r="E472" s="240"/>
      <c r="F472" s="242"/>
      <c r="G472" s="243"/>
      <c r="H472" s="244"/>
      <c r="I472" s="552"/>
      <c r="J472" s="577"/>
      <c r="K472" s="561"/>
      <c r="L472" s="566"/>
      <c r="M472" s="573"/>
      <c r="N472" s="556">
        <f t="shared" si="105"/>
        <v>0</v>
      </c>
    </row>
    <row r="473" spans="1:19" x14ac:dyDescent="0.25">
      <c r="A473" s="239"/>
      <c r="B473" s="240"/>
      <c r="C473" s="241"/>
      <c r="D473" s="240"/>
      <c r="E473" s="240"/>
      <c r="F473" s="242"/>
      <c r="G473" s="243"/>
      <c r="H473" s="244"/>
      <c r="I473" s="552"/>
      <c r="J473" s="577"/>
      <c r="K473" s="561"/>
      <c r="L473" s="566"/>
      <c r="M473" s="573"/>
      <c r="N473" s="556">
        <f t="shared" si="105"/>
        <v>0</v>
      </c>
    </row>
    <row r="474" spans="1:19" x14ac:dyDescent="0.25">
      <c r="A474" s="239"/>
      <c r="B474" s="240"/>
      <c r="C474" s="241"/>
      <c r="D474" s="240"/>
      <c r="E474" s="240"/>
      <c r="F474" s="242"/>
      <c r="G474" s="243"/>
      <c r="H474" s="244"/>
      <c r="I474" s="552"/>
      <c r="J474" s="577"/>
      <c r="K474" s="561"/>
      <c r="L474" s="566"/>
      <c r="M474" s="573"/>
      <c r="N474" s="556">
        <f t="shared" si="105"/>
        <v>0</v>
      </c>
    </row>
    <row r="475" spans="1:19" x14ac:dyDescent="0.25">
      <c r="A475" s="239"/>
      <c r="B475" s="240"/>
      <c r="C475" s="241"/>
      <c r="D475" s="240"/>
      <c r="E475" s="240"/>
      <c r="F475" s="242"/>
      <c r="G475" s="243"/>
      <c r="H475" s="244"/>
      <c r="I475" s="552"/>
      <c r="J475" s="577"/>
      <c r="K475" s="561"/>
      <c r="L475" s="566"/>
      <c r="M475" s="573"/>
      <c r="N475" s="556">
        <f t="shared" ref="N475:N477" si="106">SUM(J475:M475)</f>
        <v>0</v>
      </c>
    </row>
    <row r="476" spans="1:19" x14ac:dyDescent="0.25">
      <c r="A476" s="239"/>
      <c r="B476" s="240"/>
      <c r="C476" s="241"/>
      <c r="D476" s="240"/>
      <c r="E476" s="240"/>
      <c r="F476" s="242"/>
      <c r="G476" s="243"/>
      <c r="H476" s="244"/>
      <c r="I476" s="552"/>
      <c r="J476" s="577"/>
      <c r="K476" s="561"/>
      <c r="L476" s="566"/>
      <c r="M476" s="573"/>
      <c r="N476" s="556">
        <f t="shared" si="106"/>
        <v>0</v>
      </c>
    </row>
    <row r="477" spans="1:19" ht="15.75" thickBot="1" x14ac:dyDescent="0.3">
      <c r="A477" s="245"/>
      <c r="B477" s="246"/>
      <c r="C477" s="247"/>
      <c r="D477" s="246"/>
      <c r="E477" s="246"/>
      <c r="F477" s="248"/>
      <c r="G477" s="249"/>
      <c r="H477" s="250"/>
      <c r="I477" s="553"/>
      <c r="J477" s="578"/>
      <c r="K477" s="562"/>
      <c r="L477" s="567"/>
      <c r="M477" s="574"/>
      <c r="N477" s="570">
        <f t="shared" si="106"/>
        <v>0</v>
      </c>
    </row>
    <row r="478" spans="1:19" ht="15.75" thickBot="1" x14ac:dyDescent="0.3">
      <c r="A478" s="740" t="s">
        <v>4</v>
      </c>
      <c r="B478" s="741"/>
      <c r="C478" s="741"/>
      <c r="D478" s="741"/>
      <c r="E478" s="741"/>
      <c r="F478" s="741"/>
      <c r="G478" s="741"/>
      <c r="H478" s="742"/>
      <c r="I478" s="554">
        <f>SUM(I468:I477)</f>
        <v>0</v>
      </c>
      <c r="J478" s="579">
        <f t="shared" ref="J478:N478" si="107">SUM(J468:J477)</f>
        <v>0</v>
      </c>
      <c r="K478" s="563">
        <f t="shared" si="107"/>
        <v>0</v>
      </c>
      <c r="L478" s="568">
        <f t="shared" si="107"/>
        <v>0</v>
      </c>
      <c r="M478" s="558">
        <f t="shared" si="107"/>
        <v>0</v>
      </c>
      <c r="N478" s="571">
        <f t="shared" si="107"/>
        <v>0</v>
      </c>
    </row>
    <row r="479" spans="1:19" ht="15.75" customHeight="1" thickBot="1" x14ac:dyDescent="0.3">
      <c r="A479" s="743" t="s">
        <v>454</v>
      </c>
      <c r="B479" s="744"/>
      <c r="C479" s="744"/>
      <c r="D479" s="744"/>
      <c r="E479" s="744"/>
      <c r="F479" s="744"/>
      <c r="G479" s="744"/>
      <c r="H479" s="744"/>
      <c r="I479" s="744"/>
      <c r="J479" s="744"/>
      <c r="K479" s="744"/>
      <c r="L479" s="744"/>
      <c r="M479" s="744"/>
      <c r="N479" s="745"/>
    </row>
    <row r="480" spans="1:19" ht="26.25" thickBot="1" x14ac:dyDescent="0.3">
      <c r="A480" s="429" t="s">
        <v>419</v>
      </c>
      <c r="B480" s="417" t="s">
        <v>420</v>
      </c>
      <c r="C480" s="429" t="s">
        <v>421</v>
      </c>
      <c r="D480" s="417" t="s">
        <v>36</v>
      </c>
      <c r="E480" s="232" t="s">
        <v>536</v>
      </c>
      <c r="F480" s="231" t="s">
        <v>0</v>
      </c>
      <c r="G480" s="231" t="s">
        <v>2</v>
      </c>
      <c r="H480" s="231" t="s">
        <v>37</v>
      </c>
      <c r="I480" s="550" t="s">
        <v>5</v>
      </c>
      <c r="J480" s="575" t="s">
        <v>519</v>
      </c>
      <c r="K480" s="559" t="s">
        <v>520</v>
      </c>
      <c r="L480" s="564" t="s">
        <v>521</v>
      </c>
      <c r="M480" s="557" t="s">
        <v>522</v>
      </c>
      <c r="N480" s="569" t="s">
        <v>620</v>
      </c>
      <c r="P480" s="641">
        <v>2</v>
      </c>
      <c r="Q480" s="654">
        <v>20</v>
      </c>
      <c r="R480" s="7">
        <v>0</v>
      </c>
    </row>
    <row r="481" spans="1:18" ht="76.5" x14ac:dyDescent="0.25">
      <c r="A481" s="233" t="s">
        <v>711</v>
      </c>
      <c r="B481" s="234">
        <v>45945</v>
      </c>
      <c r="C481" s="235" t="s">
        <v>737</v>
      </c>
      <c r="D481" s="234">
        <v>45945</v>
      </c>
      <c r="E481" s="234" t="s">
        <v>731</v>
      </c>
      <c r="F481" s="236" t="s">
        <v>720</v>
      </c>
      <c r="G481" s="237">
        <v>4899011</v>
      </c>
      <c r="H481" s="238" t="s">
        <v>736</v>
      </c>
      <c r="I481" s="551">
        <v>4500000</v>
      </c>
      <c r="J481" s="576"/>
      <c r="K481" s="560"/>
      <c r="L481" s="565"/>
      <c r="M481" s="572">
        <v>4500000</v>
      </c>
      <c r="N481" s="555">
        <f t="shared" ref="N481:N487" si="108">SUM(J481:M481)</f>
        <v>4500000</v>
      </c>
      <c r="P481" s="641">
        <v>2</v>
      </c>
      <c r="Q481" s="655">
        <v>201</v>
      </c>
      <c r="R481" s="7">
        <v>0</v>
      </c>
    </row>
    <row r="482" spans="1:18" ht="76.5" x14ac:dyDescent="0.25">
      <c r="A482" s="233" t="s">
        <v>711</v>
      </c>
      <c r="B482" s="234">
        <v>45945</v>
      </c>
      <c r="C482" s="235" t="s">
        <v>737</v>
      </c>
      <c r="D482" s="234">
        <v>45945</v>
      </c>
      <c r="E482" s="234" t="s">
        <v>753</v>
      </c>
      <c r="F482" s="236" t="s">
        <v>720</v>
      </c>
      <c r="G482" s="237">
        <v>4899011</v>
      </c>
      <c r="H482" s="238" t="s">
        <v>736</v>
      </c>
      <c r="I482" s="552">
        <v>13455697</v>
      </c>
      <c r="J482" s="577"/>
      <c r="K482" s="561"/>
      <c r="L482" s="566"/>
      <c r="M482" s="573">
        <v>13455697</v>
      </c>
      <c r="N482" s="556">
        <f t="shared" si="108"/>
        <v>13455697</v>
      </c>
      <c r="P482" s="641">
        <v>2</v>
      </c>
      <c r="Q482" s="655">
        <v>208</v>
      </c>
      <c r="R482" s="7">
        <v>0</v>
      </c>
    </row>
    <row r="483" spans="1:18" ht="76.5" x14ac:dyDescent="0.25">
      <c r="A483" s="233" t="s">
        <v>711</v>
      </c>
      <c r="B483" s="234">
        <v>45945</v>
      </c>
      <c r="C483" s="235" t="s">
        <v>737</v>
      </c>
      <c r="D483" s="234">
        <v>45945</v>
      </c>
      <c r="E483" s="234" t="s">
        <v>756</v>
      </c>
      <c r="F483" s="236" t="s">
        <v>720</v>
      </c>
      <c r="G483" s="237">
        <v>4899011</v>
      </c>
      <c r="H483" s="238" t="s">
        <v>736</v>
      </c>
      <c r="I483" s="552">
        <v>5000000</v>
      </c>
      <c r="J483" s="577"/>
      <c r="K483" s="561"/>
      <c r="L483" s="566"/>
      <c r="M483" s="573">
        <v>5000000</v>
      </c>
      <c r="N483" s="556">
        <f t="shared" si="108"/>
        <v>5000000</v>
      </c>
      <c r="P483" s="641">
        <v>2</v>
      </c>
      <c r="Q483" s="655">
        <v>251</v>
      </c>
      <c r="R483" s="7">
        <v>0</v>
      </c>
    </row>
    <row r="484" spans="1:18" x14ac:dyDescent="0.25">
      <c r="A484" s="239"/>
      <c r="B484" s="234"/>
      <c r="C484" s="241"/>
      <c r="D484" s="240"/>
      <c r="E484" s="234"/>
      <c r="F484" s="236"/>
      <c r="G484" s="243"/>
      <c r="H484" s="244"/>
      <c r="I484" s="552"/>
      <c r="J484" s="577"/>
      <c r="K484" s="561"/>
      <c r="L484" s="566"/>
      <c r="M484" s="573"/>
      <c r="N484" s="556">
        <f t="shared" si="108"/>
        <v>0</v>
      </c>
    </row>
    <row r="485" spans="1:18" x14ac:dyDescent="0.25">
      <c r="A485" s="239"/>
      <c r="B485" s="240"/>
      <c r="C485" s="241"/>
      <c r="D485" s="240"/>
      <c r="E485" s="240"/>
      <c r="F485" s="242"/>
      <c r="G485" s="243"/>
      <c r="H485" s="244"/>
      <c r="I485" s="552"/>
      <c r="J485" s="577"/>
      <c r="K485" s="561"/>
      <c r="L485" s="566"/>
      <c r="M485" s="573"/>
      <c r="N485" s="556">
        <f t="shared" si="108"/>
        <v>0</v>
      </c>
    </row>
    <row r="486" spans="1:18" x14ac:dyDescent="0.25">
      <c r="A486" s="239"/>
      <c r="B486" s="240"/>
      <c r="C486" s="241"/>
      <c r="D486" s="240"/>
      <c r="E486" s="240"/>
      <c r="F486" s="242"/>
      <c r="G486" s="243"/>
      <c r="H486" s="244"/>
      <c r="I486" s="552"/>
      <c r="J486" s="577"/>
      <c r="K486" s="561"/>
      <c r="L486" s="566"/>
      <c r="M486" s="573"/>
      <c r="N486" s="556">
        <f t="shared" si="108"/>
        <v>0</v>
      </c>
    </row>
    <row r="487" spans="1:18" x14ac:dyDescent="0.25">
      <c r="A487" s="239"/>
      <c r="B487" s="240"/>
      <c r="C487" s="241"/>
      <c r="D487" s="240"/>
      <c r="E487" s="240"/>
      <c r="F487" s="242"/>
      <c r="G487" s="243"/>
      <c r="H487" s="244"/>
      <c r="I487" s="552"/>
      <c r="J487" s="577"/>
      <c r="K487" s="561"/>
      <c r="L487" s="566"/>
      <c r="M487" s="573"/>
      <c r="N487" s="556">
        <f t="shared" si="108"/>
        <v>0</v>
      </c>
    </row>
    <row r="488" spans="1:18" x14ac:dyDescent="0.25">
      <c r="A488" s="239"/>
      <c r="B488" s="240"/>
      <c r="C488" s="241"/>
      <c r="D488" s="240"/>
      <c r="E488" s="240"/>
      <c r="F488" s="242"/>
      <c r="G488" s="243"/>
      <c r="H488" s="244"/>
      <c r="I488" s="552"/>
      <c r="J488" s="577"/>
      <c r="K488" s="561"/>
      <c r="L488" s="566"/>
      <c r="M488" s="573"/>
      <c r="N488" s="556">
        <f t="shared" ref="N488:N490" si="109">SUM(J488:M488)</f>
        <v>0</v>
      </c>
    </row>
    <row r="489" spans="1:18" x14ac:dyDescent="0.25">
      <c r="A489" s="239"/>
      <c r="B489" s="240"/>
      <c r="C489" s="241"/>
      <c r="D489" s="240"/>
      <c r="E489" s="240"/>
      <c r="F489" s="242"/>
      <c r="G489" s="243"/>
      <c r="H489" s="244"/>
      <c r="I489" s="552"/>
      <c r="J489" s="577"/>
      <c r="K489" s="561"/>
      <c r="L489" s="566"/>
      <c r="M489" s="573"/>
      <c r="N489" s="556">
        <f t="shared" si="109"/>
        <v>0</v>
      </c>
    </row>
    <row r="490" spans="1:18" ht="15.75" thickBot="1" x14ac:dyDescent="0.3">
      <c r="A490" s="245"/>
      <c r="B490" s="246"/>
      <c r="C490" s="247"/>
      <c r="D490" s="246"/>
      <c r="E490" s="246"/>
      <c r="F490" s="248"/>
      <c r="G490" s="249"/>
      <c r="H490" s="250"/>
      <c r="I490" s="553"/>
      <c r="J490" s="578"/>
      <c r="K490" s="562"/>
      <c r="L490" s="567"/>
      <c r="M490" s="574"/>
      <c r="N490" s="570">
        <f t="shared" si="109"/>
        <v>0</v>
      </c>
    </row>
    <row r="491" spans="1:18" ht="15.75" thickBot="1" x14ac:dyDescent="0.3">
      <c r="A491" s="740" t="s">
        <v>4</v>
      </c>
      <c r="B491" s="741"/>
      <c r="C491" s="741"/>
      <c r="D491" s="741"/>
      <c r="E491" s="741"/>
      <c r="F491" s="741"/>
      <c r="G491" s="741"/>
      <c r="H491" s="742"/>
      <c r="I491" s="554">
        <f>SUM(I481:I490)</f>
        <v>22955697</v>
      </c>
      <c r="J491" s="579">
        <f t="shared" ref="J491:N491" si="110">SUM(J481:J490)</f>
        <v>0</v>
      </c>
      <c r="K491" s="563">
        <f t="shared" si="110"/>
        <v>0</v>
      </c>
      <c r="L491" s="568">
        <f t="shared" si="110"/>
        <v>0</v>
      </c>
      <c r="M491" s="558">
        <f t="shared" si="110"/>
        <v>22955697</v>
      </c>
      <c r="N491" s="571">
        <f t="shared" si="110"/>
        <v>22955697</v>
      </c>
    </row>
    <row r="492" spans="1:18" ht="15.75" customHeight="1" thickBot="1" x14ac:dyDescent="0.3">
      <c r="A492" s="743" t="s">
        <v>559</v>
      </c>
      <c r="B492" s="744"/>
      <c r="C492" s="744"/>
      <c r="D492" s="744"/>
      <c r="E492" s="744"/>
      <c r="F492" s="744"/>
      <c r="G492" s="744"/>
      <c r="H492" s="744"/>
      <c r="I492" s="744"/>
      <c r="J492" s="744"/>
      <c r="K492" s="744"/>
      <c r="L492" s="744"/>
      <c r="M492" s="744"/>
      <c r="N492" s="745"/>
    </row>
    <row r="493" spans="1:18" ht="26.25" thickBot="1" x14ac:dyDescent="0.3">
      <c r="A493" s="429" t="s">
        <v>419</v>
      </c>
      <c r="B493" s="417" t="s">
        <v>420</v>
      </c>
      <c r="C493" s="429" t="s">
        <v>421</v>
      </c>
      <c r="D493" s="417" t="s">
        <v>36</v>
      </c>
      <c r="E493" s="232" t="s">
        <v>536</v>
      </c>
      <c r="F493" s="231" t="s">
        <v>0</v>
      </c>
      <c r="G493" s="231" t="s">
        <v>2</v>
      </c>
      <c r="H493" s="231" t="s">
        <v>37</v>
      </c>
      <c r="I493" s="550" t="s">
        <v>5</v>
      </c>
      <c r="J493" s="575" t="s">
        <v>519</v>
      </c>
      <c r="K493" s="559" t="s">
        <v>520</v>
      </c>
      <c r="L493" s="564" t="s">
        <v>521</v>
      </c>
      <c r="M493" s="557" t="s">
        <v>522</v>
      </c>
      <c r="N493" s="569" t="s">
        <v>620</v>
      </c>
      <c r="P493" s="641">
        <v>2</v>
      </c>
      <c r="Q493" s="654">
        <v>19</v>
      </c>
      <c r="R493" s="643">
        <f>+I504</f>
        <v>0</v>
      </c>
    </row>
    <row r="494" spans="1:18" x14ac:dyDescent="0.25">
      <c r="A494" s="233"/>
      <c r="B494" s="234"/>
      <c r="C494" s="235"/>
      <c r="D494" s="234"/>
      <c r="E494" s="234"/>
      <c r="F494" s="236"/>
      <c r="G494" s="237"/>
      <c r="H494" s="238"/>
      <c r="I494" s="551"/>
      <c r="J494" s="576"/>
      <c r="K494" s="560"/>
      <c r="L494" s="565"/>
      <c r="M494" s="572"/>
      <c r="N494" s="555">
        <f t="shared" ref="N494:N500" si="111">SUM(J494:M494)</f>
        <v>0</v>
      </c>
    </row>
    <row r="495" spans="1:18" x14ac:dyDescent="0.25">
      <c r="A495" s="239"/>
      <c r="B495" s="240"/>
      <c r="C495" s="241"/>
      <c r="D495" s="240"/>
      <c r="E495" s="240"/>
      <c r="F495" s="242"/>
      <c r="G495" s="243"/>
      <c r="H495" s="244"/>
      <c r="I495" s="552"/>
      <c r="J495" s="577"/>
      <c r="K495" s="561"/>
      <c r="L495" s="566"/>
      <c r="M495" s="573"/>
      <c r="N495" s="556">
        <f t="shared" si="111"/>
        <v>0</v>
      </c>
    </row>
    <row r="496" spans="1:18" x14ac:dyDescent="0.25">
      <c r="A496" s="239"/>
      <c r="B496" s="240"/>
      <c r="C496" s="241"/>
      <c r="D496" s="240"/>
      <c r="E496" s="240"/>
      <c r="F496" s="242"/>
      <c r="G496" s="243"/>
      <c r="H496" s="244"/>
      <c r="I496" s="552"/>
      <c r="J496" s="577"/>
      <c r="K496" s="561"/>
      <c r="L496" s="566"/>
      <c r="M496" s="573"/>
      <c r="N496" s="556">
        <f t="shared" si="111"/>
        <v>0</v>
      </c>
    </row>
    <row r="497" spans="1:18" x14ac:dyDescent="0.25">
      <c r="A497" s="239"/>
      <c r="B497" s="240"/>
      <c r="C497" s="241"/>
      <c r="D497" s="240"/>
      <c r="E497" s="240"/>
      <c r="F497" s="242"/>
      <c r="G497" s="243"/>
      <c r="H497" s="244"/>
      <c r="I497" s="552"/>
      <c r="J497" s="577"/>
      <c r="K497" s="561"/>
      <c r="L497" s="566"/>
      <c r="M497" s="573"/>
      <c r="N497" s="556">
        <f t="shared" si="111"/>
        <v>0</v>
      </c>
    </row>
    <row r="498" spans="1:18" x14ac:dyDescent="0.25">
      <c r="A498" s="239"/>
      <c r="B498" s="240"/>
      <c r="C498" s="241"/>
      <c r="D498" s="240"/>
      <c r="E498" s="240"/>
      <c r="F498" s="242"/>
      <c r="G498" s="243"/>
      <c r="H498" s="244"/>
      <c r="I498" s="552"/>
      <c r="J498" s="577"/>
      <c r="K498" s="561"/>
      <c r="L498" s="566"/>
      <c r="M498" s="573"/>
      <c r="N498" s="556">
        <f t="shared" si="111"/>
        <v>0</v>
      </c>
    </row>
    <row r="499" spans="1:18" x14ac:dyDescent="0.25">
      <c r="A499" s="239"/>
      <c r="B499" s="240"/>
      <c r="C499" s="241"/>
      <c r="D499" s="240"/>
      <c r="E499" s="240"/>
      <c r="F499" s="242"/>
      <c r="G499" s="243"/>
      <c r="H499" s="244"/>
      <c r="I499" s="552"/>
      <c r="J499" s="577"/>
      <c r="K499" s="561"/>
      <c r="L499" s="566"/>
      <c r="M499" s="573"/>
      <c r="N499" s="556">
        <f t="shared" si="111"/>
        <v>0</v>
      </c>
    </row>
    <row r="500" spans="1:18" x14ac:dyDescent="0.25">
      <c r="A500" s="239"/>
      <c r="B500" s="240"/>
      <c r="C500" s="241"/>
      <c r="D500" s="240"/>
      <c r="E500" s="240"/>
      <c r="F500" s="242"/>
      <c r="G500" s="243"/>
      <c r="H500" s="244"/>
      <c r="I500" s="552"/>
      <c r="J500" s="577"/>
      <c r="K500" s="561"/>
      <c r="L500" s="566"/>
      <c r="M500" s="573"/>
      <c r="N500" s="556">
        <f t="shared" si="111"/>
        <v>0</v>
      </c>
    </row>
    <row r="501" spans="1:18" x14ac:dyDescent="0.25">
      <c r="A501" s="239"/>
      <c r="B501" s="240"/>
      <c r="C501" s="241"/>
      <c r="D501" s="240"/>
      <c r="E501" s="240"/>
      <c r="F501" s="242"/>
      <c r="G501" s="243"/>
      <c r="H501" s="244"/>
      <c r="I501" s="552"/>
      <c r="J501" s="577"/>
      <c r="K501" s="561"/>
      <c r="L501" s="566"/>
      <c r="M501" s="573"/>
      <c r="N501" s="556">
        <f t="shared" ref="N501:N503" si="112">SUM(J501:M501)</f>
        <v>0</v>
      </c>
    </row>
    <row r="502" spans="1:18" x14ac:dyDescent="0.25">
      <c r="A502" s="239"/>
      <c r="B502" s="240"/>
      <c r="C502" s="241"/>
      <c r="D502" s="240"/>
      <c r="E502" s="240"/>
      <c r="F502" s="242"/>
      <c r="G502" s="243"/>
      <c r="H502" s="244"/>
      <c r="I502" s="552"/>
      <c r="J502" s="577"/>
      <c r="K502" s="561"/>
      <c r="L502" s="566"/>
      <c r="M502" s="573"/>
      <c r="N502" s="556">
        <f t="shared" si="112"/>
        <v>0</v>
      </c>
    </row>
    <row r="503" spans="1:18" ht="15.75" thickBot="1" x14ac:dyDescent="0.3">
      <c r="A503" s="245"/>
      <c r="B503" s="246"/>
      <c r="C503" s="247"/>
      <c r="D503" s="246"/>
      <c r="E503" s="246"/>
      <c r="F503" s="248"/>
      <c r="G503" s="249"/>
      <c r="H503" s="250"/>
      <c r="I503" s="553"/>
      <c r="J503" s="578"/>
      <c r="K503" s="562"/>
      <c r="L503" s="567"/>
      <c r="M503" s="574"/>
      <c r="N503" s="570">
        <f t="shared" si="112"/>
        <v>0</v>
      </c>
    </row>
    <row r="504" spans="1:18" ht="15.75" thickBot="1" x14ac:dyDescent="0.3">
      <c r="A504" s="740" t="s">
        <v>4</v>
      </c>
      <c r="B504" s="741"/>
      <c r="C504" s="741"/>
      <c r="D504" s="741"/>
      <c r="E504" s="741"/>
      <c r="F504" s="741"/>
      <c r="G504" s="741"/>
      <c r="H504" s="742"/>
      <c r="I504" s="554">
        <f>SUM(I494:I503)</f>
        <v>0</v>
      </c>
      <c r="J504" s="579">
        <f t="shared" ref="J504:N504" si="113">SUM(J494:J503)</f>
        <v>0</v>
      </c>
      <c r="K504" s="563">
        <f t="shared" si="113"/>
        <v>0</v>
      </c>
      <c r="L504" s="568">
        <f t="shared" si="113"/>
        <v>0</v>
      </c>
      <c r="M504" s="558">
        <f t="shared" si="113"/>
        <v>0</v>
      </c>
      <c r="N504" s="571">
        <f t="shared" si="113"/>
        <v>0</v>
      </c>
    </row>
    <row r="505" spans="1:18" ht="15.75" customHeight="1" thickBot="1" x14ac:dyDescent="0.3">
      <c r="A505" s="743" t="s">
        <v>455</v>
      </c>
      <c r="B505" s="744"/>
      <c r="C505" s="744"/>
      <c r="D505" s="744"/>
      <c r="E505" s="744"/>
      <c r="F505" s="744"/>
      <c r="G505" s="744"/>
      <c r="H505" s="744"/>
      <c r="I505" s="744"/>
      <c r="J505" s="744"/>
      <c r="K505" s="744"/>
      <c r="L505" s="744"/>
      <c r="M505" s="744"/>
      <c r="N505" s="745"/>
    </row>
    <row r="506" spans="1:18" ht="26.25" thickBot="1" x14ac:dyDescent="0.3">
      <c r="A506" s="429" t="s">
        <v>531</v>
      </c>
      <c r="B506" s="417" t="s">
        <v>537</v>
      </c>
      <c r="C506" s="429" t="s">
        <v>421</v>
      </c>
      <c r="D506" s="417" t="s">
        <v>36</v>
      </c>
      <c r="E506" s="232" t="s">
        <v>536</v>
      </c>
      <c r="F506" s="231" t="s">
        <v>0</v>
      </c>
      <c r="G506" s="231" t="s">
        <v>2</v>
      </c>
      <c r="H506" s="231" t="s">
        <v>37</v>
      </c>
      <c r="I506" s="550" t="s">
        <v>5</v>
      </c>
      <c r="J506" s="575" t="s">
        <v>519</v>
      </c>
      <c r="K506" s="559" t="s">
        <v>520</v>
      </c>
      <c r="L506" s="564" t="s">
        <v>521</v>
      </c>
      <c r="M506" s="557" t="s">
        <v>522</v>
      </c>
      <c r="N506" s="569" t="s">
        <v>620</v>
      </c>
      <c r="P506" s="641">
        <v>2</v>
      </c>
      <c r="Q506" s="654">
        <v>9</v>
      </c>
      <c r="R506" s="643">
        <f>+I517</f>
        <v>0</v>
      </c>
    </row>
    <row r="507" spans="1:18" x14ac:dyDescent="0.25">
      <c r="A507" s="233"/>
      <c r="B507" s="234"/>
      <c r="C507" s="235"/>
      <c r="D507" s="234"/>
      <c r="E507" s="234"/>
      <c r="F507" s="236"/>
      <c r="G507" s="237"/>
      <c r="H507" s="238"/>
      <c r="I507" s="551"/>
      <c r="J507" s="576"/>
      <c r="K507" s="560"/>
      <c r="L507" s="565"/>
      <c r="M507" s="572"/>
      <c r="N507" s="555">
        <f t="shared" ref="N507:N513" si="114">SUM(J507:M507)</f>
        <v>0</v>
      </c>
    </row>
    <row r="508" spans="1:18" x14ac:dyDescent="0.25">
      <c r="A508" s="239"/>
      <c r="B508" s="240"/>
      <c r="C508" s="241"/>
      <c r="D508" s="240"/>
      <c r="E508" s="240"/>
      <c r="F508" s="242"/>
      <c r="G508" s="243"/>
      <c r="H508" s="244"/>
      <c r="I508" s="552"/>
      <c r="J508" s="577"/>
      <c r="K508" s="561"/>
      <c r="L508" s="566"/>
      <c r="M508" s="573"/>
      <c r="N508" s="556">
        <f t="shared" si="114"/>
        <v>0</v>
      </c>
    </row>
    <row r="509" spans="1:18" x14ac:dyDescent="0.25">
      <c r="A509" s="239"/>
      <c r="B509" s="240"/>
      <c r="C509" s="241"/>
      <c r="D509" s="240"/>
      <c r="E509" s="240"/>
      <c r="F509" s="242"/>
      <c r="G509" s="243"/>
      <c r="H509" s="244"/>
      <c r="I509" s="552"/>
      <c r="J509" s="577"/>
      <c r="K509" s="561"/>
      <c r="L509" s="566"/>
      <c r="M509" s="573"/>
      <c r="N509" s="556">
        <f t="shared" si="114"/>
        <v>0</v>
      </c>
    </row>
    <row r="510" spans="1:18" x14ac:dyDescent="0.25">
      <c r="A510" s="239"/>
      <c r="B510" s="240"/>
      <c r="C510" s="241"/>
      <c r="D510" s="240"/>
      <c r="E510" s="240"/>
      <c r="F510" s="242"/>
      <c r="G510" s="243"/>
      <c r="H510" s="244"/>
      <c r="I510" s="552"/>
      <c r="J510" s="577"/>
      <c r="K510" s="561"/>
      <c r="L510" s="566"/>
      <c r="M510" s="573"/>
      <c r="N510" s="556">
        <f t="shared" si="114"/>
        <v>0</v>
      </c>
    </row>
    <row r="511" spans="1:18" x14ac:dyDescent="0.25">
      <c r="A511" s="239"/>
      <c r="B511" s="240"/>
      <c r="C511" s="241"/>
      <c r="D511" s="240"/>
      <c r="E511" s="240"/>
      <c r="F511" s="242"/>
      <c r="G511" s="243"/>
      <c r="H511" s="244"/>
      <c r="I511" s="552"/>
      <c r="J511" s="577"/>
      <c r="K511" s="561"/>
      <c r="L511" s="566"/>
      <c r="M511" s="573"/>
      <c r="N511" s="556">
        <f t="shared" si="114"/>
        <v>0</v>
      </c>
    </row>
    <row r="512" spans="1:18" x14ac:dyDescent="0.25">
      <c r="A512" s="239"/>
      <c r="B512" s="240"/>
      <c r="C512" s="241"/>
      <c r="D512" s="240"/>
      <c r="E512" s="240"/>
      <c r="F512" s="242"/>
      <c r="G512" s="243"/>
      <c r="H512" s="244"/>
      <c r="I512" s="552"/>
      <c r="J512" s="577"/>
      <c r="K512" s="561"/>
      <c r="L512" s="566"/>
      <c r="M512" s="573"/>
      <c r="N512" s="556">
        <f t="shared" si="114"/>
        <v>0</v>
      </c>
    </row>
    <row r="513" spans="1:18" x14ac:dyDescent="0.25">
      <c r="A513" s="239"/>
      <c r="B513" s="240"/>
      <c r="C513" s="241"/>
      <c r="D513" s="240"/>
      <c r="E513" s="240"/>
      <c r="F513" s="242"/>
      <c r="G513" s="243"/>
      <c r="H513" s="244"/>
      <c r="I513" s="552"/>
      <c r="J513" s="577"/>
      <c r="K513" s="561"/>
      <c r="L513" s="566"/>
      <c r="M513" s="573"/>
      <c r="N513" s="556">
        <f t="shared" si="114"/>
        <v>0</v>
      </c>
    </row>
    <row r="514" spans="1:18" x14ac:dyDescent="0.25">
      <c r="A514" s="239"/>
      <c r="B514" s="240"/>
      <c r="C514" s="241"/>
      <c r="D514" s="240"/>
      <c r="E514" s="240"/>
      <c r="F514" s="242"/>
      <c r="G514" s="243"/>
      <c r="H514" s="244"/>
      <c r="I514" s="552"/>
      <c r="J514" s="577"/>
      <c r="K514" s="561"/>
      <c r="L514" s="566"/>
      <c r="M514" s="573"/>
      <c r="N514" s="556">
        <f t="shared" ref="N514:N516" si="115">SUM(J514:M514)</f>
        <v>0</v>
      </c>
    </row>
    <row r="515" spans="1:18" x14ac:dyDescent="0.25">
      <c r="A515" s="239"/>
      <c r="B515" s="240"/>
      <c r="C515" s="241"/>
      <c r="D515" s="240"/>
      <c r="E515" s="240"/>
      <c r="F515" s="242"/>
      <c r="G515" s="243"/>
      <c r="H515" s="244"/>
      <c r="I515" s="552"/>
      <c r="J515" s="577"/>
      <c r="K515" s="561"/>
      <c r="L515" s="566"/>
      <c r="M515" s="573"/>
      <c r="N515" s="556">
        <f t="shared" si="115"/>
        <v>0</v>
      </c>
    </row>
    <row r="516" spans="1:18" ht="15.75" thickBot="1" x14ac:dyDescent="0.3">
      <c r="A516" s="245"/>
      <c r="B516" s="246"/>
      <c r="C516" s="247"/>
      <c r="D516" s="246"/>
      <c r="E516" s="246"/>
      <c r="F516" s="248"/>
      <c r="G516" s="249"/>
      <c r="H516" s="250"/>
      <c r="I516" s="553"/>
      <c r="J516" s="578"/>
      <c r="K516" s="562"/>
      <c r="L516" s="567"/>
      <c r="M516" s="574"/>
      <c r="N516" s="570">
        <f t="shared" si="115"/>
        <v>0</v>
      </c>
    </row>
    <row r="517" spans="1:18" ht="15.75" thickBot="1" x14ac:dyDescent="0.3">
      <c r="A517" s="740" t="s">
        <v>4</v>
      </c>
      <c r="B517" s="741"/>
      <c r="C517" s="741"/>
      <c r="D517" s="741"/>
      <c r="E517" s="741"/>
      <c r="F517" s="741"/>
      <c r="G517" s="741"/>
      <c r="H517" s="742"/>
      <c r="I517" s="554">
        <f>SUM(I507:I516)</f>
        <v>0</v>
      </c>
      <c r="J517" s="579">
        <f t="shared" ref="J517:N517" si="116">SUM(J507:J516)</f>
        <v>0</v>
      </c>
      <c r="K517" s="563">
        <f t="shared" si="116"/>
        <v>0</v>
      </c>
      <c r="L517" s="568">
        <f t="shared" si="116"/>
        <v>0</v>
      </c>
      <c r="M517" s="558">
        <f t="shared" si="116"/>
        <v>0</v>
      </c>
      <c r="N517" s="571">
        <f t="shared" si="116"/>
        <v>0</v>
      </c>
    </row>
    <row r="518" spans="1:18" ht="15.75" customHeight="1" thickBot="1" x14ac:dyDescent="0.3">
      <c r="A518" s="743" t="s">
        <v>456</v>
      </c>
      <c r="B518" s="744"/>
      <c r="C518" s="744"/>
      <c r="D518" s="744"/>
      <c r="E518" s="744"/>
      <c r="F518" s="744"/>
      <c r="G518" s="744"/>
      <c r="H518" s="744"/>
      <c r="I518" s="744"/>
      <c r="J518" s="744"/>
      <c r="K518" s="744"/>
      <c r="L518" s="744"/>
      <c r="M518" s="744"/>
      <c r="N518" s="745"/>
    </row>
    <row r="519" spans="1:18" ht="26.25" thickBot="1" x14ac:dyDescent="0.3">
      <c r="A519" s="429" t="s">
        <v>531</v>
      </c>
      <c r="B519" s="417" t="s">
        <v>537</v>
      </c>
      <c r="C519" s="429" t="s">
        <v>421</v>
      </c>
      <c r="D519" s="417" t="s">
        <v>36</v>
      </c>
      <c r="E519" s="232" t="s">
        <v>536</v>
      </c>
      <c r="F519" s="231" t="s">
        <v>0</v>
      </c>
      <c r="G519" s="231" t="s">
        <v>2</v>
      </c>
      <c r="H519" s="231" t="s">
        <v>37</v>
      </c>
      <c r="I519" s="550" t="s">
        <v>5</v>
      </c>
      <c r="J519" s="575" t="s">
        <v>519</v>
      </c>
      <c r="K519" s="559" t="s">
        <v>520</v>
      </c>
      <c r="L519" s="564" t="s">
        <v>521</v>
      </c>
      <c r="M519" s="557" t="s">
        <v>522</v>
      </c>
      <c r="N519" s="569" t="s">
        <v>620</v>
      </c>
      <c r="P519" s="641">
        <v>2</v>
      </c>
      <c r="Q519" s="654">
        <v>10</v>
      </c>
      <c r="R519" s="643">
        <f>+I530</f>
        <v>0</v>
      </c>
    </row>
    <row r="520" spans="1:18" x14ac:dyDescent="0.25">
      <c r="A520" s="233"/>
      <c r="B520" s="234"/>
      <c r="C520" s="235"/>
      <c r="D520" s="234"/>
      <c r="E520" s="234"/>
      <c r="F520" s="236"/>
      <c r="G520" s="237"/>
      <c r="H520" s="238"/>
      <c r="I520" s="551"/>
      <c r="J520" s="576"/>
      <c r="K520" s="560"/>
      <c r="L520" s="565"/>
      <c r="M520" s="572"/>
      <c r="N520" s="555">
        <f t="shared" ref="N520:N526" si="117">SUM(J520:M520)</f>
        <v>0</v>
      </c>
    </row>
    <row r="521" spans="1:18" x14ac:dyDescent="0.25">
      <c r="A521" s="239"/>
      <c r="B521" s="240"/>
      <c r="C521" s="241"/>
      <c r="D521" s="240"/>
      <c r="E521" s="240"/>
      <c r="F521" s="242"/>
      <c r="G521" s="243"/>
      <c r="H521" s="244"/>
      <c r="I521" s="552"/>
      <c r="J521" s="577"/>
      <c r="K521" s="561"/>
      <c r="L521" s="566"/>
      <c r="M521" s="573"/>
      <c r="N521" s="556">
        <f t="shared" si="117"/>
        <v>0</v>
      </c>
    </row>
    <row r="522" spans="1:18" x14ac:dyDescent="0.25">
      <c r="A522" s="239"/>
      <c r="B522" s="240"/>
      <c r="C522" s="241"/>
      <c r="D522" s="240"/>
      <c r="E522" s="240"/>
      <c r="F522" s="242"/>
      <c r="G522" s="243"/>
      <c r="H522" s="244"/>
      <c r="I522" s="552"/>
      <c r="J522" s="577"/>
      <c r="K522" s="561"/>
      <c r="L522" s="566"/>
      <c r="M522" s="573"/>
      <c r="N522" s="556">
        <f t="shared" si="117"/>
        <v>0</v>
      </c>
    </row>
    <row r="523" spans="1:18" x14ac:dyDescent="0.25">
      <c r="A523" s="239"/>
      <c r="B523" s="240"/>
      <c r="C523" s="241"/>
      <c r="D523" s="240"/>
      <c r="E523" s="240"/>
      <c r="F523" s="242"/>
      <c r="G523" s="243"/>
      <c r="H523" s="244"/>
      <c r="I523" s="552"/>
      <c r="J523" s="577"/>
      <c r="K523" s="561"/>
      <c r="L523" s="566"/>
      <c r="M523" s="573"/>
      <c r="N523" s="556">
        <f t="shared" si="117"/>
        <v>0</v>
      </c>
    </row>
    <row r="524" spans="1:18" x14ac:dyDescent="0.25">
      <c r="A524" s="239"/>
      <c r="B524" s="240"/>
      <c r="C524" s="241"/>
      <c r="D524" s="240"/>
      <c r="E524" s="240"/>
      <c r="F524" s="242"/>
      <c r="G524" s="243"/>
      <c r="H524" s="244"/>
      <c r="I524" s="552"/>
      <c r="J524" s="577"/>
      <c r="K524" s="561"/>
      <c r="L524" s="566"/>
      <c r="M524" s="573"/>
      <c r="N524" s="556">
        <f t="shared" si="117"/>
        <v>0</v>
      </c>
    </row>
    <row r="525" spans="1:18" x14ac:dyDescent="0.25">
      <c r="A525" s="239"/>
      <c r="B525" s="240"/>
      <c r="C525" s="241"/>
      <c r="D525" s="240"/>
      <c r="E525" s="240"/>
      <c r="F525" s="242"/>
      <c r="G525" s="243"/>
      <c r="H525" s="244"/>
      <c r="I525" s="552"/>
      <c r="J525" s="577"/>
      <c r="K525" s="561"/>
      <c r="L525" s="566"/>
      <c r="M525" s="573"/>
      <c r="N525" s="556">
        <f t="shared" si="117"/>
        <v>0</v>
      </c>
    </row>
    <row r="526" spans="1:18" x14ac:dyDescent="0.25">
      <c r="A526" s="239"/>
      <c r="B526" s="240"/>
      <c r="C526" s="241"/>
      <c r="D526" s="240"/>
      <c r="E526" s="240"/>
      <c r="F526" s="242"/>
      <c r="G526" s="243"/>
      <c r="H526" s="244"/>
      <c r="I526" s="552"/>
      <c r="J526" s="577"/>
      <c r="K526" s="561"/>
      <c r="L526" s="566"/>
      <c r="M526" s="573"/>
      <c r="N526" s="556">
        <f t="shared" si="117"/>
        <v>0</v>
      </c>
    </row>
    <row r="527" spans="1:18" x14ac:dyDescent="0.25">
      <c r="A527" s="239"/>
      <c r="B527" s="240"/>
      <c r="C527" s="241"/>
      <c r="D527" s="240"/>
      <c r="E527" s="240"/>
      <c r="F527" s="242"/>
      <c r="G527" s="243"/>
      <c r="H527" s="244"/>
      <c r="I527" s="552"/>
      <c r="J527" s="577"/>
      <c r="K527" s="561"/>
      <c r="L527" s="566"/>
      <c r="M527" s="573"/>
      <c r="N527" s="556">
        <f t="shared" ref="N527:N529" si="118">SUM(J527:M527)</f>
        <v>0</v>
      </c>
    </row>
    <row r="528" spans="1:18" x14ac:dyDescent="0.25">
      <c r="A528" s="239"/>
      <c r="B528" s="240"/>
      <c r="C528" s="241"/>
      <c r="D528" s="240"/>
      <c r="E528" s="240"/>
      <c r="F528" s="242"/>
      <c r="G528" s="243"/>
      <c r="H528" s="244"/>
      <c r="I528" s="552"/>
      <c r="J528" s="577"/>
      <c r="K528" s="561"/>
      <c r="L528" s="566"/>
      <c r="M528" s="573"/>
      <c r="N528" s="556">
        <f t="shared" si="118"/>
        <v>0</v>
      </c>
    </row>
    <row r="529" spans="1:18" ht="15.75" thickBot="1" x14ac:dyDescent="0.3">
      <c r="A529" s="245"/>
      <c r="B529" s="246"/>
      <c r="C529" s="247"/>
      <c r="D529" s="246"/>
      <c r="E529" s="246"/>
      <c r="F529" s="248"/>
      <c r="G529" s="249"/>
      <c r="H529" s="250"/>
      <c r="I529" s="553"/>
      <c r="J529" s="578"/>
      <c r="K529" s="562"/>
      <c r="L529" s="567"/>
      <c r="M529" s="574"/>
      <c r="N529" s="570">
        <f t="shared" si="118"/>
        <v>0</v>
      </c>
    </row>
    <row r="530" spans="1:18" ht="15.75" thickBot="1" x14ac:dyDescent="0.3">
      <c r="A530" s="740" t="s">
        <v>4</v>
      </c>
      <c r="B530" s="741"/>
      <c r="C530" s="741"/>
      <c r="D530" s="741"/>
      <c r="E530" s="741"/>
      <c r="F530" s="741"/>
      <c r="G530" s="741"/>
      <c r="H530" s="742"/>
      <c r="I530" s="554">
        <f>SUM(I520:I529)</f>
        <v>0</v>
      </c>
      <c r="J530" s="579">
        <f t="shared" ref="J530:N530" si="119">SUM(J520:J529)</f>
        <v>0</v>
      </c>
      <c r="K530" s="563">
        <f t="shared" si="119"/>
        <v>0</v>
      </c>
      <c r="L530" s="568">
        <f t="shared" si="119"/>
        <v>0</v>
      </c>
      <c r="M530" s="558">
        <f t="shared" si="119"/>
        <v>0</v>
      </c>
      <c r="N530" s="571">
        <f t="shared" si="119"/>
        <v>0</v>
      </c>
    </row>
    <row r="531" spans="1:18" ht="15.75" customHeight="1" thickBot="1" x14ac:dyDescent="0.3">
      <c r="A531" s="743" t="s">
        <v>457</v>
      </c>
      <c r="B531" s="744"/>
      <c r="C531" s="744"/>
      <c r="D531" s="744"/>
      <c r="E531" s="744"/>
      <c r="F531" s="744"/>
      <c r="G531" s="744"/>
      <c r="H531" s="744"/>
      <c r="I531" s="744"/>
      <c r="J531" s="744"/>
      <c r="K531" s="744"/>
      <c r="L531" s="744"/>
      <c r="M531" s="744"/>
      <c r="N531" s="745"/>
    </row>
    <row r="532" spans="1:18" ht="26.25" thickBot="1" x14ac:dyDescent="0.3">
      <c r="A532" s="429" t="s">
        <v>531</v>
      </c>
      <c r="B532" s="417" t="s">
        <v>537</v>
      </c>
      <c r="C532" s="429" t="s">
        <v>421</v>
      </c>
      <c r="D532" s="417" t="s">
        <v>36</v>
      </c>
      <c r="E532" s="232" t="s">
        <v>536</v>
      </c>
      <c r="F532" s="231" t="s">
        <v>0</v>
      </c>
      <c r="G532" s="231" t="s">
        <v>2</v>
      </c>
      <c r="H532" s="231" t="s">
        <v>37</v>
      </c>
      <c r="I532" s="550" t="s">
        <v>5</v>
      </c>
      <c r="J532" s="575" t="s">
        <v>519</v>
      </c>
      <c r="K532" s="559" t="s">
        <v>520</v>
      </c>
      <c r="L532" s="564" t="s">
        <v>521</v>
      </c>
      <c r="M532" s="557" t="s">
        <v>522</v>
      </c>
      <c r="N532" s="569" t="s">
        <v>620</v>
      </c>
      <c r="P532" s="641">
        <v>2</v>
      </c>
      <c r="Q532" s="654">
        <v>13</v>
      </c>
      <c r="R532" s="643">
        <f>+I543</f>
        <v>0</v>
      </c>
    </row>
    <row r="533" spans="1:18" x14ac:dyDescent="0.25">
      <c r="A533" s="233"/>
      <c r="B533" s="234"/>
      <c r="C533" s="235"/>
      <c r="D533" s="234"/>
      <c r="E533" s="234"/>
      <c r="F533" s="236"/>
      <c r="G533" s="237"/>
      <c r="H533" s="238"/>
      <c r="I533" s="551"/>
      <c r="J533" s="576"/>
      <c r="K533" s="560"/>
      <c r="L533" s="565"/>
      <c r="M533" s="572"/>
      <c r="N533" s="555">
        <f t="shared" ref="N533:N539" si="120">SUM(J533:M533)</f>
        <v>0</v>
      </c>
    </row>
    <row r="534" spans="1:18" x14ac:dyDescent="0.25">
      <c r="A534" s="239"/>
      <c r="B534" s="240"/>
      <c r="C534" s="241"/>
      <c r="D534" s="240"/>
      <c r="E534" s="240"/>
      <c r="F534" s="242"/>
      <c r="G534" s="243"/>
      <c r="H534" s="244"/>
      <c r="I534" s="552"/>
      <c r="J534" s="577"/>
      <c r="K534" s="561"/>
      <c r="L534" s="566"/>
      <c r="M534" s="573"/>
      <c r="N534" s="556">
        <f t="shared" si="120"/>
        <v>0</v>
      </c>
    </row>
    <row r="535" spans="1:18" x14ac:dyDescent="0.25">
      <c r="A535" s="239"/>
      <c r="B535" s="240"/>
      <c r="C535" s="241"/>
      <c r="D535" s="240"/>
      <c r="E535" s="240"/>
      <c r="F535" s="242"/>
      <c r="G535" s="243"/>
      <c r="H535" s="244"/>
      <c r="I535" s="552"/>
      <c r="J535" s="577"/>
      <c r="K535" s="561"/>
      <c r="L535" s="566"/>
      <c r="M535" s="573"/>
      <c r="N535" s="556">
        <f t="shared" si="120"/>
        <v>0</v>
      </c>
    </row>
    <row r="536" spans="1:18" x14ac:dyDescent="0.25">
      <c r="A536" s="239"/>
      <c r="B536" s="240"/>
      <c r="C536" s="241"/>
      <c r="D536" s="240"/>
      <c r="E536" s="240"/>
      <c r="F536" s="242"/>
      <c r="G536" s="243"/>
      <c r="H536" s="244"/>
      <c r="I536" s="552"/>
      <c r="J536" s="577"/>
      <c r="K536" s="561"/>
      <c r="L536" s="566"/>
      <c r="M536" s="573"/>
      <c r="N536" s="556">
        <f t="shared" si="120"/>
        <v>0</v>
      </c>
    </row>
    <row r="537" spans="1:18" x14ac:dyDescent="0.25">
      <c r="A537" s="239"/>
      <c r="B537" s="240"/>
      <c r="C537" s="241"/>
      <c r="D537" s="240"/>
      <c r="E537" s="240"/>
      <c r="F537" s="242"/>
      <c r="G537" s="243"/>
      <c r="H537" s="244"/>
      <c r="I537" s="552"/>
      <c r="J537" s="577"/>
      <c r="K537" s="561"/>
      <c r="L537" s="566"/>
      <c r="M537" s="573"/>
      <c r="N537" s="556">
        <f t="shared" si="120"/>
        <v>0</v>
      </c>
    </row>
    <row r="538" spans="1:18" x14ac:dyDescent="0.25">
      <c r="A538" s="239"/>
      <c r="B538" s="240"/>
      <c r="C538" s="241"/>
      <c r="D538" s="240"/>
      <c r="E538" s="240"/>
      <c r="F538" s="242"/>
      <c r="G538" s="243"/>
      <c r="H538" s="244"/>
      <c r="I538" s="552"/>
      <c r="J538" s="577"/>
      <c r="K538" s="561"/>
      <c r="L538" s="566"/>
      <c r="M538" s="573"/>
      <c r="N538" s="556">
        <f t="shared" si="120"/>
        <v>0</v>
      </c>
    </row>
    <row r="539" spans="1:18" x14ac:dyDescent="0.25">
      <c r="A539" s="239"/>
      <c r="B539" s="240"/>
      <c r="C539" s="241"/>
      <c r="D539" s="240"/>
      <c r="E539" s="240"/>
      <c r="F539" s="242"/>
      <c r="G539" s="243"/>
      <c r="H539" s="244"/>
      <c r="I539" s="552"/>
      <c r="J539" s="577"/>
      <c r="K539" s="561"/>
      <c r="L539" s="566"/>
      <c r="M539" s="573"/>
      <c r="N539" s="556">
        <f t="shared" si="120"/>
        <v>0</v>
      </c>
    </row>
    <row r="540" spans="1:18" x14ac:dyDescent="0.25">
      <c r="A540" s="239"/>
      <c r="B540" s="240"/>
      <c r="C540" s="241"/>
      <c r="D540" s="240"/>
      <c r="E540" s="240"/>
      <c r="F540" s="242"/>
      <c r="G540" s="243"/>
      <c r="H540" s="244"/>
      <c r="I540" s="552"/>
      <c r="J540" s="577"/>
      <c r="K540" s="561"/>
      <c r="L540" s="566"/>
      <c r="M540" s="573"/>
      <c r="N540" s="556">
        <f t="shared" ref="N540:N542" si="121">SUM(J540:M540)</f>
        <v>0</v>
      </c>
    </row>
    <row r="541" spans="1:18" x14ac:dyDescent="0.25">
      <c r="A541" s="239"/>
      <c r="B541" s="240"/>
      <c r="C541" s="241"/>
      <c r="D541" s="240"/>
      <c r="E541" s="240"/>
      <c r="F541" s="242"/>
      <c r="G541" s="243"/>
      <c r="H541" s="244"/>
      <c r="I541" s="552"/>
      <c r="J541" s="577"/>
      <c r="K541" s="561"/>
      <c r="L541" s="566"/>
      <c r="M541" s="573"/>
      <c r="N541" s="556">
        <f t="shared" si="121"/>
        <v>0</v>
      </c>
    </row>
    <row r="542" spans="1:18" ht="15.75" thickBot="1" x14ac:dyDescent="0.3">
      <c r="A542" s="245"/>
      <c r="B542" s="246"/>
      <c r="C542" s="247"/>
      <c r="D542" s="246"/>
      <c r="E542" s="246"/>
      <c r="F542" s="248"/>
      <c r="G542" s="249"/>
      <c r="H542" s="250"/>
      <c r="I542" s="553"/>
      <c r="J542" s="578"/>
      <c r="K542" s="562"/>
      <c r="L542" s="567"/>
      <c r="M542" s="574"/>
      <c r="N542" s="570">
        <f t="shared" si="121"/>
        <v>0</v>
      </c>
    </row>
    <row r="543" spans="1:18" ht="15.75" thickBot="1" x14ac:dyDescent="0.3">
      <c r="A543" s="740" t="s">
        <v>4</v>
      </c>
      <c r="B543" s="741"/>
      <c r="C543" s="741"/>
      <c r="D543" s="741"/>
      <c r="E543" s="741"/>
      <c r="F543" s="741"/>
      <c r="G543" s="741"/>
      <c r="H543" s="742"/>
      <c r="I543" s="554">
        <f>SUM(I533:I542)</f>
        <v>0</v>
      </c>
      <c r="J543" s="579">
        <f t="shared" ref="J543:N543" si="122">SUM(J533:J542)</f>
        <v>0</v>
      </c>
      <c r="K543" s="563">
        <f t="shared" si="122"/>
        <v>0</v>
      </c>
      <c r="L543" s="568">
        <f t="shared" si="122"/>
        <v>0</v>
      </c>
      <c r="M543" s="558">
        <f t="shared" si="122"/>
        <v>0</v>
      </c>
      <c r="N543" s="571">
        <f t="shared" si="122"/>
        <v>0</v>
      </c>
    </row>
    <row r="544" spans="1:18" ht="15.75" customHeight="1" thickBot="1" x14ac:dyDescent="0.3">
      <c r="A544" s="743" t="s">
        <v>458</v>
      </c>
      <c r="B544" s="744"/>
      <c r="C544" s="744"/>
      <c r="D544" s="744"/>
      <c r="E544" s="744"/>
      <c r="F544" s="744"/>
      <c r="G544" s="744"/>
      <c r="H544" s="744"/>
      <c r="I544" s="744"/>
      <c r="J544" s="744"/>
      <c r="K544" s="744"/>
      <c r="L544" s="744"/>
      <c r="M544" s="744"/>
      <c r="N544" s="745"/>
    </row>
    <row r="545" spans="1:19" ht="26.25" thickBot="1" x14ac:dyDescent="0.3">
      <c r="A545" s="429" t="s">
        <v>419</v>
      </c>
      <c r="B545" s="417" t="s">
        <v>420</v>
      </c>
      <c r="C545" s="429" t="s">
        <v>421</v>
      </c>
      <c r="D545" s="417" t="s">
        <v>36</v>
      </c>
      <c r="E545" s="232" t="s">
        <v>536</v>
      </c>
      <c r="F545" s="231" t="s">
        <v>0</v>
      </c>
      <c r="G545" s="231" t="s">
        <v>2</v>
      </c>
      <c r="H545" s="231" t="s">
        <v>37</v>
      </c>
      <c r="I545" s="550" t="s">
        <v>5</v>
      </c>
      <c r="J545" s="575" t="s">
        <v>519</v>
      </c>
      <c r="K545" s="559" t="s">
        <v>520</v>
      </c>
      <c r="L545" s="564" t="s">
        <v>521</v>
      </c>
      <c r="M545" s="557" t="s">
        <v>522</v>
      </c>
      <c r="N545" s="569" t="s">
        <v>620</v>
      </c>
      <c r="P545" s="641">
        <v>2</v>
      </c>
      <c r="Q545" s="654">
        <v>26</v>
      </c>
      <c r="R545" s="661">
        <v>0</v>
      </c>
    </row>
    <row r="546" spans="1:19" x14ac:dyDescent="0.25">
      <c r="A546" s="233"/>
      <c r="B546" s="234"/>
      <c r="C546" s="235"/>
      <c r="D546" s="234"/>
      <c r="E546" s="234"/>
      <c r="F546" s="236"/>
      <c r="G546" s="237"/>
      <c r="H546" s="238"/>
      <c r="I546" s="551"/>
      <c r="J546" s="576"/>
      <c r="K546" s="560"/>
      <c r="L546" s="565"/>
      <c r="M546" s="572"/>
      <c r="N546" s="555">
        <f t="shared" ref="N546:N552" si="123">SUM(J546:M546)</f>
        <v>0</v>
      </c>
      <c r="P546" s="641">
        <v>2</v>
      </c>
      <c r="Q546" s="655">
        <v>202</v>
      </c>
      <c r="R546" s="655">
        <v>0</v>
      </c>
    </row>
    <row r="547" spans="1:19" x14ac:dyDescent="0.25">
      <c r="A547" s="239"/>
      <c r="B547" s="240"/>
      <c r="C547" s="241"/>
      <c r="D547" s="240"/>
      <c r="E547" s="240"/>
      <c r="F547" s="242"/>
      <c r="G547" s="243"/>
      <c r="H547" s="244"/>
      <c r="I547" s="552"/>
      <c r="J547" s="577"/>
      <c r="K547" s="561"/>
      <c r="L547" s="566"/>
      <c r="M547" s="573"/>
      <c r="N547" s="556">
        <f t="shared" si="123"/>
        <v>0</v>
      </c>
      <c r="P547" s="641">
        <v>2</v>
      </c>
      <c r="Q547" s="655">
        <v>207</v>
      </c>
      <c r="R547" s="655">
        <v>0</v>
      </c>
    </row>
    <row r="548" spans="1:19" x14ac:dyDescent="0.25">
      <c r="A548" s="239"/>
      <c r="B548" s="240"/>
      <c r="C548" s="241"/>
      <c r="D548" s="240"/>
      <c r="E548" s="240"/>
      <c r="F548" s="242"/>
      <c r="G548" s="243"/>
      <c r="H548" s="244"/>
      <c r="I548" s="552"/>
      <c r="J548" s="577"/>
      <c r="K548" s="561"/>
      <c r="L548" s="566"/>
      <c r="M548" s="573"/>
      <c r="N548" s="556">
        <f t="shared" si="123"/>
        <v>0</v>
      </c>
      <c r="P548" s="641"/>
      <c r="R548" s="655"/>
    </row>
    <row r="549" spans="1:19" x14ac:dyDescent="0.25">
      <c r="A549" s="239"/>
      <c r="B549" s="240"/>
      <c r="C549" s="241"/>
      <c r="D549" s="240"/>
      <c r="E549" s="240"/>
      <c r="F549" s="242"/>
      <c r="G549" s="243"/>
      <c r="H549" s="244"/>
      <c r="I549" s="552"/>
      <c r="J549" s="577"/>
      <c r="K549" s="561"/>
      <c r="L549" s="566"/>
      <c r="M549" s="573"/>
      <c r="N549" s="556">
        <f t="shared" si="123"/>
        <v>0</v>
      </c>
    </row>
    <row r="550" spans="1:19" x14ac:dyDescent="0.25">
      <c r="A550" s="239"/>
      <c r="B550" s="240"/>
      <c r="C550" s="241"/>
      <c r="D550" s="240"/>
      <c r="E550" s="240"/>
      <c r="F550" s="242"/>
      <c r="G550" s="243"/>
      <c r="H550" s="244"/>
      <c r="I550" s="552"/>
      <c r="J550" s="577"/>
      <c r="K550" s="561"/>
      <c r="L550" s="566"/>
      <c r="M550" s="573"/>
      <c r="N550" s="556">
        <f t="shared" si="123"/>
        <v>0</v>
      </c>
    </row>
    <row r="551" spans="1:19" x14ac:dyDescent="0.25">
      <c r="A551" s="239"/>
      <c r="B551" s="240"/>
      <c r="C551" s="241"/>
      <c r="D551" s="240"/>
      <c r="E551" s="240"/>
      <c r="F551" s="242"/>
      <c r="G551" s="243"/>
      <c r="H551" s="244"/>
      <c r="I551" s="552"/>
      <c r="J551" s="577"/>
      <c r="K551" s="561"/>
      <c r="L551" s="566"/>
      <c r="M551" s="573"/>
      <c r="N551" s="556">
        <f t="shared" si="123"/>
        <v>0</v>
      </c>
    </row>
    <row r="552" spans="1:19" x14ac:dyDescent="0.25">
      <c r="A552" s="239"/>
      <c r="B552" s="240"/>
      <c r="C552" s="241"/>
      <c r="D552" s="240"/>
      <c r="E552" s="240"/>
      <c r="F552" s="242"/>
      <c r="G552" s="243"/>
      <c r="H552" s="244"/>
      <c r="I552" s="552"/>
      <c r="J552" s="577"/>
      <c r="K552" s="561"/>
      <c r="L552" s="566"/>
      <c r="M552" s="573"/>
      <c r="N552" s="556">
        <f t="shared" si="123"/>
        <v>0</v>
      </c>
    </row>
    <row r="553" spans="1:19" x14ac:dyDescent="0.25">
      <c r="A553" s="239"/>
      <c r="B553" s="240"/>
      <c r="C553" s="241"/>
      <c r="D553" s="240"/>
      <c r="E553" s="240"/>
      <c r="F553" s="242"/>
      <c r="G553" s="243"/>
      <c r="H553" s="244"/>
      <c r="I553" s="552"/>
      <c r="J553" s="577"/>
      <c r="K553" s="561"/>
      <c r="L553" s="566"/>
      <c r="M553" s="573"/>
      <c r="N553" s="556">
        <f t="shared" ref="N553:N555" si="124">SUM(J553:M553)</f>
        <v>0</v>
      </c>
    </row>
    <row r="554" spans="1:19" x14ac:dyDescent="0.25">
      <c r="A554" s="239"/>
      <c r="B554" s="240"/>
      <c r="C554" s="241"/>
      <c r="D554" s="240"/>
      <c r="E554" s="240"/>
      <c r="F554" s="242"/>
      <c r="G554" s="243"/>
      <c r="H554" s="244"/>
      <c r="I554" s="552"/>
      <c r="J554" s="577"/>
      <c r="K554" s="561"/>
      <c r="L554" s="566"/>
      <c r="M554" s="573"/>
      <c r="N554" s="556">
        <f t="shared" si="124"/>
        <v>0</v>
      </c>
    </row>
    <row r="555" spans="1:19" ht="15.75" thickBot="1" x14ac:dyDescent="0.3">
      <c r="A555" s="245"/>
      <c r="B555" s="246"/>
      <c r="C555" s="247"/>
      <c r="D555" s="246"/>
      <c r="E555" s="246"/>
      <c r="F555" s="248"/>
      <c r="G555" s="249"/>
      <c r="H555" s="250"/>
      <c r="I555" s="553"/>
      <c r="J555" s="578"/>
      <c r="K555" s="562"/>
      <c r="L555" s="567"/>
      <c r="M555" s="574"/>
      <c r="N555" s="570">
        <f t="shared" si="124"/>
        <v>0</v>
      </c>
    </row>
    <row r="556" spans="1:19" ht="15.75" thickBot="1" x14ac:dyDescent="0.3">
      <c r="A556" s="740" t="s">
        <v>4</v>
      </c>
      <c r="B556" s="741"/>
      <c r="C556" s="741"/>
      <c r="D556" s="741"/>
      <c r="E556" s="741"/>
      <c r="F556" s="741"/>
      <c r="G556" s="741"/>
      <c r="H556" s="742"/>
      <c r="I556" s="554">
        <f>SUM(I546:I555)</f>
        <v>0</v>
      </c>
      <c r="J556" s="579">
        <f t="shared" ref="J556:N556" si="125">SUM(J546:J555)</f>
        <v>0</v>
      </c>
      <c r="K556" s="563">
        <f t="shared" si="125"/>
        <v>0</v>
      </c>
      <c r="L556" s="568">
        <f t="shared" si="125"/>
        <v>0</v>
      </c>
      <c r="M556" s="558">
        <f t="shared" si="125"/>
        <v>0</v>
      </c>
      <c r="N556" s="571">
        <f t="shared" si="125"/>
        <v>0</v>
      </c>
    </row>
    <row r="557" spans="1:19" ht="15.75" customHeight="1" thickBot="1" x14ac:dyDescent="0.3">
      <c r="A557" s="743" t="s">
        <v>530</v>
      </c>
      <c r="B557" s="744"/>
      <c r="C557" s="744"/>
      <c r="D557" s="744"/>
      <c r="E557" s="744"/>
      <c r="F557" s="744"/>
      <c r="G557" s="744"/>
      <c r="H557" s="744"/>
      <c r="I557" s="744"/>
      <c r="J557" s="744"/>
      <c r="K557" s="744"/>
      <c r="L557" s="744"/>
      <c r="M557" s="744"/>
      <c r="N557" s="745"/>
    </row>
    <row r="558" spans="1:19" ht="26.25" thickBot="1" x14ac:dyDescent="0.3">
      <c r="A558" s="429" t="s">
        <v>419</v>
      </c>
      <c r="B558" s="417" t="s">
        <v>420</v>
      </c>
      <c r="C558" s="429" t="s">
        <v>421</v>
      </c>
      <c r="D558" s="417" t="s">
        <v>36</v>
      </c>
      <c r="E558" s="232" t="s">
        <v>536</v>
      </c>
      <c r="F558" s="231" t="s">
        <v>0</v>
      </c>
      <c r="G558" s="231" t="s">
        <v>2</v>
      </c>
      <c r="H558" s="231" t="s">
        <v>37</v>
      </c>
      <c r="I558" s="550" t="s">
        <v>5</v>
      </c>
      <c r="J558" s="575" t="s">
        <v>519</v>
      </c>
      <c r="K558" s="559" t="s">
        <v>520</v>
      </c>
      <c r="L558" s="564" t="s">
        <v>521</v>
      </c>
      <c r="M558" s="557" t="s">
        <v>522</v>
      </c>
      <c r="N558" s="569" t="s">
        <v>620</v>
      </c>
      <c r="P558" s="641">
        <v>2</v>
      </c>
      <c r="Q558" s="654">
        <v>18</v>
      </c>
      <c r="R558" s="643">
        <f>+I569</f>
        <v>0</v>
      </c>
    </row>
    <row r="559" spans="1:19" x14ac:dyDescent="0.25">
      <c r="A559" s="233"/>
      <c r="B559" s="234"/>
      <c r="C559" s="235"/>
      <c r="D559" s="234"/>
      <c r="E559" s="234"/>
      <c r="F559" s="236"/>
      <c r="G559" s="237"/>
      <c r="H559" s="238"/>
      <c r="I559" s="551"/>
      <c r="J559" s="576"/>
      <c r="K559" s="560"/>
      <c r="L559" s="565"/>
      <c r="M559" s="572"/>
      <c r="N559" s="555">
        <f t="shared" ref="N559:N565" si="126">SUM(J559:M559)</f>
        <v>0</v>
      </c>
      <c r="P559" s="279"/>
      <c r="Q559" s="657"/>
      <c r="R559" s="7"/>
    </row>
    <row r="560" spans="1:19" x14ac:dyDescent="0.25">
      <c r="A560" s="239"/>
      <c r="B560" s="240"/>
      <c r="C560" s="241"/>
      <c r="D560" s="240"/>
      <c r="E560" s="240"/>
      <c r="F560" s="242"/>
      <c r="G560" s="243"/>
      <c r="H560" s="244"/>
      <c r="I560" s="552"/>
      <c r="J560" s="577"/>
      <c r="K560" s="561"/>
      <c r="L560" s="566"/>
      <c r="M560" s="573"/>
      <c r="N560" s="556">
        <f t="shared" si="126"/>
        <v>0</v>
      </c>
    </row>
    <row r="561" spans="1:18" x14ac:dyDescent="0.25">
      <c r="A561" s="239"/>
      <c r="B561" s="240"/>
      <c r="C561" s="241"/>
      <c r="D561" s="240"/>
      <c r="E561" s="240"/>
      <c r="F561" s="242"/>
      <c r="G561" s="243"/>
      <c r="H561" s="244"/>
      <c r="I561" s="552"/>
      <c r="J561" s="577"/>
      <c r="K561" s="561"/>
      <c r="L561" s="566"/>
      <c r="M561" s="573"/>
      <c r="N561" s="556">
        <f t="shared" si="126"/>
        <v>0</v>
      </c>
    </row>
    <row r="562" spans="1:18" x14ac:dyDescent="0.25">
      <c r="A562" s="239"/>
      <c r="B562" s="240"/>
      <c r="C562" s="241"/>
      <c r="D562" s="240"/>
      <c r="E562" s="240"/>
      <c r="F562" s="242"/>
      <c r="G562" s="243"/>
      <c r="H562" s="244"/>
      <c r="I562" s="552"/>
      <c r="J562" s="577"/>
      <c r="K562" s="561"/>
      <c r="L562" s="566"/>
      <c r="M562" s="573"/>
      <c r="N562" s="556">
        <f t="shared" si="126"/>
        <v>0</v>
      </c>
    </row>
    <row r="563" spans="1:18" x14ac:dyDescent="0.25">
      <c r="A563" s="239"/>
      <c r="B563" s="240"/>
      <c r="C563" s="241"/>
      <c r="D563" s="240"/>
      <c r="E563" s="240"/>
      <c r="F563" s="242"/>
      <c r="G563" s="243"/>
      <c r="H563" s="244"/>
      <c r="I563" s="552"/>
      <c r="J563" s="577"/>
      <c r="K563" s="561"/>
      <c r="L563" s="566"/>
      <c r="M563" s="573"/>
      <c r="N563" s="556">
        <f t="shared" si="126"/>
        <v>0</v>
      </c>
    </row>
    <row r="564" spans="1:18" x14ac:dyDescent="0.25">
      <c r="A564" s="239"/>
      <c r="B564" s="240"/>
      <c r="C564" s="241"/>
      <c r="D564" s="240"/>
      <c r="E564" s="240"/>
      <c r="F564" s="242"/>
      <c r="G564" s="243"/>
      <c r="H564" s="244"/>
      <c r="I564" s="552"/>
      <c r="J564" s="577"/>
      <c r="K564" s="561"/>
      <c r="L564" s="566"/>
      <c r="M564" s="573"/>
      <c r="N564" s="556">
        <f t="shared" si="126"/>
        <v>0</v>
      </c>
    </row>
    <row r="565" spans="1:18" x14ac:dyDescent="0.25">
      <c r="A565" s="239"/>
      <c r="B565" s="240"/>
      <c r="C565" s="241"/>
      <c r="D565" s="240"/>
      <c r="E565" s="240"/>
      <c r="F565" s="242"/>
      <c r="G565" s="243"/>
      <c r="H565" s="244"/>
      <c r="I565" s="552"/>
      <c r="J565" s="577"/>
      <c r="K565" s="561"/>
      <c r="L565" s="566"/>
      <c r="M565" s="573"/>
      <c r="N565" s="556">
        <f t="shared" si="126"/>
        <v>0</v>
      </c>
    </row>
    <row r="566" spans="1:18" x14ac:dyDescent="0.25">
      <c r="A566" s="239"/>
      <c r="B566" s="240"/>
      <c r="C566" s="241"/>
      <c r="D566" s="240"/>
      <c r="E566" s="240"/>
      <c r="F566" s="242"/>
      <c r="G566" s="243"/>
      <c r="H566" s="244"/>
      <c r="I566" s="552"/>
      <c r="J566" s="577"/>
      <c r="K566" s="561"/>
      <c r="L566" s="566"/>
      <c r="M566" s="573"/>
      <c r="N566" s="556">
        <f t="shared" ref="N566:N568" si="127">SUM(J566:M566)</f>
        <v>0</v>
      </c>
    </row>
    <row r="567" spans="1:18" x14ac:dyDescent="0.25">
      <c r="A567" s="239"/>
      <c r="B567" s="240"/>
      <c r="C567" s="241"/>
      <c r="D567" s="240"/>
      <c r="E567" s="240"/>
      <c r="F567" s="242"/>
      <c r="G567" s="243"/>
      <c r="H567" s="244"/>
      <c r="I567" s="552"/>
      <c r="J567" s="577"/>
      <c r="K567" s="561"/>
      <c r="L567" s="566"/>
      <c r="M567" s="573"/>
      <c r="N567" s="556">
        <f t="shared" si="127"/>
        <v>0</v>
      </c>
    </row>
    <row r="568" spans="1:18" ht="15.75" thickBot="1" x14ac:dyDescent="0.3">
      <c r="A568" s="245"/>
      <c r="B568" s="246"/>
      <c r="C568" s="247"/>
      <c r="D568" s="246"/>
      <c r="E568" s="246"/>
      <c r="F568" s="248"/>
      <c r="G568" s="249"/>
      <c r="H568" s="250"/>
      <c r="I568" s="553"/>
      <c r="J568" s="578"/>
      <c r="K568" s="562"/>
      <c r="L568" s="567"/>
      <c r="M568" s="574"/>
      <c r="N568" s="570">
        <f t="shared" si="127"/>
        <v>0</v>
      </c>
    </row>
    <row r="569" spans="1:18" ht="15.75" thickBot="1" x14ac:dyDescent="0.3">
      <c r="A569" s="740" t="s">
        <v>4</v>
      </c>
      <c r="B569" s="741"/>
      <c r="C569" s="741"/>
      <c r="D569" s="741"/>
      <c r="E569" s="741"/>
      <c r="F569" s="741"/>
      <c r="G569" s="741"/>
      <c r="H569" s="742"/>
      <c r="I569" s="554">
        <f>SUM(I559:I568)</f>
        <v>0</v>
      </c>
      <c r="J569" s="579">
        <f t="shared" ref="J569:N569" si="128">SUM(J559:J568)</f>
        <v>0</v>
      </c>
      <c r="K569" s="563">
        <f t="shared" si="128"/>
        <v>0</v>
      </c>
      <c r="L569" s="568">
        <f t="shared" si="128"/>
        <v>0</v>
      </c>
      <c r="M569" s="558">
        <f t="shared" si="128"/>
        <v>0</v>
      </c>
      <c r="N569" s="571">
        <f t="shared" si="128"/>
        <v>0</v>
      </c>
    </row>
    <row r="570" spans="1:18" ht="15.75" thickBot="1" x14ac:dyDescent="0.3">
      <c r="A570" s="746" t="s">
        <v>598</v>
      </c>
      <c r="B570" s="747"/>
      <c r="C570" s="747"/>
      <c r="D570" s="747"/>
      <c r="E570" s="747"/>
      <c r="F570" s="747"/>
      <c r="G570" s="747"/>
      <c r="H570" s="747"/>
      <c r="I570" s="747"/>
      <c r="J570" s="747"/>
      <c r="K570" s="747"/>
      <c r="L570" s="747"/>
      <c r="M570" s="747"/>
      <c r="N570" s="748"/>
    </row>
    <row r="571" spans="1:18" ht="26.25" thickBot="1" x14ac:dyDescent="0.3">
      <c r="A571" s="429" t="s">
        <v>419</v>
      </c>
      <c r="B571" s="417" t="s">
        <v>420</v>
      </c>
      <c r="C571" s="429" t="s">
        <v>421</v>
      </c>
      <c r="D571" s="417" t="s">
        <v>36</v>
      </c>
      <c r="E571" s="232" t="s">
        <v>536</v>
      </c>
      <c r="F571" s="231" t="s">
        <v>0</v>
      </c>
      <c r="G571" s="231" t="s">
        <v>2</v>
      </c>
      <c r="H571" s="231" t="s">
        <v>37</v>
      </c>
      <c r="I571" s="550" t="s">
        <v>5</v>
      </c>
      <c r="J571" s="575" t="s">
        <v>519</v>
      </c>
      <c r="K571" s="559" t="s">
        <v>520</v>
      </c>
      <c r="L571" s="564" t="s">
        <v>521</v>
      </c>
      <c r="M571" s="557" t="s">
        <v>522</v>
      </c>
      <c r="N571" s="569" t="s">
        <v>620</v>
      </c>
      <c r="P571" s="641">
        <v>2</v>
      </c>
      <c r="Q571" s="654">
        <v>25</v>
      </c>
      <c r="R571" s="643">
        <f>+I582</f>
        <v>0</v>
      </c>
    </row>
    <row r="572" spans="1:18" x14ac:dyDescent="0.25">
      <c r="A572" s="233"/>
      <c r="B572" s="234"/>
      <c r="C572" s="235"/>
      <c r="D572" s="234"/>
      <c r="E572" s="234"/>
      <c r="F572" s="236"/>
      <c r="G572" s="237"/>
      <c r="H572" s="238"/>
      <c r="I572" s="551"/>
      <c r="J572" s="576"/>
      <c r="K572" s="560"/>
      <c r="L572" s="565"/>
      <c r="M572" s="572"/>
      <c r="N572" s="555">
        <f t="shared" ref="N572:N578" si="129">SUM(J572:M572)</f>
        <v>0</v>
      </c>
    </row>
    <row r="573" spans="1:18" x14ac:dyDescent="0.25">
      <c r="A573" s="239"/>
      <c r="B573" s="240"/>
      <c r="C573" s="241"/>
      <c r="D573" s="240"/>
      <c r="E573" s="240"/>
      <c r="F573" s="242"/>
      <c r="G573" s="243"/>
      <c r="H573" s="244"/>
      <c r="I573" s="552"/>
      <c r="J573" s="577"/>
      <c r="K573" s="561"/>
      <c r="L573" s="566"/>
      <c r="M573" s="573"/>
      <c r="N573" s="556">
        <f t="shared" si="129"/>
        <v>0</v>
      </c>
    </row>
    <row r="574" spans="1:18" x14ac:dyDescent="0.25">
      <c r="A574" s="239"/>
      <c r="B574" s="240"/>
      <c r="C574" s="241"/>
      <c r="D574" s="240"/>
      <c r="E574" s="240"/>
      <c r="F574" s="242"/>
      <c r="G574" s="243"/>
      <c r="H574" s="244"/>
      <c r="I574" s="552"/>
      <c r="J574" s="577"/>
      <c r="K574" s="561"/>
      <c r="L574" s="566"/>
      <c r="M574" s="573"/>
      <c r="N574" s="556">
        <f t="shared" si="129"/>
        <v>0</v>
      </c>
    </row>
    <row r="575" spans="1:18" x14ac:dyDescent="0.25">
      <c r="A575" s="239"/>
      <c r="B575" s="240"/>
      <c r="C575" s="241"/>
      <c r="D575" s="240"/>
      <c r="E575" s="240"/>
      <c r="F575" s="242"/>
      <c r="G575" s="243"/>
      <c r="H575" s="244"/>
      <c r="I575" s="552"/>
      <c r="J575" s="577"/>
      <c r="K575" s="561"/>
      <c r="L575" s="566"/>
      <c r="M575" s="573"/>
      <c r="N575" s="556">
        <f t="shared" si="129"/>
        <v>0</v>
      </c>
    </row>
    <row r="576" spans="1:18" x14ac:dyDescent="0.25">
      <c r="A576" s="239"/>
      <c r="B576" s="240"/>
      <c r="C576" s="241"/>
      <c r="D576" s="240"/>
      <c r="E576" s="240"/>
      <c r="F576" s="242"/>
      <c r="G576" s="243"/>
      <c r="H576" s="244"/>
      <c r="I576" s="552"/>
      <c r="J576" s="577"/>
      <c r="K576" s="561"/>
      <c r="L576" s="566"/>
      <c r="M576" s="573"/>
      <c r="N576" s="556">
        <f t="shared" si="129"/>
        <v>0</v>
      </c>
    </row>
    <row r="577" spans="1:18" x14ac:dyDescent="0.25">
      <c r="A577" s="239"/>
      <c r="B577" s="240"/>
      <c r="C577" s="241"/>
      <c r="D577" s="240"/>
      <c r="E577" s="240"/>
      <c r="F577" s="242"/>
      <c r="G577" s="243"/>
      <c r="H577" s="244"/>
      <c r="I577" s="552"/>
      <c r="J577" s="577"/>
      <c r="K577" s="561"/>
      <c r="L577" s="566"/>
      <c r="M577" s="573"/>
      <c r="N577" s="556">
        <f t="shared" si="129"/>
        <v>0</v>
      </c>
    </row>
    <row r="578" spans="1:18" x14ac:dyDescent="0.25">
      <c r="A578" s="239"/>
      <c r="B578" s="240"/>
      <c r="C578" s="241"/>
      <c r="D578" s="240"/>
      <c r="E578" s="240"/>
      <c r="F578" s="242"/>
      <c r="G578" s="243"/>
      <c r="H578" s="244"/>
      <c r="I578" s="552"/>
      <c r="J578" s="577"/>
      <c r="K578" s="561"/>
      <c r="L578" s="566"/>
      <c r="M578" s="573"/>
      <c r="N578" s="556">
        <f t="shared" si="129"/>
        <v>0</v>
      </c>
    </row>
    <row r="579" spans="1:18" x14ac:dyDescent="0.25">
      <c r="A579" s="239"/>
      <c r="B579" s="240"/>
      <c r="C579" s="241"/>
      <c r="D579" s="240"/>
      <c r="E579" s="240"/>
      <c r="F579" s="242"/>
      <c r="G579" s="243"/>
      <c r="H579" s="244"/>
      <c r="I579" s="552"/>
      <c r="J579" s="577"/>
      <c r="K579" s="561"/>
      <c r="L579" s="566"/>
      <c r="M579" s="573"/>
      <c r="N579" s="556">
        <f t="shared" ref="N579:N581" si="130">SUM(J579:M579)</f>
        <v>0</v>
      </c>
    </row>
    <row r="580" spans="1:18" x14ac:dyDescent="0.25">
      <c r="A580" s="239"/>
      <c r="B580" s="240"/>
      <c r="C580" s="241"/>
      <c r="D580" s="240"/>
      <c r="E580" s="240"/>
      <c r="F580" s="242"/>
      <c r="G580" s="243"/>
      <c r="H580" s="244"/>
      <c r="I580" s="552"/>
      <c r="J580" s="577"/>
      <c r="K580" s="561"/>
      <c r="L580" s="566"/>
      <c r="M580" s="573"/>
      <c r="N580" s="556">
        <f t="shared" si="130"/>
        <v>0</v>
      </c>
    </row>
    <row r="581" spans="1:18" ht="15.75" thickBot="1" x14ac:dyDescent="0.3">
      <c r="A581" s="245"/>
      <c r="B581" s="246"/>
      <c r="C581" s="247"/>
      <c r="D581" s="246"/>
      <c r="E581" s="246"/>
      <c r="F581" s="248"/>
      <c r="G581" s="249"/>
      <c r="H581" s="250"/>
      <c r="I581" s="553"/>
      <c r="J581" s="578"/>
      <c r="K581" s="562"/>
      <c r="L581" s="567"/>
      <c r="M581" s="574"/>
      <c r="N581" s="570">
        <f t="shared" si="130"/>
        <v>0</v>
      </c>
    </row>
    <row r="582" spans="1:18" ht="15.75" thickBot="1" x14ac:dyDescent="0.3">
      <c r="A582" s="740" t="s">
        <v>4</v>
      </c>
      <c r="B582" s="741"/>
      <c r="C582" s="741"/>
      <c r="D582" s="741"/>
      <c r="E582" s="741"/>
      <c r="F582" s="741"/>
      <c r="G582" s="741"/>
      <c r="H582" s="742"/>
      <c r="I582" s="554">
        <f>SUM(I572:I581)</f>
        <v>0</v>
      </c>
      <c r="J582" s="579">
        <f t="shared" ref="J582:N582" si="131">SUM(J572:J581)</f>
        <v>0</v>
      </c>
      <c r="K582" s="563">
        <f t="shared" si="131"/>
        <v>0</v>
      </c>
      <c r="L582" s="568">
        <f t="shared" si="131"/>
        <v>0</v>
      </c>
      <c r="M582" s="558">
        <f t="shared" si="131"/>
        <v>0</v>
      </c>
      <c r="N582" s="571">
        <f t="shared" si="131"/>
        <v>0</v>
      </c>
    </row>
    <row r="583" spans="1:18" ht="15.75" customHeight="1" thickBot="1" x14ac:dyDescent="0.3">
      <c r="A583" s="746" t="s">
        <v>599</v>
      </c>
      <c r="B583" s="747"/>
      <c r="C583" s="747"/>
      <c r="D583" s="747"/>
      <c r="E583" s="747"/>
      <c r="F583" s="747"/>
      <c r="G583" s="747"/>
      <c r="H583" s="747"/>
      <c r="I583" s="747"/>
      <c r="J583" s="747"/>
      <c r="K583" s="747"/>
      <c r="L583" s="747"/>
      <c r="M583" s="747"/>
      <c r="N583" s="748"/>
    </row>
    <row r="584" spans="1:18" ht="26.25" thickBot="1" x14ac:dyDescent="0.3">
      <c r="A584" s="429" t="s">
        <v>419</v>
      </c>
      <c r="B584" s="417" t="s">
        <v>420</v>
      </c>
      <c r="C584" s="429" t="s">
        <v>421</v>
      </c>
      <c r="D584" s="417" t="s">
        <v>36</v>
      </c>
      <c r="E584" s="232" t="s">
        <v>536</v>
      </c>
      <c r="F584" s="231" t="s">
        <v>0</v>
      </c>
      <c r="G584" s="231" t="s">
        <v>2</v>
      </c>
      <c r="H584" s="231" t="s">
        <v>37</v>
      </c>
      <c r="I584" s="550" t="s">
        <v>5</v>
      </c>
      <c r="J584" s="575" t="s">
        <v>519</v>
      </c>
      <c r="K584" s="559" t="s">
        <v>520</v>
      </c>
      <c r="L584" s="564" t="s">
        <v>521</v>
      </c>
      <c r="M584" s="557" t="s">
        <v>522</v>
      </c>
      <c r="N584" s="569" t="s">
        <v>620</v>
      </c>
      <c r="P584" s="641">
        <v>2</v>
      </c>
      <c r="Q584" s="654">
        <v>25</v>
      </c>
      <c r="R584" s="643">
        <f>+I595</f>
        <v>0</v>
      </c>
    </row>
    <row r="585" spans="1:18" x14ac:dyDescent="0.25">
      <c r="A585" s="233"/>
      <c r="B585" s="234"/>
      <c r="C585" s="235"/>
      <c r="D585" s="234"/>
      <c r="E585" s="234"/>
      <c r="F585" s="236"/>
      <c r="G585" s="237"/>
      <c r="H585" s="238"/>
      <c r="I585" s="551"/>
      <c r="J585" s="576"/>
      <c r="K585" s="560"/>
      <c r="L585" s="565"/>
      <c r="M585" s="572"/>
      <c r="N585" s="555">
        <f t="shared" ref="N585:N591" si="132">SUM(J585:M585)</f>
        <v>0</v>
      </c>
    </row>
    <row r="586" spans="1:18" x14ac:dyDescent="0.25">
      <c r="A586" s="239"/>
      <c r="B586" s="240"/>
      <c r="C586" s="241"/>
      <c r="D586" s="240"/>
      <c r="E586" s="240"/>
      <c r="F586" s="242"/>
      <c r="G586" s="243"/>
      <c r="H586" s="244"/>
      <c r="I586" s="552"/>
      <c r="J586" s="577"/>
      <c r="K586" s="561"/>
      <c r="L586" s="566"/>
      <c r="M586" s="573"/>
      <c r="N586" s="556">
        <f t="shared" si="132"/>
        <v>0</v>
      </c>
    </row>
    <row r="587" spans="1:18" x14ac:dyDescent="0.25">
      <c r="A587" s="239"/>
      <c r="B587" s="240"/>
      <c r="C587" s="241"/>
      <c r="D587" s="240"/>
      <c r="E587" s="240"/>
      <c r="F587" s="242"/>
      <c r="G587" s="243"/>
      <c r="H587" s="244"/>
      <c r="I587" s="552"/>
      <c r="J587" s="577"/>
      <c r="K587" s="561"/>
      <c r="L587" s="566"/>
      <c r="M587" s="573"/>
      <c r="N587" s="556">
        <f t="shared" si="132"/>
        <v>0</v>
      </c>
    </row>
    <row r="588" spans="1:18" x14ac:dyDescent="0.25">
      <c r="A588" s="239"/>
      <c r="B588" s="240"/>
      <c r="C588" s="241"/>
      <c r="D588" s="240"/>
      <c r="E588" s="240"/>
      <c r="F588" s="242"/>
      <c r="G588" s="243"/>
      <c r="H588" s="244"/>
      <c r="I588" s="552"/>
      <c r="J588" s="577"/>
      <c r="K588" s="561"/>
      <c r="L588" s="566"/>
      <c r="M588" s="573"/>
      <c r="N588" s="556">
        <f t="shared" si="132"/>
        <v>0</v>
      </c>
    </row>
    <row r="589" spans="1:18" x14ac:dyDescent="0.25">
      <c r="A589" s="239"/>
      <c r="B589" s="240"/>
      <c r="C589" s="241"/>
      <c r="D589" s="240"/>
      <c r="E589" s="240"/>
      <c r="F589" s="242"/>
      <c r="G589" s="243"/>
      <c r="H589" s="244"/>
      <c r="I589" s="552"/>
      <c r="J589" s="577"/>
      <c r="K589" s="561"/>
      <c r="L589" s="566"/>
      <c r="M589" s="573"/>
      <c r="N589" s="556">
        <f t="shared" si="132"/>
        <v>0</v>
      </c>
    </row>
    <row r="590" spans="1:18" x14ac:dyDescent="0.25">
      <c r="A590" s="239"/>
      <c r="B590" s="240"/>
      <c r="C590" s="241"/>
      <c r="D590" s="240"/>
      <c r="E590" s="240"/>
      <c r="F590" s="242"/>
      <c r="G590" s="243"/>
      <c r="H590" s="244"/>
      <c r="I590" s="552"/>
      <c r="J590" s="577"/>
      <c r="K590" s="561"/>
      <c r="L590" s="566"/>
      <c r="M590" s="573"/>
      <c r="N590" s="556">
        <f t="shared" si="132"/>
        <v>0</v>
      </c>
    </row>
    <row r="591" spans="1:18" x14ac:dyDescent="0.25">
      <c r="A591" s="239"/>
      <c r="B591" s="240"/>
      <c r="C591" s="241"/>
      <c r="D591" s="240"/>
      <c r="E591" s="240"/>
      <c r="F591" s="242"/>
      <c r="G591" s="243"/>
      <c r="H591" s="244"/>
      <c r="I591" s="552"/>
      <c r="J591" s="577"/>
      <c r="K591" s="561"/>
      <c r="L591" s="566"/>
      <c r="M591" s="573"/>
      <c r="N591" s="556">
        <f t="shared" si="132"/>
        <v>0</v>
      </c>
    </row>
    <row r="592" spans="1:18" x14ac:dyDescent="0.25">
      <c r="A592" s="239"/>
      <c r="B592" s="240"/>
      <c r="C592" s="241"/>
      <c r="D592" s="240"/>
      <c r="E592" s="240"/>
      <c r="F592" s="242"/>
      <c r="G592" s="243"/>
      <c r="H592" s="244"/>
      <c r="I592" s="552"/>
      <c r="J592" s="577"/>
      <c r="K592" s="561"/>
      <c r="L592" s="566"/>
      <c r="M592" s="573"/>
      <c r="N592" s="556">
        <f t="shared" ref="N592:N594" si="133">SUM(J592:M592)</f>
        <v>0</v>
      </c>
    </row>
    <row r="593" spans="1:18" x14ac:dyDescent="0.25">
      <c r="A593" s="239"/>
      <c r="B593" s="240"/>
      <c r="C593" s="241"/>
      <c r="D593" s="240"/>
      <c r="E593" s="240"/>
      <c r="F593" s="242"/>
      <c r="G593" s="243"/>
      <c r="H593" s="244"/>
      <c r="I593" s="552"/>
      <c r="J593" s="577"/>
      <c r="K593" s="561"/>
      <c r="L593" s="566"/>
      <c r="M593" s="573"/>
      <c r="N593" s="556">
        <f t="shared" si="133"/>
        <v>0</v>
      </c>
    </row>
    <row r="594" spans="1:18" ht="15.75" thickBot="1" x14ac:dyDescent="0.3">
      <c r="A594" s="245"/>
      <c r="B594" s="246"/>
      <c r="C594" s="247"/>
      <c r="D594" s="246"/>
      <c r="E594" s="246"/>
      <c r="F594" s="248"/>
      <c r="G594" s="249"/>
      <c r="H594" s="250"/>
      <c r="I594" s="553"/>
      <c r="J594" s="578"/>
      <c r="K594" s="562"/>
      <c r="L594" s="567"/>
      <c r="M594" s="574"/>
      <c r="N594" s="570">
        <f t="shared" si="133"/>
        <v>0</v>
      </c>
    </row>
    <row r="595" spans="1:18" ht="15.75" thickBot="1" x14ac:dyDescent="0.3">
      <c r="A595" s="740" t="s">
        <v>4</v>
      </c>
      <c r="B595" s="741"/>
      <c r="C595" s="741"/>
      <c r="D595" s="741"/>
      <c r="E595" s="741"/>
      <c r="F595" s="741"/>
      <c r="G595" s="741"/>
      <c r="H595" s="742"/>
      <c r="I595" s="554">
        <f>SUM(I585:I594)</f>
        <v>0</v>
      </c>
      <c r="J595" s="579">
        <f t="shared" ref="J595:N595" si="134">SUM(J585:J594)</f>
        <v>0</v>
      </c>
      <c r="K595" s="563">
        <f t="shared" si="134"/>
        <v>0</v>
      </c>
      <c r="L595" s="568">
        <f t="shared" si="134"/>
        <v>0</v>
      </c>
      <c r="M595" s="558">
        <f t="shared" si="134"/>
        <v>0</v>
      </c>
      <c r="N595" s="571">
        <f t="shared" si="134"/>
        <v>0</v>
      </c>
    </row>
    <row r="596" spans="1:18" ht="15.75" customHeight="1" thickBot="1" x14ac:dyDescent="0.3">
      <c r="A596" s="746" t="s">
        <v>600</v>
      </c>
      <c r="B596" s="747"/>
      <c r="C596" s="747"/>
      <c r="D596" s="747"/>
      <c r="E596" s="747"/>
      <c r="F596" s="747"/>
      <c r="G596" s="747"/>
      <c r="H596" s="747"/>
      <c r="I596" s="747"/>
      <c r="J596" s="747"/>
      <c r="K596" s="747"/>
      <c r="L596" s="747"/>
      <c r="M596" s="747"/>
      <c r="N596" s="748"/>
    </row>
    <row r="597" spans="1:18" ht="26.25" thickBot="1" x14ac:dyDescent="0.3">
      <c r="A597" s="429" t="s">
        <v>419</v>
      </c>
      <c r="B597" s="417" t="s">
        <v>420</v>
      </c>
      <c r="C597" s="429" t="s">
        <v>421</v>
      </c>
      <c r="D597" s="417" t="s">
        <v>36</v>
      </c>
      <c r="E597" s="232" t="s">
        <v>536</v>
      </c>
      <c r="F597" s="231" t="s">
        <v>0</v>
      </c>
      <c r="G597" s="231" t="s">
        <v>2</v>
      </c>
      <c r="H597" s="231" t="s">
        <v>37</v>
      </c>
      <c r="I597" s="550" t="s">
        <v>5</v>
      </c>
      <c r="J597" s="575" t="s">
        <v>519</v>
      </c>
      <c r="K597" s="559" t="s">
        <v>520</v>
      </c>
      <c r="L597" s="564" t="s">
        <v>521</v>
      </c>
      <c r="M597" s="557" t="s">
        <v>522</v>
      </c>
      <c r="N597" s="569" t="s">
        <v>620</v>
      </c>
      <c r="P597" s="641">
        <v>2</v>
      </c>
      <c r="Q597" s="654">
        <v>24</v>
      </c>
      <c r="R597" s="643">
        <f>+I608</f>
        <v>0</v>
      </c>
    </row>
    <row r="598" spans="1:18" x14ac:dyDescent="0.25">
      <c r="A598" s="233"/>
      <c r="B598" s="234"/>
      <c r="C598" s="235"/>
      <c r="D598" s="234"/>
      <c r="E598" s="234"/>
      <c r="F598" s="236"/>
      <c r="G598" s="237"/>
      <c r="H598" s="238"/>
      <c r="I598" s="551"/>
      <c r="J598" s="576"/>
      <c r="K598" s="560"/>
      <c r="L598" s="565"/>
      <c r="M598" s="572"/>
      <c r="N598" s="555">
        <f t="shared" ref="N598:N604" si="135">SUM(J598:M598)</f>
        <v>0</v>
      </c>
    </row>
    <row r="599" spans="1:18" x14ac:dyDescent="0.25">
      <c r="A599" s="239"/>
      <c r="B599" s="240"/>
      <c r="C599" s="241"/>
      <c r="D599" s="240"/>
      <c r="E599" s="240"/>
      <c r="F599" s="242"/>
      <c r="G599" s="243"/>
      <c r="H599" s="244"/>
      <c r="I599" s="552"/>
      <c r="J599" s="577"/>
      <c r="K599" s="561"/>
      <c r="L599" s="566"/>
      <c r="M599" s="573"/>
      <c r="N599" s="556">
        <f t="shared" si="135"/>
        <v>0</v>
      </c>
    </row>
    <row r="600" spans="1:18" x14ac:dyDescent="0.25">
      <c r="A600" s="239"/>
      <c r="B600" s="240"/>
      <c r="C600" s="241"/>
      <c r="D600" s="240"/>
      <c r="E600" s="240"/>
      <c r="F600" s="242"/>
      <c r="G600" s="243"/>
      <c r="H600" s="244"/>
      <c r="I600" s="552"/>
      <c r="J600" s="577"/>
      <c r="K600" s="561"/>
      <c r="L600" s="566"/>
      <c r="M600" s="573"/>
      <c r="N600" s="556">
        <f t="shared" si="135"/>
        <v>0</v>
      </c>
    </row>
    <row r="601" spans="1:18" x14ac:dyDescent="0.25">
      <c r="A601" s="239"/>
      <c r="B601" s="240"/>
      <c r="C601" s="241"/>
      <c r="D601" s="240"/>
      <c r="E601" s="240"/>
      <c r="F601" s="242"/>
      <c r="G601" s="243"/>
      <c r="H601" s="244"/>
      <c r="I601" s="552"/>
      <c r="J601" s="577"/>
      <c r="K601" s="561"/>
      <c r="L601" s="566"/>
      <c r="M601" s="573"/>
      <c r="N601" s="556">
        <f t="shared" si="135"/>
        <v>0</v>
      </c>
    </row>
    <row r="602" spans="1:18" x14ac:dyDescent="0.25">
      <c r="A602" s="239"/>
      <c r="B602" s="240"/>
      <c r="C602" s="241"/>
      <c r="D602" s="240"/>
      <c r="E602" s="240"/>
      <c r="F602" s="242"/>
      <c r="G602" s="243"/>
      <c r="H602" s="244"/>
      <c r="I602" s="552"/>
      <c r="J602" s="577"/>
      <c r="K602" s="561"/>
      <c r="L602" s="566"/>
      <c r="M602" s="573"/>
      <c r="N602" s="556">
        <f t="shared" si="135"/>
        <v>0</v>
      </c>
    </row>
    <row r="603" spans="1:18" x14ac:dyDescent="0.25">
      <c r="A603" s="239"/>
      <c r="B603" s="240"/>
      <c r="C603" s="241"/>
      <c r="D603" s="240"/>
      <c r="E603" s="240"/>
      <c r="F603" s="242"/>
      <c r="G603" s="243"/>
      <c r="H603" s="244"/>
      <c r="I603" s="552"/>
      <c r="J603" s="577"/>
      <c r="K603" s="561"/>
      <c r="L603" s="566"/>
      <c r="M603" s="573"/>
      <c r="N603" s="556">
        <f t="shared" si="135"/>
        <v>0</v>
      </c>
    </row>
    <row r="604" spans="1:18" x14ac:dyDescent="0.25">
      <c r="A604" s="239"/>
      <c r="B604" s="240"/>
      <c r="C604" s="241"/>
      <c r="D604" s="240"/>
      <c r="E604" s="240"/>
      <c r="F604" s="242"/>
      <c r="G604" s="243"/>
      <c r="H604" s="244"/>
      <c r="I604" s="552"/>
      <c r="J604" s="577"/>
      <c r="K604" s="561"/>
      <c r="L604" s="566"/>
      <c r="M604" s="573"/>
      <c r="N604" s="556">
        <f t="shared" si="135"/>
        <v>0</v>
      </c>
    </row>
    <row r="605" spans="1:18" x14ac:dyDescent="0.25">
      <c r="A605" s="239"/>
      <c r="B605" s="240"/>
      <c r="C605" s="241"/>
      <c r="D605" s="240"/>
      <c r="E605" s="240"/>
      <c r="F605" s="242"/>
      <c r="G605" s="243"/>
      <c r="H605" s="244"/>
      <c r="I605" s="552"/>
      <c r="J605" s="577"/>
      <c r="K605" s="561"/>
      <c r="L605" s="566"/>
      <c r="M605" s="573"/>
      <c r="N605" s="556">
        <f t="shared" ref="N605:N607" si="136">SUM(J605:M605)</f>
        <v>0</v>
      </c>
    </row>
    <row r="606" spans="1:18" x14ac:dyDescent="0.25">
      <c r="A606" s="239"/>
      <c r="B606" s="240"/>
      <c r="C606" s="241"/>
      <c r="D606" s="240"/>
      <c r="E606" s="240"/>
      <c r="F606" s="242"/>
      <c r="G606" s="243"/>
      <c r="H606" s="244"/>
      <c r="I606" s="552"/>
      <c r="J606" s="577"/>
      <c r="K606" s="561"/>
      <c r="L606" s="566"/>
      <c r="M606" s="573"/>
      <c r="N606" s="556">
        <f t="shared" si="136"/>
        <v>0</v>
      </c>
    </row>
    <row r="607" spans="1:18" ht="15.75" thickBot="1" x14ac:dyDescent="0.3">
      <c r="A607" s="245"/>
      <c r="B607" s="246"/>
      <c r="C607" s="247"/>
      <c r="D607" s="246"/>
      <c r="E607" s="246"/>
      <c r="F607" s="248"/>
      <c r="G607" s="249"/>
      <c r="H607" s="250"/>
      <c r="I607" s="553"/>
      <c r="J607" s="578"/>
      <c r="K607" s="562"/>
      <c r="L607" s="567"/>
      <c r="M607" s="574"/>
      <c r="N607" s="570">
        <f t="shared" si="136"/>
        <v>0</v>
      </c>
    </row>
    <row r="608" spans="1:18" ht="15.75" thickBot="1" x14ac:dyDescent="0.3">
      <c r="A608" s="740" t="s">
        <v>4</v>
      </c>
      <c r="B608" s="741"/>
      <c r="C608" s="741"/>
      <c r="D608" s="741"/>
      <c r="E608" s="741"/>
      <c r="F608" s="741"/>
      <c r="G608" s="741"/>
      <c r="H608" s="742"/>
      <c r="I608" s="554">
        <f>SUM(I598:I607)</f>
        <v>0</v>
      </c>
      <c r="J608" s="579">
        <f t="shared" ref="J608:N608" si="137">SUM(J598:J607)</f>
        <v>0</v>
      </c>
      <c r="K608" s="563">
        <f t="shared" si="137"/>
        <v>0</v>
      </c>
      <c r="L608" s="568">
        <f t="shared" si="137"/>
        <v>0</v>
      </c>
      <c r="M608" s="558">
        <f t="shared" si="137"/>
        <v>0</v>
      </c>
      <c r="N608" s="571">
        <f t="shared" si="137"/>
        <v>0</v>
      </c>
    </row>
    <row r="609" spans="1:18" ht="15.75" customHeight="1" thickBot="1" x14ac:dyDescent="0.3">
      <c r="A609" s="743" t="s">
        <v>460</v>
      </c>
      <c r="B609" s="744"/>
      <c r="C609" s="744"/>
      <c r="D609" s="744"/>
      <c r="E609" s="744"/>
      <c r="F609" s="744"/>
      <c r="G609" s="744"/>
      <c r="H609" s="744"/>
      <c r="I609" s="744"/>
      <c r="J609" s="744"/>
      <c r="K609" s="744"/>
      <c r="L609" s="744"/>
      <c r="M609" s="744"/>
      <c r="N609" s="745"/>
    </row>
    <row r="610" spans="1:18" ht="15.75" thickBot="1" x14ac:dyDescent="0.3">
      <c r="A610" s="429" t="s">
        <v>540</v>
      </c>
      <c r="B610" s="417" t="s">
        <v>540</v>
      </c>
      <c r="C610" s="429" t="s">
        <v>421</v>
      </c>
      <c r="D610" s="417" t="s">
        <v>36</v>
      </c>
      <c r="E610" s="232" t="s">
        <v>536</v>
      </c>
      <c r="F610" s="231" t="s">
        <v>0</v>
      </c>
      <c r="G610" s="231" t="s">
        <v>538</v>
      </c>
      <c r="H610" s="231" t="s">
        <v>37</v>
      </c>
      <c r="I610" s="550" t="s">
        <v>5</v>
      </c>
      <c r="J610" s="575" t="s">
        <v>519</v>
      </c>
      <c r="K610" s="559" t="s">
        <v>520</v>
      </c>
      <c r="L610" s="564" t="s">
        <v>521</v>
      </c>
      <c r="M610" s="557" t="s">
        <v>522</v>
      </c>
      <c r="N610" s="569" t="s">
        <v>620</v>
      </c>
      <c r="P610" s="641">
        <v>2</v>
      </c>
      <c r="Q610" s="654">
        <v>18</v>
      </c>
      <c r="R610" s="643">
        <f>+I621</f>
        <v>0</v>
      </c>
    </row>
    <row r="611" spans="1:18" x14ac:dyDescent="0.25">
      <c r="A611" s="233"/>
      <c r="B611" s="234"/>
      <c r="C611" s="235"/>
      <c r="D611" s="234"/>
      <c r="E611" s="234"/>
      <c r="F611" s="236"/>
      <c r="G611" s="237"/>
      <c r="H611" s="238"/>
      <c r="I611" s="551"/>
      <c r="J611" s="576"/>
      <c r="K611" s="560"/>
      <c r="L611" s="565"/>
      <c r="M611" s="572"/>
      <c r="N611" s="555">
        <f t="shared" ref="N611:N617" si="138">SUM(J611:M611)</f>
        <v>0</v>
      </c>
    </row>
    <row r="612" spans="1:18" x14ac:dyDescent="0.25">
      <c r="A612" s="239"/>
      <c r="B612" s="240"/>
      <c r="C612" s="241"/>
      <c r="D612" s="240"/>
      <c r="E612" s="240"/>
      <c r="F612" s="242"/>
      <c r="G612" s="243"/>
      <c r="H612" s="244"/>
      <c r="I612" s="552"/>
      <c r="J612" s="577"/>
      <c r="K612" s="561"/>
      <c r="L612" s="566"/>
      <c r="M612" s="573"/>
      <c r="N612" s="556">
        <f t="shared" si="138"/>
        <v>0</v>
      </c>
    </row>
    <row r="613" spans="1:18" x14ac:dyDescent="0.25">
      <c r="A613" s="239"/>
      <c r="B613" s="240"/>
      <c r="C613" s="241"/>
      <c r="D613" s="240"/>
      <c r="E613" s="240"/>
      <c r="F613" s="242"/>
      <c r="G613" s="243"/>
      <c r="H613" s="244"/>
      <c r="I613" s="552"/>
      <c r="J613" s="577"/>
      <c r="K613" s="561"/>
      <c r="L613" s="566"/>
      <c r="M613" s="573"/>
      <c r="N613" s="556">
        <f t="shared" si="138"/>
        <v>0</v>
      </c>
    </row>
    <row r="614" spans="1:18" x14ac:dyDescent="0.25">
      <c r="A614" s="239"/>
      <c r="B614" s="240"/>
      <c r="C614" s="241"/>
      <c r="D614" s="240"/>
      <c r="E614" s="240"/>
      <c r="F614" s="242"/>
      <c r="G614" s="243"/>
      <c r="H614" s="244"/>
      <c r="I614" s="552"/>
      <c r="J614" s="577"/>
      <c r="K614" s="561"/>
      <c r="L614" s="566"/>
      <c r="M614" s="573"/>
      <c r="N614" s="556">
        <f t="shared" si="138"/>
        <v>0</v>
      </c>
    </row>
    <row r="615" spans="1:18" x14ac:dyDescent="0.25">
      <c r="A615" s="239"/>
      <c r="B615" s="240"/>
      <c r="C615" s="241"/>
      <c r="D615" s="240"/>
      <c r="E615" s="240"/>
      <c r="F615" s="242"/>
      <c r="G615" s="243"/>
      <c r="H615" s="244"/>
      <c r="I615" s="552"/>
      <c r="J615" s="577"/>
      <c r="K615" s="561"/>
      <c r="L615" s="566"/>
      <c r="M615" s="573"/>
      <c r="N615" s="556">
        <f t="shared" si="138"/>
        <v>0</v>
      </c>
    </row>
    <row r="616" spans="1:18" x14ac:dyDescent="0.25">
      <c r="A616" s="239"/>
      <c r="B616" s="240"/>
      <c r="C616" s="241"/>
      <c r="D616" s="240"/>
      <c r="E616" s="240"/>
      <c r="F616" s="242"/>
      <c r="G616" s="243"/>
      <c r="H616" s="244"/>
      <c r="I616" s="552"/>
      <c r="J616" s="577"/>
      <c r="K616" s="561"/>
      <c r="L616" s="566"/>
      <c r="M616" s="573"/>
      <c r="N616" s="556">
        <f t="shared" si="138"/>
        <v>0</v>
      </c>
    </row>
    <row r="617" spans="1:18" x14ac:dyDescent="0.25">
      <c r="A617" s="239"/>
      <c r="B617" s="240"/>
      <c r="C617" s="241"/>
      <c r="D617" s="240"/>
      <c r="E617" s="240"/>
      <c r="F617" s="242"/>
      <c r="G617" s="243"/>
      <c r="H617" s="244"/>
      <c r="I617" s="552"/>
      <c r="J617" s="577"/>
      <c r="K617" s="561"/>
      <c r="L617" s="566"/>
      <c r="M617" s="573"/>
      <c r="N617" s="556">
        <f t="shared" si="138"/>
        <v>0</v>
      </c>
    </row>
    <row r="618" spans="1:18" x14ac:dyDescent="0.25">
      <c r="A618" s="239"/>
      <c r="B618" s="240"/>
      <c r="C618" s="241"/>
      <c r="D618" s="240"/>
      <c r="E618" s="240"/>
      <c r="F618" s="242"/>
      <c r="G618" s="243"/>
      <c r="H618" s="244"/>
      <c r="I618" s="552"/>
      <c r="J618" s="577"/>
      <c r="K618" s="561"/>
      <c r="L618" s="566"/>
      <c r="M618" s="573"/>
      <c r="N618" s="556">
        <f t="shared" ref="N618:N620" si="139">SUM(J618:M618)</f>
        <v>0</v>
      </c>
    </row>
    <row r="619" spans="1:18" x14ac:dyDescent="0.25">
      <c r="A619" s="239"/>
      <c r="B619" s="240"/>
      <c r="C619" s="241"/>
      <c r="D619" s="240"/>
      <c r="E619" s="240"/>
      <c r="F619" s="242"/>
      <c r="G619" s="243"/>
      <c r="H619" s="244"/>
      <c r="I619" s="552"/>
      <c r="J619" s="577"/>
      <c r="K619" s="561"/>
      <c r="L619" s="566"/>
      <c r="M619" s="573"/>
      <c r="N619" s="556">
        <f t="shared" si="139"/>
        <v>0</v>
      </c>
    </row>
    <row r="620" spans="1:18" ht="15.75" thickBot="1" x14ac:dyDescent="0.3">
      <c r="A620" s="245"/>
      <c r="B620" s="246"/>
      <c r="C620" s="247"/>
      <c r="D620" s="246"/>
      <c r="E620" s="246"/>
      <c r="F620" s="248"/>
      <c r="G620" s="249"/>
      <c r="H620" s="250"/>
      <c r="I620" s="553"/>
      <c r="J620" s="578"/>
      <c r="K620" s="562"/>
      <c r="L620" s="567"/>
      <c r="M620" s="574"/>
      <c r="N620" s="570">
        <f t="shared" si="139"/>
        <v>0</v>
      </c>
    </row>
    <row r="621" spans="1:18" ht="15.75" thickBot="1" x14ac:dyDescent="0.3">
      <c r="A621" s="740" t="s">
        <v>4</v>
      </c>
      <c r="B621" s="741"/>
      <c r="C621" s="741"/>
      <c r="D621" s="741"/>
      <c r="E621" s="741"/>
      <c r="F621" s="741"/>
      <c r="G621" s="741"/>
      <c r="H621" s="742"/>
      <c r="I621" s="554">
        <f>SUM(I611:I620)</f>
        <v>0</v>
      </c>
      <c r="J621" s="579">
        <f t="shared" ref="J621:N621" si="140">SUM(J611:J620)</f>
        <v>0</v>
      </c>
      <c r="K621" s="563">
        <f t="shared" si="140"/>
        <v>0</v>
      </c>
      <c r="L621" s="568">
        <f t="shared" si="140"/>
        <v>0</v>
      </c>
      <c r="M621" s="558">
        <f t="shared" si="140"/>
        <v>0</v>
      </c>
      <c r="N621" s="571">
        <f t="shared" si="140"/>
        <v>0</v>
      </c>
    </row>
    <row r="622" spans="1:18" ht="15.75" customHeight="1" thickBot="1" x14ac:dyDescent="0.3">
      <c r="A622" s="743" t="s">
        <v>461</v>
      </c>
      <c r="B622" s="744"/>
      <c r="C622" s="744"/>
      <c r="D622" s="744"/>
      <c r="E622" s="744"/>
      <c r="F622" s="744"/>
      <c r="G622" s="744"/>
      <c r="H622" s="744"/>
      <c r="I622" s="744"/>
      <c r="J622" s="744"/>
      <c r="K622" s="744"/>
      <c r="L622" s="744"/>
      <c r="M622" s="744"/>
      <c r="N622" s="745"/>
    </row>
    <row r="623" spans="1:18" ht="26.25" thickBot="1" x14ac:dyDescent="0.3">
      <c r="A623" s="429" t="s">
        <v>419</v>
      </c>
      <c r="B623" s="417" t="s">
        <v>420</v>
      </c>
      <c r="C623" s="429" t="s">
        <v>421</v>
      </c>
      <c r="D623" s="417" t="s">
        <v>36</v>
      </c>
      <c r="E623" s="232" t="s">
        <v>536</v>
      </c>
      <c r="F623" s="231" t="s">
        <v>0</v>
      </c>
      <c r="G623" s="231" t="s">
        <v>2</v>
      </c>
      <c r="H623" s="231" t="s">
        <v>37</v>
      </c>
      <c r="I623" s="550" t="s">
        <v>5</v>
      </c>
      <c r="J623" s="575" t="s">
        <v>519</v>
      </c>
      <c r="K623" s="559" t="s">
        <v>520</v>
      </c>
      <c r="L623" s="564" t="s">
        <v>521</v>
      </c>
      <c r="M623" s="557" t="s">
        <v>522</v>
      </c>
      <c r="N623" s="569" t="s">
        <v>620</v>
      </c>
      <c r="P623" s="641">
        <v>2</v>
      </c>
      <c r="Q623" s="654">
        <v>14</v>
      </c>
      <c r="R623" s="643">
        <f>+I634</f>
        <v>3957277</v>
      </c>
    </row>
    <row r="624" spans="1:18" ht="25.5" x14ac:dyDescent="0.25">
      <c r="A624" s="233" t="s">
        <v>706</v>
      </c>
      <c r="B624" s="234">
        <v>45847</v>
      </c>
      <c r="C624" s="235" t="s">
        <v>706</v>
      </c>
      <c r="D624" s="449">
        <v>45847</v>
      </c>
      <c r="E624" s="234" t="s">
        <v>561</v>
      </c>
      <c r="F624" s="236" t="s">
        <v>704</v>
      </c>
      <c r="G624" s="237">
        <v>860028415</v>
      </c>
      <c r="H624" s="238" t="s">
        <v>705</v>
      </c>
      <c r="I624" s="551">
        <v>2978141</v>
      </c>
      <c r="J624" s="576"/>
      <c r="K624" s="560"/>
      <c r="L624" s="565">
        <v>2978141</v>
      </c>
      <c r="M624" s="572"/>
      <c r="N624" s="555">
        <f t="shared" ref="N624:N630" si="141">SUM(J624:M624)</f>
        <v>2978141</v>
      </c>
    </row>
    <row r="625" spans="1:19" ht="25.5" x14ac:dyDescent="0.25">
      <c r="A625" s="239" t="s">
        <v>737</v>
      </c>
      <c r="B625" s="240">
        <v>45986</v>
      </c>
      <c r="C625" s="241" t="s">
        <v>742</v>
      </c>
      <c r="D625" s="240">
        <v>45986</v>
      </c>
      <c r="E625" s="240" t="s">
        <v>741</v>
      </c>
      <c r="F625" s="242" t="s">
        <v>739</v>
      </c>
      <c r="G625" s="243" t="s">
        <v>740</v>
      </c>
      <c r="H625" s="244" t="s">
        <v>738</v>
      </c>
      <c r="I625" s="552">
        <v>979136</v>
      </c>
      <c r="J625" s="577"/>
      <c r="K625" s="561"/>
      <c r="L625" s="566"/>
      <c r="M625" s="573">
        <v>979136</v>
      </c>
      <c r="N625" s="556">
        <f t="shared" si="141"/>
        <v>979136</v>
      </c>
    </row>
    <row r="626" spans="1:19" x14ac:dyDescent="0.25">
      <c r="A626" s="239"/>
      <c r="B626" s="240"/>
      <c r="C626" s="241"/>
      <c r="D626" s="240"/>
      <c r="E626" s="240"/>
      <c r="F626" s="242"/>
      <c r="G626" s="243"/>
      <c r="H626" s="244"/>
      <c r="I626" s="552"/>
      <c r="J626" s="577"/>
      <c r="K626" s="561"/>
      <c r="L626" s="566"/>
      <c r="M626" s="573"/>
      <c r="N626" s="556">
        <f t="shared" si="141"/>
        <v>0</v>
      </c>
    </row>
    <row r="627" spans="1:19" x14ac:dyDescent="0.25">
      <c r="A627" s="239"/>
      <c r="B627" s="240"/>
      <c r="C627" s="241"/>
      <c r="D627" s="240"/>
      <c r="E627" s="240"/>
      <c r="F627" s="242"/>
      <c r="G627" s="243"/>
      <c r="H627" s="244"/>
      <c r="I627" s="552"/>
      <c r="J627" s="577"/>
      <c r="K627" s="561"/>
      <c r="L627" s="566"/>
      <c r="M627" s="573"/>
      <c r="N627" s="556">
        <f t="shared" si="141"/>
        <v>0</v>
      </c>
    </row>
    <row r="628" spans="1:19" x14ac:dyDescent="0.25">
      <c r="A628" s="239"/>
      <c r="B628" s="240"/>
      <c r="C628" s="241"/>
      <c r="D628" s="240"/>
      <c r="E628" s="240"/>
      <c r="F628" s="242"/>
      <c r="G628" s="243"/>
      <c r="H628" s="244"/>
      <c r="I628" s="552"/>
      <c r="J628" s="577"/>
      <c r="K628" s="561"/>
      <c r="L628" s="566"/>
      <c r="M628" s="573"/>
      <c r="N628" s="556">
        <f t="shared" si="141"/>
        <v>0</v>
      </c>
    </row>
    <row r="629" spans="1:19" x14ac:dyDescent="0.25">
      <c r="A629" s="239"/>
      <c r="B629" s="240"/>
      <c r="C629" s="241"/>
      <c r="D629" s="240"/>
      <c r="E629" s="240"/>
      <c r="F629" s="242"/>
      <c r="G629" s="243"/>
      <c r="H629" s="244"/>
      <c r="I629" s="552"/>
      <c r="J629" s="577"/>
      <c r="K629" s="561"/>
      <c r="L629" s="566"/>
      <c r="M629" s="573"/>
      <c r="N629" s="556">
        <f t="shared" si="141"/>
        <v>0</v>
      </c>
    </row>
    <row r="630" spans="1:19" x14ac:dyDescent="0.25">
      <c r="A630" s="239"/>
      <c r="B630" s="240"/>
      <c r="C630" s="241"/>
      <c r="D630" s="240"/>
      <c r="E630" s="240"/>
      <c r="F630" s="242"/>
      <c r="G630" s="243"/>
      <c r="H630" s="244"/>
      <c r="I630" s="552"/>
      <c r="J630" s="577"/>
      <c r="K630" s="561"/>
      <c r="L630" s="566"/>
      <c r="M630" s="573"/>
      <c r="N630" s="556">
        <f t="shared" si="141"/>
        <v>0</v>
      </c>
    </row>
    <row r="631" spans="1:19" x14ac:dyDescent="0.25">
      <c r="A631" s="239"/>
      <c r="B631" s="240"/>
      <c r="C631" s="241"/>
      <c r="D631" s="240"/>
      <c r="E631" s="240"/>
      <c r="F631" s="242"/>
      <c r="G631" s="243"/>
      <c r="H631" s="244"/>
      <c r="I631" s="552"/>
      <c r="J631" s="577"/>
      <c r="K631" s="561"/>
      <c r="L631" s="566"/>
      <c r="M631" s="573"/>
      <c r="N631" s="556">
        <f t="shared" ref="N631:N633" si="142">SUM(J631:M631)</f>
        <v>0</v>
      </c>
    </row>
    <row r="632" spans="1:19" x14ac:dyDescent="0.25">
      <c r="A632" s="239"/>
      <c r="B632" s="240"/>
      <c r="C632" s="241"/>
      <c r="D632" s="240"/>
      <c r="E632" s="240"/>
      <c r="F632" s="242"/>
      <c r="G632" s="243"/>
      <c r="H632" s="244"/>
      <c r="I632" s="552"/>
      <c r="J632" s="577"/>
      <c r="K632" s="561"/>
      <c r="L632" s="566"/>
      <c r="M632" s="573"/>
      <c r="N632" s="556">
        <f t="shared" si="142"/>
        <v>0</v>
      </c>
    </row>
    <row r="633" spans="1:19" ht="15.75" thickBot="1" x14ac:dyDescent="0.3">
      <c r="A633" s="245"/>
      <c r="B633" s="246"/>
      <c r="C633" s="247"/>
      <c r="D633" s="246"/>
      <c r="E633" s="246"/>
      <c r="F633" s="248"/>
      <c r="G633" s="249"/>
      <c r="H633" s="250"/>
      <c r="I633" s="553"/>
      <c r="J633" s="578"/>
      <c r="K633" s="562"/>
      <c r="L633" s="567"/>
      <c r="M633" s="574"/>
      <c r="N633" s="570">
        <f t="shared" si="142"/>
        <v>0</v>
      </c>
    </row>
    <row r="634" spans="1:19" ht="15.75" thickBot="1" x14ac:dyDescent="0.3">
      <c r="A634" s="740" t="s">
        <v>4</v>
      </c>
      <c r="B634" s="741"/>
      <c r="C634" s="741"/>
      <c r="D634" s="741"/>
      <c r="E634" s="741"/>
      <c r="F634" s="741"/>
      <c r="G634" s="741"/>
      <c r="H634" s="742"/>
      <c r="I634" s="554">
        <f>SUM(I624:I633)</f>
        <v>3957277</v>
      </c>
      <c r="J634" s="579">
        <f t="shared" ref="J634:N634" si="143">SUM(J624:J633)</f>
        <v>0</v>
      </c>
      <c r="K634" s="563">
        <f t="shared" si="143"/>
        <v>0</v>
      </c>
      <c r="L634" s="568">
        <f t="shared" si="143"/>
        <v>2978141</v>
      </c>
      <c r="M634" s="558">
        <f t="shared" si="143"/>
        <v>979136</v>
      </c>
      <c r="N634" s="571">
        <f t="shared" si="143"/>
        <v>3957277</v>
      </c>
    </row>
    <row r="635" spans="1:19" ht="15.75" customHeight="1" thickBot="1" x14ac:dyDescent="0.3">
      <c r="A635" s="743" t="s">
        <v>462</v>
      </c>
      <c r="B635" s="744"/>
      <c r="C635" s="744"/>
      <c r="D635" s="744"/>
      <c r="E635" s="744"/>
      <c r="F635" s="744"/>
      <c r="G635" s="744"/>
      <c r="H635" s="744"/>
      <c r="I635" s="744"/>
      <c r="J635" s="744"/>
      <c r="K635" s="744"/>
      <c r="L635" s="744"/>
      <c r="M635" s="744"/>
      <c r="N635" s="745"/>
    </row>
    <row r="636" spans="1:19" ht="26.25" thickBot="1" x14ac:dyDescent="0.3">
      <c r="A636" s="429" t="s">
        <v>419</v>
      </c>
      <c r="B636" s="417" t="s">
        <v>420</v>
      </c>
      <c r="C636" s="429" t="s">
        <v>421</v>
      </c>
      <c r="D636" s="417" t="s">
        <v>36</v>
      </c>
      <c r="E636" s="232" t="s">
        <v>536</v>
      </c>
      <c r="F636" s="231" t="s">
        <v>0</v>
      </c>
      <c r="G636" s="231" t="s">
        <v>2</v>
      </c>
      <c r="H636" s="231" t="s">
        <v>37</v>
      </c>
      <c r="I636" s="550" t="s">
        <v>5</v>
      </c>
      <c r="J636" s="575" t="s">
        <v>519</v>
      </c>
      <c r="K636" s="559" t="s">
        <v>520</v>
      </c>
      <c r="L636" s="564" t="s">
        <v>521</v>
      </c>
      <c r="M636" s="557" t="s">
        <v>522</v>
      </c>
      <c r="N636" s="569" t="s">
        <v>620</v>
      </c>
      <c r="P636" s="641">
        <v>2</v>
      </c>
      <c r="Q636" s="654">
        <v>8</v>
      </c>
      <c r="R636" s="643">
        <f>+I647</f>
        <v>0</v>
      </c>
      <c r="S636" s="644"/>
    </row>
    <row r="637" spans="1:19" x14ac:dyDescent="0.25">
      <c r="A637" s="233"/>
      <c r="B637" s="234"/>
      <c r="C637" s="235"/>
      <c r="D637" s="234"/>
      <c r="E637" s="234"/>
      <c r="F637" s="236"/>
      <c r="G637" s="237"/>
      <c r="H637" s="238"/>
      <c r="I637" s="551"/>
      <c r="J637" s="576"/>
      <c r="K637" s="560"/>
      <c r="L637" s="565"/>
      <c r="M637" s="572"/>
      <c r="N637" s="555">
        <f t="shared" ref="N637:N643" si="144">SUM(J637:M637)</f>
        <v>0</v>
      </c>
    </row>
    <row r="638" spans="1:19" x14ac:dyDescent="0.25">
      <c r="A638" s="239"/>
      <c r="B638" s="240"/>
      <c r="C638" s="241"/>
      <c r="D638" s="240"/>
      <c r="E638" s="240"/>
      <c r="F638" s="242"/>
      <c r="G638" s="243"/>
      <c r="H638" s="244"/>
      <c r="I638" s="552"/>
      <c r="J638" s="577"/>
      <c r="K638" s="561"/>
      <c r="L638" s="566"/>
      <c r="M638" s="573"/>
      <c r="N638" s="556">
        <f t="shared" si="144"/>
        <v>0</v>
      </c>
    </row>
    <row r="639" spans="1:19" x14ac:dyDescent="0.25">
      <c r="A639" s="239"/>
      <c r="B639" s="240"/>
      <c r="C639" s="241"/>
      <c r="D639" s="240"/>
      <c r="E639" s="240"/>
      <c r="F639" s="242"/>
      <c r="G639" s="243"/>
      <c r="H639" s="244"/>
      <c r="I639" s="552"/>
      <c r="J639" s="577"/>
      <c r="K639" s="561"/>
      <c r="L639" s="566"/>
      <c r="M639" s="573"/>
      <c r="N639" s="556">
        <f t="shared" si="144"/>
        <v>0</v>
      </c>
    </row>
    <row r="640" spans="1:19" x14ac:dyDescent="0.25">
      <c r="A640" s="239"/>
      <c r="B640" s="240"/>
      <c r="C640" s="241"/>
      <c r="D640" s="240"/>
      <c r="E640" s="240"/>
      <c r="F640" s="242"/>
      <c r="G640" s="243"/>
      <c r="H640" s="244"/>
      <c r="I640" s="552"/>
      <c r="J640" s="577"/>
      <c r="K640" s="561"/>
      <c r="L640" s="566"/>
      <c r="M640" s="573"/>
      <c r="N640" s="556">
        <f t="shared" si="144"/>
        <v>0</v>
      </c>
    </row>
    <row r="641" spans="1:18" x14ac:dyDescent="0.25">
      <c r="A641" s="239"/>
      <c r="B641" s="240"/>
      <c r="C641" s="241"/>
      <c r="D641" s="240"/>
      <c r="E641" s="240"/>
      <c r="F641" s="242"/>
      <c r="G641" s="243"/>
      <c r="H641" s="244"/>
      <c r="I641" s="552"/>
      <c r="J641" s="577"/>
      <c r="K641" s="561"/>
      <c r="L641" s="566"/>
      <c r="M641" s="573"/>
      <c r="N641" s="556">
        <f t="shared" si="144"/>
        <v>0</v>
      </c>
    </row>
    <row r="642" spans="1:18" x14ac:dyDescent="0.25">
      <c r="A642" s="239"/>
      <c r="B642" s="240"/>
      <c r="C642" s="241"/>
      <c r="D642" s="240"/>
      <c r="E642" s="240"/>
      <c r="F642" s="242"/>
      <c r="G642" s="243"/>
      <c r="H642" s="244"/>
      <c r="I642" s="552"/>
      <c r="J642" s="577"/>
      <c r="K642" s="561"/>
      <c r="L642" s="566"/>
      <c r="M642" s="573"/>
      <c r="N642" s="556">
        <f t="shared" si="144"/>
        <v>0</v>
      </c>
    </row>
    <row r="643" spans="1:18" x14ac:dyDescent="0.25">
      <c r="A643" s="239"/>
      <c r="B643" s="240"/>
      <c r="C643" s="241"/>
      <c r="D643" s="240"/>
      <c r="E643" s="240"/>
      <c r="F643" s="242"/>
      <c r="G643" s="243"/>
      <c r="H643" s="244"/>
      <c r="I643" s="552"/>
      <c r="J643" s="577"/>
      <c r="K643" s="561"/>
      <c r="L643" s="566"/>
      <c r="M643" s="573"/>
      <c r="N643" s="556">
        <f t="shared" si="144"/>
        <v>0</v>
      </c>
    </row>
    <row r="644" spans="1:18" x14ac:dyDescent="0.25">
      <c r="A644" s="239"/>
      <c r="B644" s="240"/>
      <c r="C644" s="241"/>
      <c r="D644" s="240"/>
      <c r="E644" s="240"/>
      <c r="F644" s="242"/>
      <c r="G644" s="243"/>
      <c r="H644" s="244"/>
      <c r="I644" s="552"/>
      <c r="J644" s="577"/>
      <c r="K644" s="561"/>
      <c r="L644" s="566"/>
      <c r="M644" s="573"/>
      <c r="N644" s="556">
        <f t="shared" ref="N644:N646" si="145">SUM(J644:M644)</f>
        <v>0</v>
      </c>
    </row>
    <row r="645" spans="1:18" x14ac:dyDescent="0.25">
      <c r="A645" s="239"/>
      <c r="B645" s="240"/>
      <c r="C645" s="241"/>
      <c r="D645" s="240"/>
      <c r="E645" s="240"/>
      <c r="F645" s="242"/>
      <c r="G645" s="243"/>
      <c r="H645" s="244"/>
      <c r="I645" s="552"/>
      <c r="J645" s="577"/>
      <c r="K645" s="561"/>
      <c r="L645" s="566"/>
      <c r="M645" s="573"/>
      <c r="N645" s="556">
        <f t="shared" si="145"/>
        <v>0</v>
      </c>
    </row>
    <row r="646" spans="1:18" ht="15.75" thickBot="1" x14ac:dyDescent="0.3">
      <c r="A646" s="245"/>
      <c r="B646" s="246"/>
      <c r="C646" s="247"/>
      <c r="D646" s="246"/>
      <c r="E646" s="246"/>
      <c r="F646" s="248"/>
      <c r="G646" s="249"/>
      <c r="H646" s="250"/>
      <c r="I646" s="553"/>
      <c r="J646" s="578"/>
      <c r="K646" s="562"/>
      <c r="L646" s="567"/>
      <c r="M646" s="574"/>
      <c r="N646" s="570">
        <f t="shared" si="145"/>
        <v>0</v>
      </c>
    </row>
    <row r="647" spans="1:18" ht="15.75" thickBot="1" x14ac:dyDescent="0.3">
      <c r="A647" s="740" t="s">
        <v>4</v>
      </c>
      <c r="B647" s="741"/>
      <c r="C647" s="741"/>
      <c r="D647" s="741"/>
      <c r="E647" s="741"/>
      <c r="F647" s="741"/>
      <c r="G647" s="741"/>
      <c r="H647" s="742"/>
      <c r="I647" s="554">
        <f>SUM(I637:I646)</f>
        <v>0</v>
      </c>
      <c r="J647" s="579">
        <f t="shared" ref="J647:N647" si="146">SUM(J637:J646)</f>
        <v>0</v>
      </c>
      <c r="K647" s="563">
        <f t="shared" si="146"/>
        <v>0</v>
      </c>
      <c r="L647" s="568">
        <f t="shared" si="146"/>
        <v>0</v>
      </c>
      <c r="M647" s="558">
        <f t="shared" si="146"/>
        <v>0</v>
      </c>
      <c r="N647" s="571">
        <f t="shared" si="146"/>
        <v>0</v>
      </c>
    </row>
    <row r="648" spans="1:18" ht="15.75" customHeight="1" thickBot="1" x14ac:dyDescent="0.3">
      <c r="A648" s="743" t="s">
        <v>463</v>
      </c>
      <c r="B648" s="744"/>
      <c r="C648" s="744"/>
      <c r="D648" s="744"/>
      <c r="E648" s="744"/>
      <c r="F648" s="744"/>
      <c r="G648" s="744"/>
      <c r="H648" s="744"/>
      <c r="I648" s="744"/>
      <c r="J648" s="744"/>
      <c r="K648" s="744"/>
      <c r="L648" s="744"/>
      <c r="M648" s="744"/>
      <c r="N648" s="745"/>
    </row>
    <row r="649" spans="1:18" ht="26.25" thickBot="1" x14ac:dyDescent="0.3">
      <c r="A649" s="429" t="s">
        <v>531</v>
      </c>
      <c r="B649" s="417" t="s">
        <v>537</v>
      </c>
      <c r="C649" s="429" t="s">
        <v>421</v>
      </c>
      <c r="D649" s="417" t="s">
        <v>36</v>
      </c>
      <c r="E649" s="232" t="s">
        <v>536</v>
      </c>
      <c r="F649" s="231" t="s">
        <v>0</v>
      </c>
      <c r="G649" s="231" t="s">
        <v>2</v>
      </c>
      <c r="H649" s="231" t="s">
        <v>37</v>
      </c>
      <c r="I649" s="550" t="s">
        <v>5</v>
      </c>
      <c r="J649" s="575" t="s">
        <v>519</v>
      </c>
      <c r="K649" s="559" t="s">
        <v>520</v>
      </c>
      <c r="L649" s="564" t="s">
        <v>521</v>
      </c>
      <c r="M649" s="557" t="s">
        <v>522</v>
      </c>
      <c r="N649" s="569" t="s">
        <v>620</v>
      </c>
      <c r="P649" s="641">
        <v>2</v>
      </c>
      <c r="Q649" s="654">
        <v>11</v>
      </c>
      <c r="R649" s="643">
        <f>+I660</f>
        <v>0</v>
      </c>
    </row>
    <row r="650" spans="1:18" x14ac:dyDescent="0.25">
      <c r="A650" s="233"/>
      <c r="B650" s="234"/>
      <c r="C650" s="235"/>
      <c r="D650" s="234"/>
      <c r="E650" s="234"/>
      <c r="F650" s="236"/>
      <c r="G650" s="237"/>
      <c r="H650" s="238"/>
      <c r="I650" s="551"/>
      <c r="J650" s="576"/>
      <c r="K650" s="560"/>
      <c r="L650" s="565"/>
      <c r="M650" s="572"/>
      <c r="N650" s="555">
        <f t="shared" ref="N650:N656" si="147">SUM(J650:M650)</f>
        <v>0</v>
      </c>
    </row>
    <row r="651" spans="1:18" x14ac:dyDescent="0.25">
      <c r="A651" s="239"/>
      <c r="B651" s="240"/>
      <c r="C651" s="241"/>
      <c r="D651" s="240"/>
      <c r="E651" s="240"/>
      <c r="F651" s="242"/>
      <c r="G651" s="243"/>
      <c r="H651" s="244"/>
      <c r="I651" s="552"/>
      <c r="J651" s="577"/>
      <c r="K651" s="561"/>
      <c r="L651" s="566"/>
      <c r="M651" s="573"/>
      <c r="N651" s="556">
        <f t="shared" si="147"/>
        <v>0</v>
      </c>
    </row>
    <row r="652" spans="1:18" x14ac:dyDescent="0.25">
      <c r="A652" s="239"/>
      <c r="B652" s="240"/>
      <c r="C652" s="241"/>
      <c r="D652" s="240"/>
      <c r="E652" s="240"/>
      <c r="F652" s="242"/>
      <c r="G652" s="243"/>
      <c r="H652" s="244"/>
      <c r="I652" s="552"/>
      <c r="J652" s="577"/>
      <c r="K652" s="561"/>
      <c r="L652" s="566"/>
      <c r="M652" s="573"/>
      <c r="N652" s="556">
        <f t="shared" si="147"/>
        <v>0</v>
      </c>
    </row>
    <row r="653" spans="1:18" x14ac:dyDescent="0.25">
      <c r="A653" s="239"/>
      <c r="B653" s="240"/>
      <c r="C653" s="241"/>
      <c r="D653" s="240"/>
      <c r="E653" s="240"/>
      <c r="F653" s="242"/>
      <c r="G653" s="243"/>
      <c r="H653" s="244"/>
      <c r="I653" s="552"/>
      <c r="J653" s="577"/>
      <c r="K653" s="561"/>
      <c r="L653" s="566"/>
      <c r="M653" s="573"/>
      <c r="N653" s="556">
        <f t="shared" si="147"/>
        <v>0</v>
      </c>
    </row>
    <row r="654" spans="1:18" x14ac:dyDescent="0.25">
      <c r="A654" s="239"/>
      <c r="B654" s="240"/>
      <c r="C654" s="241"/>
      <c r="D654" s="240"/>
      <c r="E654" s="240"/>
      <c r="F654" s="242"/>
      <c r="G654" s="243"/>
      <c r="H654" s="244"/>
      <c r="I654" s="552"/>
      <c r="J654" s="577"/>
      <c r="K654" s="561"/>
      <c r="L654" s="566"/>
      <c r="M654" s="573"/>
      <c r="N654" s="556">
        <f t="shared" si="147"/>
        <v>0</v>
      </c>
    </row>
    <row r="655" spans="1:18" x14ac:dyDescent="0.25">
      <c r="A655" s="239"/>
      <c r="B655" s="240"/>
      <c r="C655" s="241"/>
      <c r="D655" s="240"/>
      <c r="E655" s="240"/>
      <c r="F655" s="242"/>
      <c r="G655" s="243"/>
      <c r="H655" s="244"/>
      <c r="I655" s="552"/>
      <c r="J655" s="577"/>
      <c r="K655" s="561"/>
      <c r="L655" s="566"/>
      <c r="M655" s="573"/>
      <c r="N655" s="556">
        <f t="shared" si="147"/>
        <v>0</v>
      </c>
    </row>
    <row r="656" spans="1:18" x14ac:dyDescent="0.25">
      <c r="A656" s="239"/>
      <c r="B656" s="240"/>
      <c r="C656" s="241"/>
      <c r="D656" s="240"/>
      <c r="E656" s="240"/>
      <c r="F656" s="242"/>
      <c r="G656" s="243"/>
      <c r="H656" s="244"/>
      <c r="I656" s="552"/>
      <c r="J656" s="577"/>
      <c r="K656" s="561"/>
      <c r="L656" s="566"/>
      <c r="M656" s="573"/>
      <c r="N656" s="556">
        <f t="shared" si="147"/>
        <v>0</v>
      </c>
    </row>
    <row r="657" spans="1:18" x14ac:dyDescent="0.25">
      <c r="A657" s="239"/>
      <c r="B657" s="240"/>
      <c r="C657" s="241"/>
      <c r="D657" s="240"/>
      <c r="E657" s="240"/>
      <c r="F657" s="242"/>
      <c r="G657" s="243"/>
      <c r="H657" s="244"/>
      <c r="I657" s="552"/>
      <c r="J657" s="577"/>
      <c r="K657" s="561"/>
      <c r="L657" s="566"/>
      <c r="M657" s="573"/>
      <c r="N657" s="556">
        <f t="shared" ref="N657:N659" si="148">SUM(J657:M657)</f>
        <v>0</v>
      </c>
    </row>
    <row r="658" spans="1:18" x14ac:dyDescent="0.25">
      <c r="A658" s="239"/>
      <c r="B658" s="240"/>
      <c r="C658" s="241"/>
      <c r="D658" s="240"/>
      <c r="E658" s="240"/>
      <c r="F658" s="242"/>
      <c r="G658" s="243"/>
      <c r="H658" s="244"/>
      <c r="I658" s="552"/>
      <c r="J658" s="577"/>
      <c r="K658" s="561"/>
      <c r="L658" s="566"/>
      <c r="M658" s="573"/>
      <c r="N658" s="556">
        <f t="shared" si="148"/>
        <v>0</v>
      </c>
    </row>
    <row r="659" spans="1:18" ht="15.75" thickBot="1" x14ac:dyDescent="0.3">
      <c r="A659" s="245"/>
      <c r="B659" s="246"/>
      <c r="C659" s="247"/>
      <c r="D659" s="246"/>
      <c r="E659" s="246"/>
      <c r="F659" s="248"/>
      <c r="G659" s="249"/>
      <c r="H659" s="250"/>
      <c r="I659" s="553"/>
      <c r="J659" s="578"/>
      <c r="K659" s="562"/>
      <c r="L659" s="567"/>
      <c r="M659" s="574"/>
      <c r="N659" s="570">
        <f t="shared" si="148"/>
        <v>0</v>
      </c>
    </row>
    <row r="660" spans="1:18" ht="15.75" thickBot="1" x14ac:dyDescent="0.3">
      <c r="A660" s="740" t="s">
        <v>4</v>
      </c>
      <c r="B660" s="741"/>
      <c r="C660" s="741"/>
      <c r="D660" s="741"/>
      <c r="E660" s="741"/>
      <c r="F660" s="741"/>
      <c r="G660" s="741"/>
      <c r="H660" s="742"/>
      <c r="I660" s="554">
        <f>SUM(I650:I659)</f>
        <v>0</v>
      </c>
      <c r="J660" s="579">
        <f t="shared" ref="J660:N660" si="149">SUM(J650:J659)</f>
        <v>0</v>
      </c>
      <c r="K660" s="563">
        <f t="shared" si="149"/>
        <v>0</v>
      </c>
      <c r="L660" s="568">
        <f t="shared" si="149"/>
        <v>0</v>
      </c>
      <c r="M660" s="558">
        <f t="shared" si="149"/>
        <v>0</v>
      </c>
      <c r="N660" s="571">
        <f t="shared" si="149"/>
        <v>0</v>
      </c>
    </row>
    <row r="661" spans="1:18" ht="15.75" customHeight="1" thickBot="1" x14ac:dyDescent="0.3">
      <c r="A661" s="743" t="s">
        <v>464</v>
      </c>
      <c r="B661" s="744"/>
      <c r="C661" s="744"/>
      <c r="D661" s="744"/>
      <c r="E661" s="744"/>
      <c r="F661" s="744"/>
      <c r="G661" s="744"/>
      <c r="H661" s="744"/>
      <c r="I661" s="744"/>
      <c r="J661" s="744"/>
      <c r="K661" s="744"/>
      <c r="L661" s="744"/>
      <c r="M661" s="744"/>
      <c r="N661" s="745"/>
    </row>
    <row r="662" spans="1:18" ht="26.25" thickBot="1" x14ac:dyDescent="0.3">
      <c r="A662" s="429" t="s">
        <v>419</v>
      </c>
      <c r="B662" s="417" t="s">
        <v>420</v>
      </c>
      <c r="C662" s="429" t="s">
        <v>421</v>
      </c>
      <c r="D662" s="417" t="s">
        <v>36</v>
      </c>
      <c r="E662" s="232" t="s">
        <v>536</v>
      </c>
      <c r="F662" s="231" t="s">
        <v>0</v>
      </c>
      <c r="G662" s="231" t="s">
        <v>2</v>
      </c>
      <c r="H662" s="231" t="s">
        <v>37</v>
      </c>
      <c r="I662" s="550" t="s">
        <v>5</v>
      </c>
      <c r="J662" s="575" t="s">
        <v>519</v>
      </c>
      <c r="K662" s="559" t="s">
        <v>520</v>
      </c>
      <c r="L662" s="564" t="s">
        <v>521</v>
      </c>
      <c r="M662" s="557" t="s">
        <v>522</v>
      </c>
      <c r="N662" s="569" t="s">
        <v>620</v>
      </c>
      <c r="P662" s="641">
        <v>2</v>
      </c>
      <c r="Q662" s="654">
        <v>12</v>
      </c>
      <c r="R662" s="643">
        <f>+I673</f>
        <v>0</v>
      </c>
    </row>
    <row r="663" spans="1:18" x14ac:dyDescent="0.25">
      <c r="A663" s="233"/>
      <c r="B663" s="234"/>
      <c r="C663" s="235"/>
      <c r="D663" s="234"/>
      <c r="E663" s="234"/>
      <c r="F663" s="236"/>
      <c r="G663" s="237"/>
      <c r="H663" s="238"/>
      <c r="I663" s="551"/>
      <c r="J663" s="576"/>
      <c r="K663" s="560"/>
      <c r="L663" s="565"/>
      <c r="M663" s="572"/>
      <c r="N663" s="555">
        <f t="shared" ref="N663:N669" si="150">SUM(J663:M663)</f>
        <v>0</v>
      </c>
    </row>
    <row r="664" spans="1:18" x14ac:dyDescent="0.25">
      <c r="A664" s="239"/>
      <c r="B664" s="240"/>
      <c r="C664" s="241"/>
      <c r="D664" s="240"/>
      <c r="E664" s="240"/>
      <c r="F664" s="242"/>
      <c r="G664" s="243"/>
      <c r="H664" s="244"/>
      <c r="I664" s="552"/>
      <c r="J664" s="577"/>
      <c r="K664" s="561"/>
      <c r="L664" s="566"/>
      <c r="M664" s="573"/>
      <c r="N664" s="556">
        <f t="shared" si="150"/>
        <v>0</v>
      </c>
    </row>
    <row r="665" spans="1:18" x14ac:dyDescent="0.25">
      <c r="A665" s="239"/>
      <c r="B665" s="240"/>
      <c r="C665" s="241"/>
      <c r="D665" s="240"/>
      <c r="E665" s="240"/>
      <c r="F665" s="242"/>
      <c r="G665" s="243"/>
      <c r="H665" s="244"/>
      <c r="I665" s="552"/>
      <c r="J665" s="577"/>
      <c r="K665" s="561"/>
      <c r="L665" s="566"/>
      <c r="M665" s="573"/>
      <c r="N665" s="556">
        <f t="shared" si="150"/>
        <v>0</v>
      </c>
    </row>
    <row r="666" spans="1:18" x14ac:dyDescent="0.25">
      <c r="A666" s="239"/>
      <c r="B666" s="240"/>
      <c r="C666" s="241"/>
      <c r="D666" s="240"/>
      <c r="E666" s="240"/>
      <c r="F666" s="242"/>
      <c r="G666" s="243"/>
      <c r="H666" s="244"/>
      <c r="I666" s="552"/>
      <c r="J666" s="577"/>
      <c r="K666" s="561"/>
      <c r="L666" s="566"/>
      <c r="M666" s="573"/>
      <c r="N666" s="556">
        <f t="shared" si="150"/>
        <v>0</v>
      </c>
    </row>
    <row r="667" spans="1:18" x14ac:dyDescent="0.25">
      <c r="A667" s="239"/>
      <c r="B667" s="240"/>
      <c r="C667" s="241"/>
      <c r="D667" s="240"/>
      <c r="E667" s="240"/>
      <c r="F667" s="242"/>
      <c r="G667" s="243"/>
      <c r="H667" s="244"/>
      <c r="I667" s="552"/>
      <c r="J667" s="577"/>
      <c r="K667" s="561"/>
      <c r="L667" s="566"/>
      <c r="M667" s="573"/>
      <c r="N667" s="556">
        <f t="shared" si="150"/>
        <v>0</v>
      </c>
    </row>
    <row r="668" spans="1:18" x14ac:dyDescent="0.25">
      <c r="A668" s="239"/>
      <c r="B668" s="240"/>
      <c r="C668" s="241"/>
      <c r="D668" s="240"/>
      <c r="E668" s="240"/>
      <c r="F668" s="242"/>
      <c r="G668" s="243"/>
      <c r="H668" s="244"/>
      <c r="I668" s="552"/>
      <c r="J668" s="577"/>
      <c r="K668" s="561"/>
      <c r="L668" s="566"/>
      <c r="M668" s="573"/>
      <c r="N668" s="556">
        <f t="shared" si="150"/>
        <v>0</v>
      </c>
    </row>
    <row r="669" spans="1:18" x14ac:dyDescent="0.25">
      <c r="A669" s="239"/>
      <c r="B669" s="240"/>
      <c r="C669" s="241"/>
      <c r="D669" s="240"/>
      <c r="E669" s="240"/>
      <c r="F669" s="242"/>
      <c r="G669" s="243"/>
      <c r="H669" s="244"/>
      <c r="I669" s="552"/>
      <c r="J669" s="577"/>
      <c r="K669" s="561"/>
      <c r="L669" s="566"/>
      <c r="M669" s="573"/>
      <c r="N669" s="556">
        <f t="shared" si="150"/>
        <v>0</v>
      </c>
    </row>
    <row r="670" spans="1:18" x14ac:dyDescent="0.25">
      <c r="A670" s="239"/>
      <c r="B670" s="240"/>
      <c r="C670" s="241"/>
      <c r="D670" s="240"/>
      <c r="E670" s="240"/>
      <c r="F670" s="242"/>
      <c r="G670" s="243"/>
      <c r="H670" s="244"/>
      <c r="I670" s="552"/>
      <c r="J670" s="577"/>
      <c r="K670" s="561"/>
      <c r="L670" s="566"/>
      <c r="M670" s="573"/>
      <c r="N670" s="556">
        <f t="shared" ref="N670:N672" si="151">SUM(J670:M670)</f>
        <v>0</v>
      </c>
    </row>
    <row r="671" spans="1:18" x14ac:dyDescent="0.25">
      <c r="A671" s="239"/>
      <c r="B671" s="240"/>
      <c r="C671" s="241"/>
      <c r="D671" s="240"/>
      <c r="E671" s="240"/>
      <c r="F671" s="242"/>
      <c r="G671" s="243"/>
      <c r="H671" s="244"/>
      <c r="I671" s="552"/>
      <c r="J671" s="577"/>
      <c r="K671" s="561"/>
      <c r="L671" s="566"/>
      <c r="M671" s="573"/>
      <c r="N671" s="556">
        <f t="shared" si="151"/>
        <v>0</v>
      </c>
    </row>
    <row r="672" spans="1:18" ht="15.75" thickBot="1" x14ac:dyDescent="0.3">
      <c r="A672" s="245"/>
      <c r="B672" s="246"/>
      <c r="C672" s="247"/>
      <c r="D672" s="246"/>
      <c r="E672" s="246"/>
      <c r="F672" s="248"/>
      <c r="G672" s="249"/>
      <c r="H672" s="250"/>
      <c r="I672" s="553"/>
      <c r="J672" s="578"/>
      <c r="K672" s="562"/>
      <c r="L672" s="567"/>
      <c r="M672" s="574"/>
      <c r="N672" s="570">
        <f t="shared" si="151"/>
        <v>0</v>
      </c>
    </row>
    <row r="673" spans="1:18" ht="15.75" thickBot="1" x14ac:dyDescent="0.3">
      <c r="A673" s="740" t="s">
        <v>4</v>
      </c>
      <c r="B673" s="741"/>
      <c r="C673" s="741"/>
      <c r="D673" s="741"/>
      <c r="E673" s="741"/>
      <c r="F673" s="741"/>
      <c r="G673" s="741"/>
      <c r="H673" s="742"/>
      <c r="I673" s="554">
        <f>SUM(I663:I672)</f>
        <v>0</v>
      </c>
      <c r="J673" s="579">
        <f t="shared" ref="J673:N673" si="152">SUM(J663:J672)</f>
        <v>0</v>
      </c>
      <c r="K673" s="563">
        <f t="shared" si="152"/>
        <v>0</v>
      </c>
      <c r="L673" s="568">
        <f t="shared" si="152"/>
        <v>0</v>
      </c>
      <c r="M673" s="558">
        <f t="shared" si="152"/>
        <v>0</v>
      </c>
      <c r="N673" s="571">
        <f t="shared" si="152"/>
        <v>0</v>
      </c>
    </row>
    <row r="674" spans="1:18" ht="15.75" customHeight="1" thickBot="1" x14ac:dyDescent="0.3">
      <c r="A674" s="743" t="s">
        <v>465</v>
      </c>
      <c r="B674" s="744"/>
      <c r="C674" s="744"/>
      <c r="D674" s="744"/>
      <c r="E674" s="744"/>
      <c r="F674" s="744"/>
      <c r="G674" s="744"/>
      <c r="H674" s="744"/>
      <c r="I674" s="744"/>
      <c r="J674" s="744"/>
      <c r="K674" s="744"/>
      <c r="L674" s="744"/>
      <c r="M674" s="744"/>
      <c r="N674" s="745"/>
    </row>
    <row r="675" spans="1:18" ht="26.25" thickBot="1" x14ac:dyDescent="0.3">
      <c r="A675" s="429" t="s">
        <v>419</v>
      </c>
      <c r="B675" s="417" t="s">
        <v>420</v>
      </c>
      <c r="C675" s="429" t="s">
        <v>421</v>
      </c>
      <c r="D675" s="417" t="s">
        <v>36</v>
      </c>
      <c r="E675" s="232" t="s">
        <v>536</v>
      </c>
      <c r="F675" s="231" t="s">
        <v>0</v>
      </c>
      <c r="G675" s="231" t="s">
        <v>2</v>
      </c>
      <c r="H675" s="231" t="s">
        <v>37</v>
      </c>
      <c r="I675" s="550" t="s">
        <v>5</v>
      </c>
      <c r="J675" s="575" t="s">
        <v>519</v>
      </c>
      <c r="K675" s="559" t="s">
        <v>520</v>
      </c>
      <c r="L675" s="564" t="s">
        <v>521</v>
      </c>
      <c r="M675" s="557" t="s">
        <v>522</v>
      </c>
      <c r="N675" s="569" t="s">
        <v>620</v>
      </c>
      <c r="P675" s="641">
        <v>2</v>
      </c>
      <c r="Q675" s="654">
        <v>15</v>
      </c>
      <c r="R675" s="643">
        <f>+I686</f>
        <v>4200000</v>
      </c>
    </row>
    <row r="676" spans="1:18" ht="25.5" x14ac:dyDescent="0.25">
      <c r="A676" s="448" t="s">
        <v>669</v>
      </c>
      <c r="B676" s="449">
        <v>45755</v>
      </c>
      <c r="C676" s="450" t="s">
        <v>669</v>
      </c>
      <c r="D676" s="449">
        <v>45755</v>
      </c>
      <c r="E676" s="449" t="s">
        <v>561</v>
      </c>
      <c r="F676" s="451" t="s">
        <v>670</v>
      </c>
      <c r="G676" s="452">
        <v>7688899</v>
      </c>
      <c r="H676" s="453" t="s">
        <v>671</v>
      </c>
      <c r="I676" s="551">
        <v>4200000</v>
      </c>
      <c r="J676" s="576"/>
      <c r="K676" s="560"/>
      <c r="L676" s="565">
        <v>0</v>
      </c>
      <c r="M676" s="572">
        <v>3850000</v>
      </c>
      <c r="N676" s="555">
        <f t="shared" ref="N676:N682" si="153">SUM(J676:M676)</f>
        <v>3850000</v>
      </c>
    </row>
    <row r="677" spans="1:18" x14ac:dyDescent="0.25">
      <c r="A677" s="239"/>
      <c r="B677" s="240"/>
      <c r="C677" s="241"/>
      <c r="D677" s="240"/>
      <c r="E677" s="240"/>
      <c r="F677" s="242"/>
      <c r="G677" s="243"/>
      <c r="H677" s="244"/>
      <c r="I677" s="552"/>
      <c r="J677" s="577"/>
      <c r="K677" s="561"/>
      <c r="L677" s="566"/>
      <c r="M677" s="573"/>
      <c r="N677" s="556">
        <f t="shared" si="153"/>
        <v>0</v>
      </c>
    </row>
    <row r="678" spans="1:18" x14ac:dyDescent="0.25">
      <c r="A678" s="239"/>
      <c r="B678" s="240"/>
      <c r="C678" s="241"/>
      <c r="D678" s="240"/>
      <c r="E678" s="240"/>
      <c r="F678" s="242"/>
      <c r="G678" s="243"/>
      <c r="H678" s="244"/>
      <c r="I678" s="552"/>
      <c r="J678" s="577"/>
      <c r="K678" s="561"/>
      <c r="L678" s="566"/>
      <c r="M678" s="573"/>
      <c r="N678" s="556">
        <f t="shared" si="153"/>
        <v>0</v>
      </c>
    </row>
    <row r="679" spans="1:18" x14ac:dyDescent="0.25">
      <c r="A679" s="239"/>
      <c r="B679" s="240"/>
      <c r="C679" s="241"/>
      <c r="D679" s="240"/>
      <c r="E679" s="240"/>
      <c r="F679" s="242"/>
      <c r="G679" s="243"/>
      <c r="H679" s="244"/>
      <c r="I679" s="552"/>
      <c r="J679" s="577"/>
      <c r="K679" s="561"/>
      <c r="L679" s="566"/>
      <c r="M679" s="573"/>
      <c r="N679" s="556">
        <f t="shared" si="153"/>
        <v>0</v>
      </c>
    </row>
    <row r="680" spans="1:18" x14ac:dyDescent="0.25">
      <c r="A680" s="239"/>
      <c r="B680" s="240"/>
      <c r="C680" s="241"/>
      <c r="D680" s="240"/>
      <c r="E680" s="240"/>
      <c r="F680" s="242"/>
      <c r="G680" s="243"/>
      <c r="H680" s="244"/>
      <c r="I680" s="552"/>
      <c r="J680" s="577"/>
      <c r="K680" s="561"/>
      <c r="L680" s="566"/>
      <c r="M680" s="573"/>
      <c r="N680" s="556">
        <f t="shared" si="153"/>
        <v>0</v>
      </c>
    </row>
    <row r="681" spans="1:18" x14ac:dyDescent="0.25">
      <c r="A681" s="239"/>
      <c r="B681" s="240"/>
      <c r="C681" s="241"/>
      <c r="D681" s="240"/>
      <c r="E681" s="240"/>
      <c r="F681" s="242"/>
      <c r="G681" s="243"/>
      <c r="H681" s="244"/>
      <c r="I681" s="552"/>
      <c r="J681" s="577"/>
      <c r="K681" s="561"/>
      <c r="L681" s="566"/>
      <c r="M681" s="573"/>
      <c r="N681" s="556">
        <f t="shared" si="153"/>
        <v>0</v>
      </c>
    </row>
    <row r="682" spans="1:18" x14ac:dyDescent="0.25">
      <c r="A682" s="239"/>
      <c r="B682" s="240"/>
      <c r="C682" s="241"/>
      <c r="D682" s="240"/>
      <c r="E682" s="240"/>
      <c r="F682" s="242"/>
      <c r="G682" s="243"/>
      <c r="H682" s="244"/>
      <c r="I682" s="552"/>
      <c r="J682" s="577"/>
      <c r="K682" s="561"/>
      <c r="L682" s="566"/>
      <c r="M682" s="573"/>
      <c r="N682" s="556">
        <f t="shared" si="153"/>
        <v>0</v>
      </c>
    </row>
    <row r="683" spans="1:18" x14ac:dyDescent="0.25">
      <c r="A683" s="239"/>
      <c r="B683" s="240"/>
      <c r="C683" s="241"/>
      <c r="D683" s="240"/>
      <c r="E683" s="240"/>
      <c r="F683" s="242"/>
      <c r="G683" s="243"/>
      <c r="H683" s="244"/>
      <c r="I683" s="552"/>
      <c r="J683" s="577"/>
      <c r="K683" s="561"/>
      <c r="L683" s="566"/>
      <c r="M683" s="573"/>
      <c r="N683" s="556">
        <f t="shared" ref="N683:N685" si="154">SUM(J683:M683)</f>
        <v>0</v>
      </c>
    </row>
    <row r="684" spans="1:18" x14ac:dyDescent="0.25">
      <c r="A684" s="239"/>
      <c r="B684" s="240"/>
      <c r="C684" s="241"/>
      <c r="D684" s="240"/>
      <c r="E684" s="240"/>
      <c r="F684" s="242"/>
      <c r="G684" s="243"/>
      <c r="H684" s="244"/>
      <c r="I684" s="552"/>
      <c r="J684" s="577"/>
      <c r="K684" s="561"/>
      <c r="L684" s="566"/>
      <c r="M684" s="573"/>
      <c r="N684" s="556">
        <f t="shared" si="154"/>
        <v>0</v>
      </c>
    </row>
    <row r="685" spans="1:18" ht="15.75" thickBot="1" x14ac:dyDescent="0.3">
      <c r="A685" s="245"/>
      <c r="B685" s="246"/>
      <c r="C685" s="247"/>
      <c r="D685" s="246"/>
      <c r="E685" s="246"/>
      <c r="F685" s="248"/>
      <c r="G685" s="249"/>
      <c r="H685" s="250"/>
      <c r="I685" s="553"/>
      <c r="J685" s="578"/>
      <c r="K685" s="562"/>
      <c r="L685" s="567"/>
      <c r="M685" s="574"/>
      <c r="N685" s="570">
        <f t="shared" si="154"/>
        <v>0</v>
      </c>
    </row>
    <row r="686" spans="1:18" ht="15.75" thickBot="1" x14ac:dyDescent="0.3">
      <c r="A686" s="740" t="s">
        <v>4</v>
      </c>
      <c r="B686" s="741"/>
      <c r="C686" s="741"/>
      <c r="D686" s="741"/>
      <c r="E686" s="741"/>
      <c r="F686" s="741"/>
      <c r="G686" s="741"/>
      <c r="H686" s="742"/>
      <c r="I686" s="554">
        <f>SUM(I676:I685)</f>
        <v>4200000</v>
      </c>
      <c r="J686" s="579">
        <f t="shared" ref="J686:N686" si="155">SUM(J676:J685)</f>
        <v>0</v>
      </c>
      <c r="K686" s="563">
        <f t="shared" si="155"/>
        <v>0</v>
      </c>
      <c r="L686" s="568">
        <f t="shared" si="155"/>
        <v>0</v>
      </c>
      <c r="M686" s="558">
        <f t="shared" si="155"/>
        <v>3850000</v>
      </c>
      <c r="N686" s="571">
        <f t="shared" si="155"/>
        <v>3850000</v>
      </c>
    </row>
    <row r="687" spans="1:18" ht="15.75" customHeight="1" thickBot="1" x14ac:dyDescent="0.3">
      <c r="A687" s="743" t="s">
        <v>466</v>
      </c>
      <c r="B687" s="744"/>
      <c r="C687" s="744"/>
      <c r="D687" s="744"/>
      <c r="E687" s="744"/>
      <c r="F687" s="744"/>
      <c r="G687" s="744"/>
      <c r="H687" s="744"/>
      <c r="I687" s="744"/>
      <c r="J687" s="744"/>
      <c r="K687" s="744"/>
      <c r="L687" s="744"/>
      <c r="M687" s="744"/>
      <c r="N687" s="745"/>
    </row>
    <row r="688" spans="1:18" ht="26.25" thickBot="1" x14ac:dyDescent="0.3">
      <c r="A688" s="429" t="s">
        <v>419</v>
      </c>
      <c r="B688" s="417" t="s">
        <v>420</v>
      </c>
      <c r="C688" s="429" t="s">
        <v>421</v>
      </c>
      <c r="D688" s="417" t="s">
        <v>36</v>
      </c>
      <c r="E688" s="232" t="s">
        <v>536</v>
      </c>
      <c r="F688" s="231" t="s">
        <v>0</v>
      </c>
      <c r="G688" s="231" t="s">
        <v>2</v>
      </c>
      <c r="H688" s="231" t="s">
        <v>37</v>
      </c>
      <c r="I688" s="550" t="s">
        <v>5</v>
      </c>
      <c r="J688" s="575" t="s">
        <v>519</v>
      </c>
      <c r="K688" s="559" t="s">
        <v>520</v>
      </c>
      <c r="L688" s="564" t="s">
        <v>521</v>
      </c>
      <c r="M688" s="557" t="s">
        <v>522</v>
      </c>
      <c r="N688" s="569" t="s">
        <v>620</v>
      </c>
      <c r="P688" s="641">
        <v>2</v>
      </c>
      <c r="Q688" s="654">
        <v>15</v>
      </c>
      <c r="R688" s="643">
        <f>+I699</f>
        <v>0</v>
      </c>
    </row>
    <row r="689" spans="1:18" x14ac:dyDescent="0.25">
      <c r="A689" s="448"/>
      <c r="B689" s="449"/>
      <c r="C689" s="450"/>
      <c r="D689" s="449"/>
      <c r="E689" s="449"/>
      <c r="F689" s="451"/>
      <c r="G689" s="452"/>
      <c r="H689" s="453"/>
      <c r="I689" s="551"/>
      <c r="J689" s="576"/>
      <c r="K689" s="560"/>
      <c r="L689" s="565"/>
      <c r="M689" s="572"/>
      <c r="N689" s="555">
        <f t="shared" ref="N689:N695" si="156">SUM(J689:M689)</f>
        <v>0</v>
      </c>
    </row>
    <row r="690" spans="1:18" x14ac:dyDescent="0.25">
      <c r="A690" s="239"/>
      <c r="B690" s="240"/>
      <c r="C690" s="241"/>
      <c r="D690" s="240"/>
      <c r="E690" s="240"/>
      <c r="F690" s="242"/>
      <c r="G690" s="243"/>
      <c r="H690" s="244"/>
      <c r="I690" s="552"/>
      <c r="J690" s="577"/>
      <c r="K690" s="561"/>
      <c r="L690" s="566"/>
      <c r="M690" s="573"/>
      <c r="N690" s="556">
        <f t="shared" si="156"/>
        <v>0</v>
      </c>
    </row>
    <row r="691" spans="1:18" x14ac:dyDescent="0.25">
      <c r="A691" s="239"/>
      <c r="B691" s="240"/>
      <c r="C691" s="241"/>
      <c r="D691" s="240"/>
      <c r="E691" s="240"/>
      <c r="F691" s="242"/>
      <c r="G691" s="243"/>
      <c r="H691" s="244"/>
      <c r="I691" s="552"/>
      <c r="J691" s="577"/>
      <c r="K691" s="561"/>
      <c r="L691" s="566"/>
      <c r="M691" s="573"/>
      <c r="N691" s="556">
        <f t="shared" si="156"/>
        <v>0</v>
      </c>
    </row>
    <row r="692" spans="1:18" x14ac:dyDescent="0.25">
      <c r="A692" s="239"/>
      <c r="B692" s="240"/>
      <c r="C692" s="241"/>
      <c r="D692" s="240"/>
      <c r="E692" s="240"/>
      <c r="F692" s="242"/>
      <c r="G692" s="243"/>
      <c r="H692" s="244"/>
      <c r="I692" s="552"/>
      <c r="J692" s="577"/>
      <c r="K692" s="561"/>
      <c r="L692" s="566"/>
      <c r="M692" s="573"/>
      <c r="N692" s="556">
        <f t="shared" si="156"/>
        <v>0</v>
      </c>
    </row>
    <row r="693" spans="1:18" x14ac:dyDescent="0.25">
      <c r="A693" s="239"/>
      <c r="B693" s="240"/>
      <c r="C693" s="241"/>
      <c r="D693" s="240"/>
      <c r="E693" s="240"/>
      <c r="F693" s="242"/>
      <c r="G693" s="243"/>
      <c r="H693" s="244"/>
      <c r="I693" s="552"/>
      <c r="J693" s="577"/>
      <c r="K693" s="561"/>
      <c r="L693" s="566"/>
      <c r="M693" s="573"/>
      <c r="N693" s="556">
        <f t="shared" si="156"/>
        <v>0</v>
      </c>
    </row>
    <row r="694" spans="1:18" x14ac:dyDescent="0.25">
      <c r="A694" s="239"/>
      <c r="B694" s="240"/>
      <c r="C694" s="241"/>
      <c r="D694" s="240"/>
      <c r="E694" s="240"/>
      <c r="F694" s="242"/>
      <c r="G694" s="243"/>
      <c r="H694" s="244"/>
      <c r="I694" s="552"/>
      <c r="J694" s="577"/>
      <c r="K694" s="561"/>
      <c r="L694" s="566"/>
      <c r="M694" s="573"/>
      <c r="N694" s="556">
        <f t="shared" si="156"/>
        <v>0</v>
      </c>
    </row>
    <row r="695" spans="1:18" x14ac:dyDescent="0.25">
      <c r="A695" s="239"/>
      <c r="B695" s="240"/>
      <c r="C695" s="241"/>
      <c r="D695" s="240"/>
      <c r="E695" s="240"/>
      <c r="F695" s="242"/>
      <c r="G695" s="243"/>
      <c r="H695" s="244"/>
      <c r="I695" s="552"/>
      <c r="J695" s="577"/>
      <c r="K695" s="561"/>
      <c r="L695" s="566"/>
      <c r="M695" s="573"/>
      <c r="N695" s="556">
        <f t="shared" si="156"/>
        <v>0</v>
      </c>
    </row>
    <row r="696" spans="1:18" x14ac:dyDescent="0.25">
      <c r="A696" s="239"/>
      <c r="B696" s="240"/>
      <c r="C696" s="241"/>
      <c r="D696" s="240"/>
      <c r="E696" s="240"/>
      <c r="F696" s="242"/>
      <c r="G696" s="243"/>
      <c r="H696" s="244"/>
      <c r="I696" s="552"/>
      <c r="J696" s="577"/>
      <c r="K696" s="561"/>
      <c r="L696" s="566"/>
      <c r="M696" s="573"/>
      <c r="N696" s="556">
        <f t="shared" ref="N696:N698" si="157">SUM(J696:M696)</f>
        <v>0</v>
      </c>
    </row>
    <row r="697" spans="1:18" x14ac:dyDescent="0.25">
      <c r="A697" s="239"/>
      <c r="B697" s="240"/>
      <c r="C697" s="241"/>
      <c r="D697" s="240"/>
      <c r="E697" s="240"/>
      <c r="F697" s="242"/>
      <c r="G697" s="243"/>
      <c r="H697" s="244"/>
      <c r="I697" s="552"/>
      <c r="J697" s="577"/>
      <c r="K697" s="561"/>
      <c r="L697" s="566"/>
      <c r="M697" s="573"/>
      <c r="N697" s="556">
        <f t="shared" si="157"/>
        <v>0</v>
      </c>
    </row>
    <row r="698" spans="1:18" ht="15.75" thickBot="1" x14ac:dyDescent="0.3">
      <c r="A698" s="245"/>
      <c r="B698" s="246"/>
      <c r="C698" s="247"/>
      <c r="D698" s="246"/>
      <c r="E698" s="246"/>
      <c r="F698" s="248"/>
      <c r="G698" s="249"/>
      <c r="H698" s="250"/>
      <c r="I698" s="553"/>
      <c r="J698" s="578"/>
      <c r="K698" s="562"/>
      <c r="L698" s="567"/>
      <c r="M698" s="574"/>
      <c r="N698" s="570">
        <f t="shared" si="157"/>
        <v>0</v>
      </c>
    </row>
    <row r="699" spans="1:18" ht="15.75" thickBot="1" x14ac:dyDescent="0.3">
      <c r="A699" s="740" t="s">
        <v>4</v>
      </c>
      <c r="B699" s="741"/>
      <c r="C699" s="741"/>
      <c r="D699" s="741"/>
      <c r="E699" s="741"/>
      <c r="F699" s="741"/>
      <c r="G699" s="741"/>
      <c r="H699" s="742"/>
      <c r="I699" s="554">
        <f>SUM(I689:I698)</f>
        <v>0</v>
      </c>
      <c r="J699" s="579">
        <f t="shared" ref="J699:N699" si="158">SUM(J689:J698)</f>
        <v>0</v>
      </c>
      <c r="K699" s="563">
        <f t="shared" si="158"/>
        <v>0</v>
      </c>
      <c r="L699" s="568">
        <f t="shared" si="158"/>
        <v>0</v>
      </c>
      <c r="M699" s="558">
        <f t="shared" si="158"/>
        <v>0</v>
      </c>
      <c r="N699" s="571">
        <f t="shared" si="158"/>
        <v>0</v>
      </c>
    </row>
    <row r="700" spans="1:18" ht="15.75" customHeight="1" thickBot="1" x14ac:dyDescent="0.3">
      <c r="A700" s="754" t="s">
        <v>467</v>
      </c>
      <c r="B700" s="755"/>
      <c r="C700" s="755"/>
      <c r="D700" s="755"/>
      <c r="E700" s="755"/>
      <c r="F700" s="755"/>
      <c r="G700" s="755"/>
      <c r="H700" s="755"/>
      <c r="I700" s="755"/>
      <c r="J700" s="755"/>
      <c r="K700" s="755"/>
      <c r="L700" s="755"/>
      <c r="M700" s="755"/>
      <c r="N700" s="756"/>
    </row>
    <row r="701" spans="1:18" ht="26.25" thickBot="1" x14ac:dyDescent="0.3">
      <c r="A701" s="429" t="s">
        <v>419</v>
      </c>
      <c r="B701" s="417" t="s">
        <v>420</v>
      </c>
      <c r="C701" s="429" t="s">
        <v>421</v>
      </c>
      <c r="D701" s="417" t="s">
        <v>36</v>
      </c>
      <c r="E701" s="232" t="s">
        <v>536</v>
      </c>
      <c r="F701" s="231" t="s">
        <v>0</v>
      </c>
      <c r="G701" s="231" t="s">
        <v>2</v>
      </c>
      <c r="H701" s="231" t="s">
        <v>37</v>
      </c>
      <c r="I701" s="550" t="s">
        <v>5</v>
      </c>
      <c r="J701" s="575" t="s">
        <v>519</v>
      </c>
      <c r="K701" s="559" t="s">
        <v>520</v>
      </c>
      <c r="L701" s="564" t="s">
        <v>521</v>
      </c>
      <c r="M701" s="557" t="s">
        <v>522</v>
      </c>
      <c r="N701" s="569" t="s">
        <v>620</v>
      </c>
      <c r="P701" s="641">
        <v>2</v>
      </c>
      <c r="Q701" s="654">
        <v>16</v>
      </c>
      <c r="R701" s="643">
        <f>+I712</f>
        <v>0</v>
      </c>
    </row>
    <row r="702" spans="1:18" x14ac:dyDescent="0.25">
      <c r="A702" s="448"/>
      <c r="B702" s="449"/>
      <c r="C702" s="450"/>
      <c r="D702" s="449"/>
      <c r="E702" s="449"/>
      <c r="F702" s="451"/>
      <c r="G702" s="452"/>
      <c r="H702" s="453"/>
      <c r="I702" s="551"/>
      <c r="J702" s="576"/>
      <c r="K702" s="560"/>
      <c r="L702" s="565"/>
      <c r="M702" s="572"/>
      <c r="N702" s="555">
        <f t="shared" ref="N702:N708" si="159">SUM(J702:M702)</f>
        <v>0</v>
      </c>
    </row>
    <row r="703" spans="1:18" x14ac:dyDescent="0.25">
      <c r="A703" s="239"/>
      <c r="B703" s="240"/>
      <c r="C703" s="241"/>
      <c r="D703" s="240"/>
      <c r="E703" s="240"/>
      <c r="F703" s="242"/>
      <c r="G703" s="243"/>
      <c r="H703" s="244"/>
      <c r="I703" s="552"/>
      <c r="J703" s="577"/>
      <c r="K703" s="561"/>
      <c r="L703" s="566"/>
      <c r="M703" s="573"/>
      <c r="N703" s="556">
        <f t="shared" si="159"/>
        <v>0</v>
      </c>
    </row>
    <row r="704" spans="1:18" x14ac:dyDescent="0.25">
      <c r="A704" s="239"/>
      <c r="B704" s="240"/>
      <c r="C704" s="241"/>
      <c r="D704" s="240"/>
      <c r="E704" s="240"/>
      <c r="F704" s="242"/>
      <c r="G704" s="243"/>
      <c r="H704" s="244"/>
      <c r="I704" s="552"/>
      <c r="J704" s="577"/>
      <c r="K704" s="561"/>
      <c r="L704" s="566"/>
      <c r="M704" s="573"/>
      <c r="N704" s="556">
        <f t="shared" si="159"/>
        <v>0</v>
      </c>
    </row>
    <row r="705" spans="1:18" x14ac:dyDescent="0.25">
      <c r="A705" s="239"/>
      <c r="B705" s="240"/>
      <c r="C705" s="241"/>
      <c r="D705" s="240"/>
      <c r="E705" s="240"/>
      <c r="F705" s="242"/>
      <c r="G705" s="243"/>
      <c r="H705" s="244"/>
      <c r="I705" s="552"/>
      <c r="J705" s="577"/>
      <c r="K705" s="561"/>
      <c r="L705" s="566"/>
      <c r="M705" s="573"/>
      <c r="N705" s="556">
        <f t="shared" si="159"/>
        <v>0</v>
      </c>
    </row>
    <row r="706" spans="1:18" x14ac:dyDescent="0.25">
      <c r="A706" s="239"/>
      <c r="B706" s="240"/>
      <c r="C706" s="241"/>
      <c r="D706" s="240"/>
      <c r="E706" s="240"/>
      <c r="F706" s="242"/>
      <c r="G706" s="243"/>
      <c r="H706" s="244"/>
      <c r="I706" s="552"/>
      <c r="J706" s="577"/>
      <c r="K706" s="561"/>
      <c r="L706" s="566"/>
      <c r="M706" s="573"/>
      <c r="N706" s="556">
        <f t="shared" si="159"/>
        <v>0</v>
      </c>
    </row>
    <row r="707" spans="1:18" x14ac:dyDescent="0.25">
      <c r="A707" s="239"/>
      <c r="B707" s="240"/>
      <c r="C707" s="241"/>
      <c r="D707" s="240"/>
      <c r="E707" s="240"/>
      <c r="F707" s="242"/>
      <c r="G707" s="243"/>
      <c r="H707" s="244"/>
      <c r="I707" s="552"/>
      <c r="J707" s="577"/>
      <c r="K707" s="561"/>
      <c r="L707" s="566"/>
      <c r="M707" s="573"/>
      <c r="N707" s="556">
        <f t="shared" si="159"/>
        <v>0</v>
      </c>
    </row>
    <row r="708" spans="1:18" x14ac:dyDescent="0.25">
      <c r="A708" s="239"/>
      <c r="B708" s="240"/>
      <c r="C708" s="241"/>
      <c r="D708" s="240"/>
      <c r="E708" s="240"/>
      <c r="F708" s="242"/>
      <c r="G708" s="243"/>
      <c r="H708" s="244"/>
      <c r="I708" s="552"/>
      <c r="J708" s="577"/>
      <c r="K708" s="561"/>
      <c r="L708" s="566"/>
      <c r="M708" s="573"/>
      <c r="N708" s="556">
        <f t="shared" si="159"/>
        <v>0</v>
      </c>
    </row>
    <row r="709" spans="1:18" x14ac:dyDescent="0.25">
      <c r="A709" s="239"/>
      <c r="B709" s="240"/>
      <c r="C709" s="241"/>
      <c r="D709" s="240"/>
      <c r="E709" s="240"/>
      <c r="F709" s="242"/>
      <c r="G709" s="243"/>
      <c r="H709" s="244"/>
      <c r="I709" s="552"/>
      <c r="J709" s="577"/>
      <c r="K709" s="561"/>
      <c r="L709" s="566"/>
      <c r="M709" s="573"/>
      <c r="N709" s="556">
        <f t="shared" ref="N709:N711" si="160">SUM(J709:M709)</f>
        <v>0</v>
      </c>
    </row>
    <row r="710" spans="1:18" x14ac:dyDescent="0.25">
      <c r="A710" s="239"/>
      <c r="B710" s="240"/>
      <c r="C710" s="241"/>
      <c r="D710" s="240"/>
      <c r="E710" s="240"/>
      <c r="F710" s="242"/>
      <c r="G710" s="243"/>
      <c r="H710" s="244"/>
      <c r="I710" s="552"/>
      <c r="J710" s="577"/>
      <c r="K710" s="561"/>
      <c r="L710" s="566"/>
      <c r="M710" s="573"/>
      <c r="N710" s="556">
        <f t="shared" si="160"/>
        <v>0</v>
      </c>
    </row>
    <row r="711" spans="1:18" ht="15.75" thickBot="1" x14ac:dyDescent="0.3">
      <c r="A711" s="245"/>
      <c r="B711" s="246"/>
      <c r="C711" s="247"/>
      <c r="D711" s="246"/>
      <c r="E711" s="246"/>
      <c r="F711" s="248"/>
      <c r="G711" s="249"/>
      <c r="H711" s="250"/>
      <c r="I711" s="553"/>
      <c r="J711" s="578"/>
      <c r="K711" s="562"/>
      <c r="L711" s="567"/>
      <c r="M711" s="574"/>
      <c r="N711" s="570">
        <f t="shared" si="160"/>
        <v>0</v>
      </c>
    </row>
    <row r="712" spans="1:18" ht="15.75" thickBot="1" x14ac:dyDescent="0.3">
      <c r="A712" s="740" t="s">
        <v>4</v>
      </c>
      <c r="B712" s="741"/>
      <c r="C712" s="741"/>
      <c r="D712" s="741"/>
      <c r="E712" s="741"/>
      <c r="F712" s="741"/>
      <c r="G712" s="741"/>
      <c r="H712" s="742"/>
      <c r="I712" s="554">
        <f>SUM(I702:I711)</f>
        <v>0</v>
      </c>
      <c r="J712" s="579">
        <f t="shared" ref="J712:N712" si="161">SUM(J702:J711)</f>
        <v>0</v>
      </c>
      <c r="K712" s="563">
        <f t="shared" si="161"/>
        <v>0</v>
      </c>
      <c r="L712" s="568">
        <f t="shared" si="161"/>
        <v>0</v>
      </c>
      <c r="M712" s="558">
        <f t="shared" si="161"/>
        <v>0</v>
      </c>
      <c r="N712" s="571">
        <f t="shared" si="161"/>
        <v>0</v>
      </c>
    </row>
    <row r="713" spans="1:18" ht="15.75" customHeight="1" thickBot="1" x14ac:dyDescent="0.3">
      <c r="A713" s="743" t="s">
        <v>468</v>
      </c>
      <c r="B713" s="744"/>
      <c r="C713" s="744"/>
      <c r="D713" s="744"/>
      <c r="E713" s="744"/>
      <c r="F713" s="744"/>
      <c r="G713" s="744"/>
      <c r="H713" s="744"/>
      <c r="I713" s="744"/>
      <c r="J713" s="744"/>
      <c r="K713" s="744"/>
      <c r="L713" s="744"/>
      <c r="M713" s="744"/>
      <c r="N713" s="745"/>
    </row>
    <row r="714" spans="1:18" ht="26.25" thickBot="1" x14ac:dyDescent="0.3">
      <c r="A714" s="429" t="s">
        <v>419</v>
      </c>
      <c r="B714" s="417" t="s">
        <v>420</v>
      </c>
      <c r="C714" s="429" t="s">
        <v>421</v>
      </c>
      <c r="D714" s="417" t="s">
        <v>36</v>
      </c>
      <c r="E714" s="232" t="s">
        <v>536</v>
      </c>
      <c r="F714" s="231" t="s">
        <v>0</v>
      </c>
      <c r="G714" s="231" t="s">
        <v>2</v>
      </c>
      <c r="H714" s="231" t="s">
        <v>37</v>
      </c>
      <c r="I714" s="550" t="s">
        <v>5</v>
      </c>
      <c r="J714" s="575" t="s">
        <v>519</v>
      </c>
      <c r="K714" s="559" t="s">
        <v>520</v>
      </c>
      <c r="L714" s="564" t="s">
        <v>521</v>
      </c>
      <c r="M714" s="557" t="s">
        <v>522</v>
      </c>
      <c r="N714" s="569" t="s">
        <v>620</v>
      </c>
      <c r="P714" s="641">
        <v>2</v>
      </c>
      <c r="Q714" s="654">
        <v>18</v>
      </c>
      <c r="R714" s="643">
        <f>+I725</f>
        <v>0</v>
      </c>
    </row>
    <row r="715" spans="1:18" x14ac:dyDescent="0.25">
      <c r="A715" s="233"/>
      <c r="B715" s="234"/>
      <c r="C715" s="235"/>
      <c r="D715" s="234"/>
      <c r="E715" s="234"/>
      <c r="F715" s="236"/>
      <c r="G715" s="237"/>
      <c r="H715" s="238"/>
      <c r="I715" s="551"/>
      <c r="J715" s="576"/>
      <c r="K715" s="560"/>
      <c r="L715" s="565"/>
      <c r="M715" s="572"/>
      <c r="N715" s="555">
        <f t="shared" ref="N715:N721" si="162">SUM(J715:M715)</f>
        <v>0</v>
      </c>
    </row>
    <row r="716" spans="1:18" x14ac:dyDescent="0.25">
      <c r="A716" s="239"/>
      <c r="B716" s="240"/>
      <c r="C716" s="241"/>
      <c r="D716" s="240"/>
      <c r="E716" s="240"/>
      <c r="F716" s="242"/>
      <c r="G716" s="243"/>
      <c r="H716" s="244"/>
      <c r="I716" s="552"/>
      <c r="J716" s="577"/>
      <c r="K716" s="561"/>
      <c r="L716" s="566"/>
      <c r="M716" s="573"/>
      <c r="N716" s="556">
        <f t="shared" si="162"/>
        <v>0</v>
      </c>
    </row>
    <row r="717" spans="1:18" x14ac:dyDescent="0.25">
      <c r="A717" s="239"/>
      <c r="B717" s="240"/>
      <c r="C717" s="241"/>
      <c r="D717" s="240"/>
      <c r="E717" s="240"/>
      <c r="F717" s="242"/>
      <c r="G717" s="243"/>
      <c r="H717" s="244"/>
      <c r="I717" s="552"/>
      <c r="J717" s="577"/>
      <c r="K717" s="561"/>
      <c r="L717" s="566"/>
      <c r="M717" s="573"/>
      <c r="N717" s="556">
        <f t="shared" si="162"/>
        <v>0</v>
      </c>
    </row>
    <row r="718" spans="1:18" x14ac:dyDescent="0.25">
      <c r="A718" s="239"/>
      <c r="B718" s="240"/>
      <c r="C718" s="241"/>
      <c r="D718" s="240"/>
      <c r="E718" s="240"/>
      <c r="F718" s="242"/>
      <c r="G718" s="243"/>
      <c r="H718" s="244"/>
      <c r="I718" s="552"/>
      <c r="J718" s="577"/>
      <c r="K718" s="561"/>
      <c r="L718" s="566"/>
      <c r="M718" s="573"/>
      <c r="N718" s="556">
        <f t="shared" si="162"/>
        <v>0</v>
      </c>
    </row>
    <row r="719" spans="1:18" x14ac:dyDescent="0.25">
      <c r="A719" s="239"/>
      <c r="B719" s="240"/>
      <c r="C719" s="241"/>
      <c r="D719" s="240"/>
      <c r="E719" s="240"/>
      <c r="F719" s="242"/>
      <c r="G719" s="243"/>
      <c r="H719" s="244"/>
      <c r="I719" s="552"/>
      <c r="J719" s="577"/>
      <c r="K719" s="561"/>
      <c r="L719" s="566"/>
      <c r="M719" s="573"/>
      <c r="N719" s="556">
        <f t="shared" si="162"/>
        <v>0</v>
      </c>
    </row>
    <row r="720" spans="1:18" x14ac:dyDescent="0.25">
      <c r="A720" s="239"/>
      <c r="B720" s="240"/>
      <c r="C720" s="241"/>
      <c r="D720" s="240"/>
      <c r="E720" s="240"/>
      <c r="F720" s="242"/>
      <c r="G720" s="243"/>
      <c r="H720" s="244"/>
      <c r="I720" s="552"/>
      <c r="J720" s="577"/>
      <c r="K720" s="561"/>
      <c r="L720" s="566"/>
      <c r="M720" s="573"/>
      <c r="N720" s="556">
        <f t="shared" si="162"/>
        <v>0</v>
      </c>
    </row>
    <row r="721" spans="1:18" x14ac:dyDescent="0.25">
      <c r="A721" s="239"/>
      <c r="B721" s="240"/>
      <c r="C721" s="241"/>
      <c r="D721" s="240"/>
      <c r="E721" s="240"/>
      <c r="F721" s="242"/>
      <c r="G721" s="243"/>
      <c r="H721" s="244"/>
      <c r="I721" s="552"/>
      <c r="J721" s="577"/>
      <c r="K721" s="561"/>
      <c r="L721" s="566"/>
      <c r="M721" s="573"/>
      <c r="N721" s="556">
        <f t="shared" si="162"/>
        <v>0</v>
      </c>
    </row>
    <row r="722" spans="1:18" x14ac:dyDescent="0.25">
      <c r="A722" s="239"/>
      <c r="B722" s="240"/>
      <c r="C722" s="241"/>
      <c r="D722" s="240"/>
      <c r="E722" s="240"/>
      <c r="F722" s="242"/>
      <c r="G722" s="243"/>
      <c r="H722" s="244"/>
      <c r="I722" s="552"/>
      <c r="J722" s="577"/>
      <c r="K722" s="561"/>
      <c r="L722" s="566"/>
      <c r="M722" s="573"/>
      <c r="N722" s="556">
        <f t="shared" ref="N722:N724" si="163">SUM(J722:M722)</f>
        <v>0</v>
      </c>
    </row>
    <row r="723" spans="1:18" x14ac:dyDescent="0.25">
      <c r="A723" s="239"/>
      <c r="B723" s="240"/>
      <c r="C723" s="241"/>
      <c r="D723" s="240"/>
      <c r="E723" s="240"/>
      <c r="F723" s="242"/>
      <c r="G723" s="243"/>
      <c r="H723" s="244"/>
      <c r="I723" s="552"/>
      <c r="J723" s="577"/>
      <c r="K723" s="561"/>
      <c r="L723" s="566"/>
      <c r="M723" s="573"/>
      <c r="N723" s="556">
        <f t="shared" si="163"/>
        <v>0</v>
      </c>
    </row>
    <row r="724" spans="1:18" ht="15.75" thickBot="1" x14ac:dyDescent="0.3">
      <c r="A724" s="245"/>
      <c r="B724" s="246"/>
      <c r="C724" s="247"/>
      <c r="D724" s="246"/>
      <c r="E724" s="246"/>
      <c r="F724" s="248"/>
      <c r="G724" s="249"/>
      <c r="H724" s="250"/>
      <c r="I724" s="553"/>
      <c r="J724" s="578"/>
      <c r="K724" s="562"/>
      <c r="L724" s="567"/>
      <c r="M724" s="574"/>
      <c r="N724" s="570">
        <f t="shared" si="163"/>
        <v>0</v>
      </c>
    </row>
    <row r="725" spans="1:18" ht="15.75" thickBot="1" x14ac:dyDescent="0.3">
      <c r="A725" s="740" t="s">
        <v>4</v>
      </c>
      <c r="B725" s="741"/>
      <c r="C725" s="741"/>
      <c r="D725" s="741"/>
      <c r="E725" s="741"/>
      <c r="F725" s="741"/>
      <c r="G725" s="741"/>
      <c r="H725" s="742"/>
      <c r="I725" s="554">
        <f>SUM(I715:I724)</f>
        <v>0</v>
      </c>
      <c r="J725" s="579">
        <f t="shared" ref="J725:N725" si="164">SUM(J715:J724)</f>
        <v>0</v>
      </c>
      <c r="K725" s="563">
        <f t="shared" si="164"/>
        <v>0</v>
      </c>
      <c r="L725" s="568">
        <f t="shared" si="164"/>
        <v>0</v>
      </c>
      <c r="M725" s="558">
        <f t="shared" si="164"/>
        <v>0</v>
      </c>
      <c r="N725" s="571">
        <f t="shared" si="164"/>
        <v>0</v>
      </c>
    </row>
    <row r="726" spans="1:18" ht="15.75" customHeight="1" thickBot="1" x14ac:dyDescent="0.3">
      <c r="A726" s="743" t="s">
        <v>469</v>
      </c>
      <c r="B726" s="744"/>
      <c r="C726" s="744"/>
      <c r="D726" s="744"/>
      <c r="E726" s="744"/>
      <c r="F726" s="744"/>
      <c r="G726" s="744"/>
      <c r="H726" s="744"/>
      <c r="I726" s="744"/>
      <c r="J726" s="744"/>
      <c r="K726" s="744"/>
      <c r="L726" s="744"/>
      <c r="M726" s="744"/>
      <c r="N726" s="745"/>
    </row>
    <row r="727" spans="1:18" ht="26.25" thickBot="1" x14ac:dyDescent="0.3">
      <c r="A727" s="429" t="s">
        <v>419</v>
      </c>
      <c r="B727" s="417" t="s">
        <v>420</v>
      </c>
      <c r="C727" s="429" t="s">
        <v>421</v>
      </c>
      <c r="D727" s="417" t="s">
        <v>36</v>
      </c>
      <c r="E727" s="232" t="s">
        <v>536</v>
      </c>
      <c r="F727" s="231" t="s">
        <v>0</v>
      </c>
      <c r="G727" s="231" t="s">
        <v>2</v>
      </c>
      <c r="H727" s="231" t="s">
        <v>37</v>
      </c>
      <c r="I727" s="550" t="s">
        <v>5</v>
      </c>
      <c r="J727" s="575" t="s">
        <v>519</v>
      </c>
      <c r="K727" s="559" t="s">
        <v>520</v>
      </c>
      <c r="L727" s="564" t="s">
        <v>521</v>
      </c>
      <c r="M727" s="557" t="s">
        <v>522</v>
      </c>
      <c r="N727" s="569" t="s">
        <v>620</v>
      </c>
      <c r="P727" s="641">
        <v>2</v>
      </c>
      <c r="Q727" s="654">
        <v>18</v>
      </c>
      <c r="R727" s="643">
        <f>+I738</f>
        <v>0</v>
      </c>
    </row>
    <row r="728" spans="1:18" x14ac:dyDescent="0.25">
      <c r="A728" s="233"/>
      <c r="B728" s="234"/>
      <c r="C728" s="235"/>
      <c r="D728" s="234"/>
      <c r="E728" s="234"/>
      <c r="F728" s="236"/>
      <c r="G728" s="237"/>
      <c r="H728" s="238"/>
      <c r="I728" s="551"/>
      <c r="J728" s="576"/>
      <c r="K728" s="560"/>
      <c r="L728" s="565"/>
      <c r="M728" s="572"/>
      <c r="N728" s="555">
        <f t="shared" ref="N728:N734" si="165">SUM(J728:M728)</f>
        <v>0</v>
      </c>
      <c r="P728" s="644"/>
      <c r="Q728" s="658"/>
      <c r="R728" s="644"/>
    </row>
    <row r="729" spans="1:18" x14ac:dyDescent="0.25">
      <c r="A729" s="239"/>
      <c r="B729" s="240"/>
      <c r="C729" s="241"/>
      <c r="D729" s="240"/>
      <c r="E729" s="240"/>
      <c r="F729" s="242"/>
      <c r="G729" s="243"/>
      <c r="H729" s="244"/>
      <c r="I729" s="552"/>
      <c r="J729" s="577"/>
      <c r="K729" s="561"/>
      <c r="L729" s="566"/>
      <c r="M729" s="573"/>
      <c r="N729" s="556">
        <f t="shared" si="165"/>
        <v>0</v>
      </c>
    </row>
    <row r="730" spans="1:18" x14ac:dyDescent="0.25">
      <c r="A730" s="239"/>
      <c r="B730" s="240"/>
      <c r="C730" s="241"/>
      <c r="D730" s="240"/>
      <c r="E730" s="240"/>
      <c r="F730" s="242"/>
      <c r="G730" s="243"/>
      <c r="H730" s="244"/>
      <c r="I730" s="552"/>
      <c r="J730" s="577"/>
      <c r="K730" s="561"/>
      <c r="L730" s="566"/>
      <c r="M730" s="573"/>
      <c r="N730" s="556">
        <f t="shared" si="165"/>
        <v>0</v>
      </c>
    </row>
    <row r="731" spans="1:18" x14ac:dyDescent="0.25">
      <c r="A731" s="239"/>
      <c r="B731" s="240"/>
      <c r="C731" s="241"/>
      <c r="D731" s="240"/>
      <c r="E731" s="240"/>
      <c r="F731" s="242"/>
      <c r="G731" s="243"/>
      <c r="H731" s="244"/>
      <c r="I731" s="552"/>
      <c r="J731" s="577"/>
      <c r="K731" s="561"/>
      <c r="L731" s="566"/>
      <c r="M731" s="573"/>
      <c r="N731" s="556">
        <f t="shared" si="165"/>
        <v>0</v>
      </c>
    </row>
    <row r="732" spans="1:18" x14ac:dyDescent="0.25">
      <c r="A732" s="239"/>
      <c r="B732" s="240"/>
      <c r="C732" s="241"/>
      <c r="D732" s="240"/>
      <c r="E732" s="240"/>
      <c r="F732" s="242"/>
      <c r="G732" s="243"/>
      <c r="H732" s="244"/>
      <c r="I732" s="552"/>
      <c r="J732" s="577"/>
      <c r="K732" s="561"/>
      <c r="L732" s="566"/>
      <c r="M732" s="573"/>
      <c r="N732" s="556">
        <f t="shared" si="165"/>
        <v>0</v>
      </c>
    </row>
    <row r="733" spans="1:18" x14ac:dyDescent="0.25">
      <c r="A733" s="239"/>
      <c r="B733" s="240"/>
      <c r="C733" s="241"/>
      <c r="D733" s="240"/>
      <c r="E733" s="240"/>
      <c r="F733" s="242"/>
      <c r="G733" s="243"/>
      <c r="H733" s="244"/>
      <c r="I733" s="552"/>
      <c r="J733" s="577"/>
      <c r="K733" s="561"/>
      <c r="L733" s="566"/>
      <c r="M733" s="573"/>
      <c r="N733" s="556">
        <f t="shared" si="165"/>
        <v>0</v>
      </c>
    </row>
    <row r="734" spans="1:18" x14ac:dyDescent="0.25">
      <c r="A734" s="239"/>
      <c r="B734" s="240"/>
      <c r="C734" s="241"/>
      <c r="D734" s="240"/>
      <c r="E734" s="240"/>
      <c r="F734" s="242"/>
      <c r="G734" s="243"/>
      <c r="H734" s="244"/>
      <c r="I734" s="552"/>
      <c r="J734" s="577"/>
      <c r="K734" s="561"/>
      <c r="L734" s="566"/>
      <c r="M734" s="573"/>
      <c r="N734" s="556">
        <f t="shared" si="165"/>
        <v>0</v>
      </c>
    </row>
    <row r="735" spans="1:18" x14ac:dyDescent="0.25">
      <c r="A735" s="239"/>
      <c r="B735" s="240"/>
      <c r="C735" s="241"/>
      <c r="D735" s="240"/>
      <c r="E735" s="240"/>
      <c r="F735" s="242"/>
      <c r="G735" s="243"/>
      <c r="H735" s="244"/>
      <c r="I735" s="552"/>
      <c r="J735" s="577"/>
      <c r="K735" s="561"/>
      <c r="L735" s="566"/>
      <c r="M735" s="573"/>
      <c r="N735" s="556">
        <f t="shared" ref="N735:N737" si="166">SUM(J735:M735)</f>
        <v>0</v>
      </c>
    </row>
    <row r="736" spans="1:18" x14ac:dyDescent="0.25">
      <c r="A736" s="239"/>
      <c r="B736" s="240"/>
      <c r="C736" s="241"/>
      <c r="D736" s="240"/>
      <c r="E736" s="240"/>
      <c r="F736" s="242"/>
      <c r="G736" s="243"/>
      <c r="H736" s="244"/>
      <c r="I736" s="552"/>
      <c r="J736" s="577"/>
      <c r="K736" s="561"/>
      <c r="L736" s="566"/>
      <c r="M736" s="573"/>
      <c r="N736" s="556">
        <f t="shared" si="166"/>
        <v>0</v>
      </c>
    </row>
    <row r="737" spans="1:18" ht="15.75" thickBot="1" x14ac:dyDescent="0.3">
      <c r="A737" s="245"/>
      <c r="B737" s="246"/>
      <c r="C737" s="247"/>
      <c r="D737" s="246"/>
      <c r="E737" s="246"/>
      <c r="F737" s="248"/>
      <c r="G737" s="249"/>
      <c r="H737" s="250"/>
      <c r="I737" s="553"/>
      <c r="J737" s="578"/>
      <c r="K737" s="562"/>
      <c r="L737" s="567"/>
      <c r="M737" s="574"/>
      <c r="N737" s="570">
        <f t="shared" si="166"/>
        <v>0</v>
      </c>
    </row>
    <row r="738" spans="1:18" ht="15.75" thickBot="1" x14ac:dyDescent="0.3">
      <c r="A738" s="740" t="s">
        <v>4</v>
      </c>
      <c r="B738" s="741"/>
      <c r="C738" s="741"/>
      <c r="D738" s="741"/>
      <c r="E738" s="741"/>
      <c r="F738" s="741"/>
      <c r="G738" s="741"/>
      <c r="H738" s="742"/>
      <c r="I738" s="554">
        <f>SUM(I728:I737)</f>
        <v>0</v>
      </c>
      <c r="J738" s="579">
        <f t="shared" ref="J738:N738" si="167">SUM(J728:J737)</f>
        <v>0</v>
      </c>
      <c r="K738" s="563">
        <f t="shared" si="167"/>
        <v>0</v>
      </c>
      <c r="L738" s="568">
        <f t="shared" si="167"/>
        <v>0</v>
      </c>
      <c r="M738" s="558">
        <f t="shared" si="167"/>
        <v>0</v>
      </c>
      <c r="N738" s="571">
        <f t="shared" si="167"/>
        <v>0</v>
      </c>
    </row>
    <row r="739" spans="1:18" ht="15.75" customHeight="1" thickBot="1" x14ac:dyDescent="0.3">
      <c r="A739" s="743" t="s">
        <v>470</v>
      </c>
      <c r="B739" s="744"/>
      <c r="C739" s="744"/>
      <c r="D739" s="744"/>
      <c r="E739" s="744"/>
      <c r="F739" s="744"/>
      <c r="G739" s="744"/>
      <c r="H739" s="744"/>
      <c r="I739" s="744"/>
      <c r="J739" s="744"/>
      <c r="K739" s="744"/>
      <c r="L739" s="744"/>
      <c r="M739" s="744"/>
      <c r="N739" s="745"/>
    </row>
    <row r="740" spans="1:18" ht="26.25" thickBot="1" x14ac:dyDescent="0.3">
      <c r="A740" s="429" t="s">
        <v>419</v>
      </c>
      <c r="B740" s="417" t="s">
        <v>420</v>
      </c>
      <c r="C740" s="429" t="s">
        <v>421</v>
      </c>
      <c r="D740" s="417" t="s">
        <v>36</v>
      </c>
      <c r="E740" s="232" t="s">
        <v>536</v>
      </c>
      <c r="F740" s="231" t="s">
        <v>0</v>
      </c>
      <c r="G740" s="231" t="s">
        <v>2</v>
      </c>
      <c r="H740" s="231" t="s">
        <v>37</v>
      </c>
      <c r="I740" s="550" t="s">
        <v>5</v>
      </c>
      <c r="J740" s="575" t="s">
        <v>519</v>
      </c>
      <c r="K740" s="559" t="s">
        <v>520</v>
      </c>
      <c r="L740" s="564" t="s">
        <v>521</v>
      </c>
      <c r="M740" s="557" t="s">
        <v>522</v>
      </c>
      <c r="N740" s="569" t="s">
        <v>620</v>
      </c>
      <c r="P740" s="641">
        <v>2</v>
      </c>
      <c r="Q740" s="654">
        <v>18</v>
      </c>
      <c r="R740" s="643">
        <f>+I751</f>
        <v>0</v>
      </c>
    </row>
    <row r="741" spans="1:18" x14ac:dyDescent="0.25">
      <c r="A741" s="233"/>
      <c r="B741" s="234"/>
      <c r="C741" s="235"/>
      <c r="D741" s="234"/>
      <c r="E741" s="234"/>
      <c r="F741" s="236"/>
      <c r="G741" s="237"/>
      <c r="H741" s="238"/>
      <c r="I741" s="551"/>
      <c r="J741" s="576"/>
      <c r="K741" s="560"/>
      <c r="L741" s="565"/>
      <c r="M741" s="572"/>
      <c r="N741" s="555">
        <f t="shared" ref="N741:N747" si="168">SUM(J741:M741)</f>
        <v>0</v>
      </c>
    </row>
    <row r="742" spans="1:18" x14ac:dyDescent="0.25">
      <c r="A742" s="239"/>
      <c r="B742" s="240"/>
      <c r="C742" s="241"/>
      <c r="D742" s="240"/>
      <c r="E742" s="240"/>
      <c r="F742" s="242"/>
      <c r="G742" s="243"/>
      <c r="H742" s="244"/>
      <c r="I742" s="552"/>
      <c r="J742" s="577"/>
      <c r="K742" s="561"/>
      <c r="L742" s="566"/>
      <c r="M742" s="573"/>
      <c r="N742" s="556">
        <f t="shared" si="168"/>
        <v>0</v>
      </c>
    </row>
    <row r="743" spans="1:18" x14ac:dyDescent="0.25">
      <c r="A743" s="239"/>
      <c r="B743" s="240"/>
      <c r="C743" s="241"/>
      <c r="D743" s="240"/>
      <c r="E743" s="240"/>
      <c r="F743" s="242"/>
      <c r="G743" s="243"/>
      <c r="H743" s="244"/>
      <c r="I743" s="552"/>
      <c r="J743" s="577"/>
      <c r="K743" s="561"/>
      <c r="L743" s="566"/>
      <c r="M743" s="573"/>
      <c r="N743" s="556">
        <f t="shared" si="168"/>
        <v>0</v>
      </c>
    </row>
    <row r="744" spans="1:18" x14ac:dyDescent="0.25">
      <c r="A744" s="239"/>
      <c r="B744" s="240"/>
      <c r="C744" s="241"/>
      <c r="D744" s="240"/>
      <c r="E744" s="240"/>
      <c r="F744" s="242"/>
      <c r="G744" s="243"/>
      <c r="H744" s="244"/>
      <c r="I744" s="552"/>
      <c r="J744" s="577"/>
      <c r="K744" s="561"/>
      <c r="L744" s="566"/>
      <c r="M744" s="573"/>
      <c r="N744" s="556">
        <f t="shared" si="168"/>
        <v>0</v>
      </c>
    </row>
    <row r="745" spans="1:18" x14ac:dyDescent="0.25">
      <c r="A745" s="239"/>
      <c r="B745" s="240"/>
      <c r="C745" s="241"/>
      <c r="D745" s="240"/>
      <c r="E745" s="240"/>
      <c r="F745" s="242"/>
      <c r="G745" s="243"/>
      <c r="H745" s="244"/>
      <c r="I745" s="552"/>
      <c r="J745" s="577"/>
      <c r="K745" s="561"/>
      <c r="L745" s="566"/>
      <c r="M745" s="573"/>
      <c r="N745" s="556">
        <f t="shared" si="168"/>
        <v>0</v>
      </c>
    </row>
    <row r="746" spans="1:18" x14ac:dyDescent="0.25">
      <c r="A746" s="239"/>
      <c r="B746" s="240"/>
      <c r="C746" s="241"/>
      <c r="D746" s="240"/>
      <c r="E746" s="240"/>
      <c r="F746" s="242"/>
      <c r="G746" s="243"/>
      <c r="H746" s="244"/>
      <c r="I746" s="552"/>
      <c r="J746" s="577"/>
      <c r="K746" s="561"/>
      <c r="L746" s="566"/>
      <c r="M746" s="573"/>
      <c r="N746" s="556">
        <f t="shared" si="168"/>
        <v>0</v>
      </c>
    </row>
    <row r="747" spans="1:18" x14ac:dyDescent="0.25">
      <c r="A747" s="239"/>
      <c r="B747" s="240"/>
      <c r="C747" s="241"/>
      <c r="D747" s="240"/>
      <c r="E747" s="240"/>
      <c r="F747" s="242"/>
      <c r="G747" s="243"/>
      <c r="H747" s="244"/>
      <c r="I747" s="552"/>
      <c r="J747" s="577"/>
      <c r="K747" s="561"/>
      <c r="L747" s="566"/>
      <c r="M747" s="573"/>
      <c r="N747" s="556">
        <f t="shared" si="168"/>
        <v>0</v>
      </c>
    </row>
    <row r="748" spans="1:18" x14ac:dyDescent="0.25">
      <c r="A748" s="239"/>
      <c r="B748" s="240"/>
      <c r="C748" s="241"/>
      <c r="D748" s="240"/>
      <c r="E748" s="240"/>
      <c r="F748" s="242"/>
      <c r="G748" s="243"/>
      <c r="H748" s="244"/>
      <c r="I748" s="552"/>
      <c r="J748" s="577"/>
      <c r="K748" s="561"/>
      <c r="L748" s="566"/>
      <c r="M748" s="573"/>
      <c r="N748" s="556">
        <f t="shared" ref="N748:N750" si="169">SUM(J748:M748)</f>
        <v>0</v>
      </c>
    </row>
    <row r="749" spans="1:18" x14ac:dyDescent="0.25">
      <c r="A749" s="239"/>
      <c r="B749" s="240"/>
      <c r="C749" s="241"/>
      <c r="D749" s="240"/>
      <c r="E749" s="240"/>
      <c r="F749" s="242"/>
      <c r="G749" s="243"/>
      <c r="H749" s="244"/>
      <c r="I749" s="552"/>
      <c r="J749" s="577"/>
      <c r="K749" s="561"/>
      <c r="L749" s="566"/>
      <c r="M749" s="573"/>
      <c r="N749" s="556">
        <f t="shared" si="169"/>
        <v>0</v>
      </c>
    </row>
    <row r="750" spans="1:18" ht="15.75" thickBot="1" x14ac:dyDescent="0.3">
      <c r="A750" s="245"/>
      <c r="B750" s="246"/>
      <c r="C750" s="247"/>
      <c r="D750" s="246"/>
      <c r="E750" s="246"/>
      <c r="F750" s="248"/>
      <c r="G750" s="249"/>
      <c r="H750" s="250"/>
      <c r="I750" s="553"/>
      <c r="J750" s="578"/>
      <c r="K750" s="562"/>
      <c r="L750" s="567"/>
      <c r="M750" s="574"/>
      <c r="N750" s="570">
        <f t="shared" si="169"/>
        <v>0</v>
      </c>
    </row>
    <row r="751" spans="1:18" ht="15.75" thickBot="1" x14ac:dyDescent="0.3">
      <c r="A751" s="740" t="s">
        <v>4</v>
      </c>
      <c r="B751" s="741"/>
      <c r="C751" s="741"/>
      <c r="D751" s="741"/>
      <c r="E751" s="741"/>
      <c r="F751" s="741"/>
      <c r="G751" s="741"/>
      <c r="H751" s="742"/>
      <c r="I751" s="554">
        <f>SUM(I741:I750)</f>
        <v>0</v>
      </c>
      <c r="J751" s="579">
        <f t="shared" ref="J751:N751" si="170">SUM(J741:J750)</f>
        <v>0</v>
      </c>
      <c r="K751" s="563">
        <f t="shared" si="170"/>
        <v>0</v>
      </c>
      <c r="L751" s="568">
        <f t="shared" si="170"/>
        <v>0</v>
      </c>
      <c r="M751" s="558">
        <f t="shared" si="170"/>
        <v>0</v>
      </c>
      <c r="N751" s="571">
        <f t="shared" si="170"/>
        <v>0</v>
      </c>
    </row>
    <row r="752" spans="1:18" ht="15.75" customHeight="1" thickBot="1" x14ac:dyDescent="0.3">
      <c r="A752" s="743" t="s">
        <v>471</v>
      </c>
      <c r="B752" s="744"/>
      <c r="C752" s="744"/>
      <c r="D752" s="744"/>
      <c r="E752" s="744"/>
      <c r="F752" s="744"/>
      <c r="G752" s="744"/>
      <c r="H752" s="744"/>
      <c r="I752" s="744"/>
      <c r="J752" s="744"/>
      <c r="K752" s="744"/>
      <c r="L752" s="744"/>
      <c r="M752" s="744"/>
      <c r="N752" s="745"/>
    </row>
    <row r="753" spans="1:19" ht="26.25" thickBot="1" x14ac:dyDescent="0.3">
      <c r="A753" s="429" t="s">
        <v>419</v>
      </c>
      <c r="B753" s="417" t="s">
        <v>420</v>
      </c>
      <c r="C753" s="429" t="s">
        <v>421</v>
      </c>
      <c r="D753" s="417" t="s">
        <v>36</v>
      </c>
      <c r="E753" s="232" t="s">
        <v>536</v>
      </c>
      <c r="F753" s="231" t="s">
        <v>0</v>
      </c>
      <c r="G753" s="231" t="s">
        <v>2</v>
      </c>
      <c r="H753" s="231" t="s">
        <v>37</v>
      </c>
      <c r="I753" s="550" t="s">
        <v>5</v>
      </c>
      <c r="J753" s="575" t="s">
        <v>519</v>
      </c>
      <c r="K753" s="559" t="s">
        <v>520</v>
      </c>
      <c r="L753" s="564" t="s">
        <v>521</v>
      </c>
      <c r="M753" s="557" t="s">
        <v>522</v>
      </c>
      <c r="N753" s="569" t="s">
        <v>620</v>
      </c>
      <c r="P753" s="641">
        <v>2</v>
      </c>
      <c r="Q753" s="654">
        <v>18</v>
      </c>
      <c r="R753" s="643">
        <v>0</v>
      </c>
    </row>
    <row r="754" spans="1:19" x14ac:dyDescent="0.25">
      <c r="A754" s="448"/>
      <c r="B754" s="449"/>
      <c r="C754" s="450"/>
      <c r="D754" s="449"/>
      <c r="E754" s="449"/>
      <c r="F754" s="451"/>
      <c r="G754" s="452"/>
      <c r="H754" s="453"/>
      <c r="I754" s="551"/>
      <c r="J754" s="576"/>
      <c r="K754" s="560"/>
      <c r="L754" s="565"/>
      <c r="M754" s="572"/>
      <c r="N754" s="555">
        <f t="shared" ref="N754:N760" si="171">SUM(J754:M754)</f>
        <v>0</v>
      </c>
      <c r="P754" s="659">
        <v>2</v>
      </c>
      <c r="Q754" s="655">
        <v>200</v>
      </c>
      <c r="R754" s="1">
        <v>0</v>
      </c>
    </row>
    <row r="755" spans="1:19" x14ac:dyDescent="0.25">
      <c r="A755" s="239"/>
      <c r="B755" s="240"/>
      <c r="C755" s="241"/>
      <c r="D755" s="240"/>
      <c r="E755" s="240"/>
      <c r="F755" s="242"/>
      <c r="G755" s="243"/>
      <c r="H755" s="244"/>
      <c r="I755" s="552"/>
      <c r="J755" s="577"/>
      <c r="K755" s="561"/>
      <c r="L755" s="566"/>
      <c r="M755" s="573"/>
      <c r="N755" s="556">
        <f t="shared" si="171"/>
        <v>0</v>
      </c>
      <c r="P755" s="659">
        <v>2</v>
      </c>
      <c r="Q755" s="655">
        <v>201</v>
      </c>
      <c r="R755" s="1">
        <v>0</v>
      </c>
    </row>
    <row r="756" spans="1:19" x14ac:dyDescent="0.25">
      <c r="A756" s="239"/>
      <c r="B756" s="240"/>
      <c r="C756" s="241"/>
      <c r="D756" s="240"/>
      <c r="E756" s="240"/>
      <c r="F756" s="242"/>
      <c r="G756" s="243"/>
      <c r="H756" s="244"/>
      <c r="I756" s="552"/>
      <c r="J756" s="577"/>
      <c r="K756" s="561"/>
      <c r="L756" s="566"/>
      <c r="M756" s="573"/>
      <c r="N756" s="556">
        <f t="shared" si="171"/>
        <v>0</v>
      </c>
      <c r="P756" s="659">
        <v>2</v>
      </c>
      <c r="Q756" s="655">
        <v>208</v>
      </c>
      <c r="R756" s="1">
        <v>0</v>
      </c>
    </row>
    <row r="757" spans="1:19" x14ac:dyDescent="0.25">
      <c r="A757" s="239"/>
      <c r="B757" s="240"/>
      <c r="C757" s="241"/>
      <c r="D757" s="240"/>
      <c r="E757" s="240"/>
      <c r="F757" s="242"/>
      <c r="G757" s="243"/>
      <c r="H757" s="244"/>
      <c r="I757" s="552"/>
      <c r="J757" s="577"/>
      <c r="K757" s="561"/>
      <c r="L757" s="566"/>
      <c r="M757" s="573"/>
      <c r="N757" s="556">
        <f t="shared" si="171"/>
        <v>0</v>
      </c>
    </row>
    <row r="758" spans="1:19" x14ac:dyDescent="0.25">
      <c r="A758" s="239"/>
      <c r="B758" s="240"/>
      <c r="C758" s="241"/>
      <c r="D758" s="240"/>
      <c r="E758" s="240"/>
      <c r="F758" s="242"/>
      <c r="G758" s="243"/>
      <c r="H758" s="244"/>
      <c r="I758" s="552"/>
      <c r="J758" s="577"/>
      <c r="K758" s="561"/>
      <c r="L758" s="566"/>
      <c r="M758" s="573"/>
      <c r="N758" s="556">
        <f t="shared" si="171"/>
        <v>0</v>
      </c>
    </row>
    <row r="759" spans="1:19" x14ac:dyDescent="0.25">
      <c r="A759" s="239"/>
      <c r="B759" s="240"/>
      <c r="C759" s="241"/>
      <c r="D759" s="240"/>
      <c r="E759" s="240"/>
      <c r="F759" s="242"/>
      <c r="G759" s="243"/>
      <c r="H759" s="244"/>
      <c r="I759" s="552"/>
      <c r="J759" s="577"/>
      <c r="K759" s="561"/>
      <c r="L759" s="566"/>
      <c r="M759" s="573"/>
      <c r="N759" s="556">
        <f t="shared" si="171"/>
        <v>0</v>
      </c>
    </row>
    <row r="760" spans="1:19" x14ac:dyDescent="0.25">
      <c r="A760" s="239"/>
      <c r="B760" s="240"/>
      <c r="C760" s="241"/>
      <c r="D760" s="240"/>
      <c r="E760" s="240"/>
      <c r="F760" s="242"/>
      <c r="G760" s="243"/>
      <c r="H760" s="244"/>
      <c r="I760" s="552"/>
      <c r="J760" s="577"/>
      <c r="K760" s="561"/>
      <c r="L760" s="566"/>
      <c r="M760" s="573"/>
      <c r="N760" s="556">
        <f t="shared" si="171"/>
        <v>0</v>
      </c>
    </row>
    <row r="761" spans="1:19" x14ac:dyDescent="0.25">
      <c r="A761" s="239"/>
      <c r="B761" s="240"/>
      <c r="C761" s="241"/>
      <c r="D761" s="240"/>
      <c r="E761" s="240"/>
      <c r="F761" s="242"/>
      <c r="G761" s="243"/>
      <c r="H761" s="244"/>
      <c r="I761" s="552"/>
      <c r="J761" s="577"/>
      <c r="K761" s="561"/>
      <c r="L761" s="566"/>
      <c r="M761" s="573"/>
      <c r="N761" s="556">
        <f t="shared" ref="N761:N763" si="172">SUM(J761:M761)</f>
        <v>0</v>
      </c>
    </row>
    <row r="762" spans="1:19" x14ac:dyDescent="0.25">
      <c r="A762" s="239"/>
      <c r="B762" s="240"/>
      <c r="C762" s="241"/>
      <c r="D762" s="240"/>
      <c r="E762" s="240"/>
      <c r="F762" s="242"/>
      <c r="G762" s="243"/>
      <c r="H762" s="244"/>
      <c r="I762" s="552"/>
      <c r="J762" s="577"/>
      <c r="K762" s="561"/>
      <c r="L762" s="566"/>
      <c r="M762" s="573"/>
      <c r="N762" s="556">
        <f t="shared" si="172"/>
        <v>0</v>
      </c>
    </row>
    <row r="763" spans="1:19" ht="15.75" thickBot="1" x14ac:dyDescent="0.3">
      <c r="A763" s="245"/>
      <c r="B763" s="246"/>
      <c r="C763" s="247"/>
      <c r="D763" s="246"/>
      <c r="E763" s="246"/>
      <c r="F763" s="248"/>
      <c r="G763" s="249"/>
      <c r="H763" s="250"/>
      <c r="I763" s="553"/>
      <c r="J763" s="578"/>
      <c r="K763" s="562"/>
      <c r="L763" s="567"/>
      <c r="M763" s="574"/>
      <c r="N763" s="570">
        <f t="shared" si="172"/>
        <v>0</v>
      </c>
    </row>
    <row r="764" spans="1:19" ht="15.75" thickBot="1" x14ac:dyDescent="0.3">
      <c r="A764" s="740" t="s">
        <v>4</v>
      </c>
      <c r="B764" s="741"/>
      <c r="C764" s="741"/>
      <c r="D764" s="741"/>
      <c r="E764" s="741"/>
      <c r="F764" s="741"/>
      <c r="G764" s="741"/>
      <c r="H764" s="742"/>
      <c r="I764" s="554">
        <f>SUM(I754:I763)</f>
        <v>0</v>
      </c>
      <c r="J764" s="579">
        <f t="shared" ref="J764:N764" si="173">SUM(J754:J763)</f>
        <v>0</v>
      </c>
      <c r="K764" s="563">
        <f t="shared" si="173"/>
        <v>0</v>
      </c>
      <c r="L764" s="568">
        <f t="shared" si="173"/>
        <v>0</v>
      </c>
      <c r="M764" s="558">
        <f t="shared" si="173"/>
        <v>0</v>
      </c>
      <c r="N764" s="571">
        <f t="shared" si="173"/>
        <v>0</v>
      </c>
    </row>
    <row r="765" spans="1:19" ht="15.75" customHeight="1" thickBot="1" x14ac:dyDescent="0.3">
      <c r="A765" s="743" t="s">
        <v>472</v>
      </c>
      <c r="B765" s="744"/>
      <c r="C765" s="744"/>
      <c r="D765" s="744"/>
      <c r="E765" s="744"/>
      <c r="F765" s="744"/>
      <c r="G765" s="744"/>
      <c r="H765" s="744"/>
      <c r="I765" s="744"/>
      <c r="J765" s="744"/>
      <c r="K765" s="744"/>
      <c r="L765" s="744"/>
      <c r="M765" s="744"/>
      <c r="N765" s="745"/>
    </row>
    <row r="766" spans="1:19" ht="26.25" thickBot="1" x14ac:dyDescent="0.3">
      <c r="A766" s="429" t="s">
        <v>531</v>
      </c>
      <c r="B766" s="417" t="s">
        <v>537</v>
      </c>
      <c r="C766" s="429" t="s">
        <v>421</v>
      </c>
      <c r="D766" s="417" t="s">
        <v>36</v>
      </c>
      <c r="E766" s="232" t="s">
        <v>536</v>
      </c>
      <c r="F766" s="231" t="s">
        <v>0</v>
      </c>
      <c r="G766" s="231" t="s">
        <v>2</v>
      </c>
      <c r="H766" s="231" t="s">
        <v>37</v>
      </c>
      <c r="I766" s="550" t="s">
        <v>5</v>
      </c>
      <c r="J766" s="575" t="s">
        <v>519</v>
      </c>
      <c r="K766" s="559" t="s">
        <v>520</v>
      </c>
      <c r="L766" s="564" t="s">
        <v>521</v>
      </c>
      <c r="M766" s="557" t="s">
        <v>522</v>
      </c>
      <c r="N766" s="569" t="s">
        <v>620</v>
      </c>
      <c r="P766" s="641">
        <v>2</v>
      </c>
      <c r="Q766" s="654">
        <v>9</v>
      </c>
      <c r="R766" s="643">
        <f>+I777</f>
        <v>0</v>
      </c>
    </row>
    <row r="767" spans="1:19" x14ac:dyDescent="0.25">
      <c r="A767" s="233"/>
      <c r="B767" s="234"/>
      <c r="C767" s="235"/>
      <c r="D767" s="234"/>
      <c r="E767" s="234"/>
      <c r="F767" s="236"/>
      <c r="G767" s="237"/>
      <c r="H767" s="238"/>
      <c r="I767" s="551"/>
      <c r="J767" s="576"/>
      <c r="K767" s="560"/>
      <c r="L767" s="565"/>
      <c r="M767" s="572"/>
      <c r="N767" s="555">
        <f t="shared" ref="N767:N773" si="174">SUM(J767:M767)</f>
        <v>0</v>
      </c>
    </row>
    <row r="768" spans="1:19" x14ac:dyDescent="0.25">
      <c r="A768" s="239"/>
      <c r="B768" s="240"/>
      <c r="C768" s="241"/>
      <c r="D768" s="240"/>
      <c r="E768" s="240"/>
      <c r="F768" s="242"/>
      <c r="G768" s="243"/>
      <c r="H768" s="244"/>
      <c r="I768" s="552"/>
      <c r="J768" s="577"/>
      <c r="K768" s="561"/>
      <c r="L768" s="566"/>
      <c r="M768" s="573"/>
      <c r="N768" s="556">
        <f t="shared" si="174"/>
        <v>0</v>
      </c>
    </row>
    <row r="769" spans="1:18" x14ac:dyDescent="0.25">
      <c r="A769" s="239"/>
      <c r="B769" s="240"/>
      <c r="C769" s="241"/>
      <c r="D769" s="240"/>
      <c r="E769" s="240"/>
      <c r="F769" s="242"/>
      <c r="G769" s="243"/>
      <c r="H769" s="244"/>
      <c r="I769" s="552"/>
      <c r="J769" s="577"/>
      <c r="K769" s="561"/>
      <c r="L769" s="566"/>
      <c r="M769" s="573"/>
      <c r="N769" s="556">
        <f t="shared" si="174"/>
        <v>0</v>
      </c>
    </row>
    <row r="770" spans="1:18" x14ac:dyDescent="0.25">
      <c r="A770" s="239"/>
      <c r="B770" s="240"/>
      <c r="C770" s="241"/>
      <c r="D770" s="240"/>
      <c r="E770" s="240"/>
      <c r="F770" s="242"/>
      <c r="G770" s="243"/>
      <c r="H770" s="244"/>
      <c r="I770" s="552"/>
      <c r="J770" s="577"/>
      <c r="K770" s="561"/>
      <c r="L770" s="566"/>
      <c r="M770" s="573"/>
      <c r="N770" s="556">
        <f t="shared" si="174"/>
        <v>0</v>
      </c>
    </row>
    <row r="771" spans="1:18" x14ac:dyDescent="0.25">
      <c r="A771" s="239"/>
      <c r="B771" s="240"/>
      <c r="C771" s="241"/>
      <c r="D771" s="240"/>
      <c r="E771" s="240"/>
      <c r="F771" s="242"/>
      <c r="G771" s="243"/>
      <c r="H771" s="244"/>
      <c r="I771" s="552"/>
      <c r="J771" s="577"/>
      <c r="K771" s="561"/>
      <c r="L771" s="566"/>
      <c r="M771" s="573"/>
      <c r="N771" s="556">
        <f t="shared" si="174"/>
        <v>0</v>
      </c>
    </row>
    <row r="772" spans="1:18" x14ac:dyDescent="0.25">
      <c r="A772" s="239"/>
      <c r="B772" s="240"/>
      <c r="C772" s="241"/>
      <c r="D772" s="240"/>
      <c r="E772" s="240"/>
      <c r="F772" s="242"/>
      <c r="G772" s="243"/>
      <c r="H772" s="244"/>
      <c r="I772" s="552"/>
      <c r="J772" s="577"/>
      <c r="K772" s="561"/>
      <c r="L772" s="566"/>
      <c r="M772" s="573"/>
      <c r="N772" s="556">
        <f t="shared" si="174"/>
        <v>0</v>
      </c>
    </row>
    <row r="773" spans="1:18" x14ac:dyDescent="0.25">
      <c r="A773" s="239"/>
      <c r="B773" s="240"/>
      <c r="C773" s="241"/>
      <c r="D773" s="240"/>
      <c r="E773" s="240"/>
      <c r="F773" s="242"/>
      <c r="G773" s="243"/>
      <c r="H773" s="244"/>
      <c r="I773" s="552"/>
      <c r="J773" s="577"/>
      <c r="K773" s="561"/>
      <c r="L773" s="566"/>
      <c r="M773" s="573"/>
      <c r="N773" s="556">
        <f t="shared" si="174"/>
        <v>0</v>
      </c>
    </row>
    <row r="774" spans="1:18" x14ac:dyDescent="0.25">
      <c r="A774" s="239"/>
      <c r="B774" s="240"/>
      <c r="C774" s="241"/>
      <c r="D774" s="240"/>
      <c r="E774" s="240"/>
      <c r="F774" s="242"/>
      <c r="G774" s="243"/>
      <c r="H774" s="244"/>
      <c r="I774" s="552"/>
      <c r="J774" s="577"/>
      <c r="K774" s="561"/>
      <c r="L774" s="566"/>
      <c r="M774" s="573"/>
      <c r="N774" s="556">
        <f t="shared" ref="N774:N776" si="175">SUM(J774:M774)</f>
        <v>0</v>
      </c>
    </row>
    <row r="775" spans="1:18" x14ac:dyDescent="0.25">
      <c r="A775" s="239"/>
      <c r="B775" s="240"/>
      <c r="C775" s="241"/>
      <c r="D775" s="240"/>
      <c r="E775" s="240"/>
      <c r="F775" s="242"/>
      <c r="G775" s="243"/>
      <c r="H775" s="244"/>
      <c r="I775" s="552"/>
      <c r="J775" s="577"/>
      <c r="K775" s="561"/>
      <c r="L775" s="566"/>
      <c r="M775" s="573"/>
      <c r="N775" s="556">
        <f t="shared" si="175"/>
        <v>0</v>
      </c>
    </row>
    <row r="776" spans="1:18" ht="15.75" thickBot="1" x14ac:dyDescent="0.3">
      <c r="A776" s="245"/>
      <c r="B776" s="246"/>
      <c r="C776" s="247"/>
      <c r="D776" s="246"/>
      <c r="E776" s="246"/>
      <c r="F776" s="248"/>
      <c r="G776" s="249"/>
      <c r="H776" s="250"/>
      <c r="I776" s="553"/>
      <c r="J776" s="578"/>
      <c r="K776" s="562"/>
      <c r="L776" s="567"/>
      <c r="M776" s="574"/>
      <c r="N776" s="570">
        <f t="shared" si="175"/>
        <v>0</v>
      </c>
    </row>
    <row r="777" spans="1:18" ht="15.75" thickBot="1" x14ac:dyDescent="0.3">
      <c r="A777" s="740" t="s">
        <v>4</v>
      </c>
      <c r="B777" s="741"/>
      <c r="C777" s="741"/>
      <c r="D777" s="741"/>
      <c r="E777" s="741"/>
      <c r="F777" s="741"/>
      <c r="G777" s="741"/>
      <c r="H777" s="742"/>
      <c r="I777" s="554">
        <f>SUM(I767:I776)</f>
        <v>0</v>
      </c>
      <c r="J777" s="579">
        <f t="shared" ref="J777:N777" si="176">SUM(J767:J776)</f>
        <v>0</v>
      </c>
      <c r="K777" s="563">
        <f t="shared" si="176"/>
        <v>0</v>
      </c>
      <c r="L777" s="568">
        <f t="shared" si="176"/>
        <v>0</v>
      </c>
      <c r="M777" s="558">
        <f t="shared" si="176"/>
        <v>0</v>
      </c>
      <c r="N777" s="571">
        <f t="shared" si="176"/>
        <v>0</v>
      </c>
    </row>
    <row r="778" spans="1:18" ht="15.75" customHeight="1" thickBot="1" x14ac:dyDescent="0.3">
      <c r="A778" s="743" t="s">
        <v>473</v>
      </c>
      <c r="B778" s="744"/>
      <c r="C778" s="744"/>
      <c r="D778" s="744"/>
      <c r="E778" s="744"/>
      <c r="F778" s="744"/>
      <c r="G778" s="744"/>
      <c r="H778" s="744"/>
      <c r="I778" s="744"/>
      <c r="J778" s="744"/>
      <c r="K778" s="744"/>
      <c r="L778" s="744"/>
      <c r="M778" s="744"/>
      <c r="N778" s="745"/>
    </row>
    <row r="779" spans="1:18" ht="26.25" thickBot="1" x14ac:dyDescent="0.3">
      <c r="A779" s="429" t="s">
        <v>531</v>
      </c>
      <c r="B779" s="417" t="s">
        <v>537</v>
      </c>
      <c r="C779" s="429" t="s">
        <v>421</v>
      </c>
      <c r="D779" s="417" t="s">
        <v>36</v>
      </c>
      <c r="E779" s="232" t="s">
        <v>536</v>
      </c>
      <c r="F779" s="231" t="s">
        <v>0</v>
      </c>
      <c r="G779" s="231" t="s">
        <v>2</v>
      </c>
      <c r="H779" s="231" t="s">
        <v>37</v>
      </c>
      <c r="I779" s="550" t="s">
        <v>5</v>
      </c>
      <c r="J779" s="575" t="s">
        <v>519</v>
      </c>
      <c r="K779" s="559" t="s">
        <v>520</v>
      </c>
      <c r="L779" s="564" t="s">
        <v>521</v>
      </c>
      <c r="M779" s="557" t="s">
        <v>522</v>
      </c>
      <c r="N779" s="569" t="s">
        <v>620</v>
      </c>
      <c r="P779" s="641">
        <v>2</v>
      </c>
      <c r="Q779" s="654">
        <v>9</v>
      </c>
      <c r="R779" s="643">
        <f>+I790</f>
        <v>0</v>
      </c>
    </row>
    <row r="780" spans="1:18" x14ac:dyDescent="0.25">
      <c r="A780" s="233"/>
      <c r="B780" s="234"/>
      <c r="C780" s="235"/>
      <c r="D780" s="234"/>
      <c r="E780" s="234"/>
      <c r="F780" s="236"/>
      <c r="G780" s="237"/>
      <c r="H780" s="238"/>
      <c r="I780" s="551"/>
      <c r="J780" s="576"/>
      <c r="K780" s="560"/>
      <c r="L780" s="565"/>
      <c r="M780" s="572"/>
      <c r="N780" s="555">
        <f t="shared" ref="N780:N786" si="177">SUM(J780:M780)</f>
        <v>0</v>
      </c>
    </row>
    <row r="781" spans="1:18" x14ac:dyDescent="0.25">
      <c r="A781" s="239"/>
      <c r="B781" s="240"/>
      <c r="C781" s="241"/>
      <c r="D781" s="240"/>
      <c r="E781" s="240"/>
      <c r="F781" s="242"/>
      <c r="G781" s="243"/>
      <c r="H781" s="244"/>
      <c r="I781" s="552"/>
      <c r="J781" s="577"/>
      <c r="K781" s="561"/>
      <c r="L781" s="566"/>
      <c r="M781" s="573"/>
      <c r="N781" s="556">
        <f t="shared" si="177"/>
        <v>0</v>
      </c>
    </row>
    <row r="782" spans="1:18" x14ac:dyDescent="0.25">
      <c r="A782" s="239"/>
      <c r="B782" s="240"/>
      <c r="C782" s="241"/>
      <c r="D782" s="240"/>
      <c r="E782" s="240"/>
      <c r="F782" s="242"/>
      <c r="G782" s="243"/>
      <c r="H782" s="244"/>
      <c r="I782" s="552"/>
      <c r="J782" s="577"/>
      <c r="K782" s="561"/>
      <c r="L782" s="566"/>
      <c r="M782" s="573"/>
      <c r="N782" s="556">
        <f t="shared" si="177"/>
        <v>0</v>
      </c>
    </row>
    <row r="783" spans="1:18" x14ac:dyDescent="0.25">
      <c r="A783" s="239"/>
      <c r="B783" s="240"/>
      <c r="C783" s="241"/>
      <c r="D783" s="240"/>
      <c r="E783" s="240"/>
      <c r="F783" s="242"/>
      <c r="G783" s="243"/>
      <c r="H783" s="244"/>
      <c r="I783" s="552"/>
      <c r="J783" s="577"/>
      <c r="K783" s="561"/>
      <c r="L783" s="566"/>
      <c r="M783" s="573"/>
      <c r="N783" s="556">
        <f t="shared" si="177"/>
        <v>0</v>
      </c>
    </row>
    <row r="784" spans="1:18" x14ac:dyDescent="0.25">
      <c r="A784" s="239"/>
      <c r="B784" s="240"/>
      <c r="C784" s="241"/>
      <c r="D784" s="240"/>
      <c r="E784" s="240"/>
      <c r="F784" s="242"/>
      <c r="G784" s="243"/>
      <c r="H784" s="244"/>
      <c r="I784" s="552"/>
      <c r="J784" s="577"/>
      <c r="K784" s="561"/>
      <c r="L784" s="566"/>
      <c r="M784" s="573"/>
      <c r="N784" s="556">
        <f t="shared" si="177"/>
        <v>0</v>
      </c>
    </row>
    <row r="785" spans="1:18" x14ac:dyDescent="0.25">
      <c r="A785" s="239"/>
      <c r="B785" s="240"/>
      <c r="C785" s="241"/>
      <c r="D785" s="240"/>
      <c r="E785" s="240"/>
      <c r="F785" s="242"/>
      <c r="G785" s="243"/>
      <c r="H785" s="244"/>
      <c r="I785" s="552"/>
      <c r="J785" s="577"/>
      <c r="K785" s="561"/>
      <c r="L785" s="566"/>
      <c r="M785" s="573"/>
      <c r="N785" s="556">
        <f t="shared" si="177"/>
        <v>0</v>
      </c>
    </row>
    <row r="786" spans="1:18" x14ac:dyDescent="0.25">
      <c r="A786" s="239"/>
      <c r="B786" s="240"/>
      <c r="C786" s="241"/>
      <c r="D786" s="240"/>
      <c r="E786" s="240"/>
      <c r="F786" s="242"/>
      <c r="G786" s="243"/>
      <c r="H786" s="244"/>
      <c r="I786" s="552"/>
      <c r="J786" s="577"/>
      <c r="K786" s="561"/>
      <c r="L786" s="566"/>
      <c r="M786" s="573"/>
      <c r="N786" s="556">
        <f t="shared" si="177"/>
        <v>0</v>
      </c>
    </row>
    <row r="787" spans="1:18" x14ac:dyDescent="0.25">
      <c r="A787" s="239"/>
      <c r="B787" s="240"/>
      <c r="C787" s="241"/>
      <c r="D787" s="240"/>
      <c r="E787" s="240"/>
      <c r="F787" s="242"/>
      <c r="G787" s="243"/>
      <c r="H787" s="244"/>
      <c r="I787" s="552"/>
      <c r="J787" s="577"/>
      <c r="K787" s="561"/>
      <c r="L787" s="566"/>
      <c r="M787" s="573"/>
      <c r="N787" s="556">
        <f t="shared" ref="N787:N789" si="178">SUM(J787:M787)</f>
        <v>0</v>
      </c>
    </row>
    <row r="788" spans="1:18" x14ac:dyDescent="0.25">
      <c r="A788" s="239"/>
      <c r="B788" s="240"/>
      <c r="C788" s="241"/>
      <c r="D788" s="240"/>
      <c r="E788" s="240"/>
      <c r="F788" s="242"/>
      <c r="G788" s="243"/>
      <c r="H788" s="244"/>
      <c r="I788" s="552"/>
      <c r="J788" s="577"/>
      <c r="K788" s="561"/>
      <c r="L788" s="566"/>
      <c r="M788" s="573"/>
      <c r="N788" s="556">
        <f t="shared" si="178"/>
        <v>0</v>
      </c>
    </row>
    <row r="789" spans="1:18" ht="15.75" thickBot="1" x14ac:dyDescent="0.3">
      <c r="A789" s="245"/>
      <c r="B789" s="246"/>
      <c r="C789" s="247"/>
      <c r="D789" s="246"/>
      <c r="E789" s="246"/>
      <c r="F789" s="248"/>
      <c r="G789" s="249"/>
      <c r="H789" s="250"/>
      <c r="I789" s="553"/>
      <c r="J789" s="578"/>
      <c r="K789" s="562"/>
      <c r="L789" s="567"/>
      <c r="M789" s="574"/>
      <c r="N789" s="570">
        <f t="shared" si="178"/>
        <v>0</v>
      </c>
    </row>
    <row r="790" spans="1:18" ht="15.75" thickBot="1" x14ac:dyDescent="0.3">
      <c r="A790" s="740" t="s">
        <v>4</v>
      </c>
      <c r="B790" s="741"/>
      <c r="C790" s="741"/>
      <c r="D790" s="741"/>
      <c r="E790" s="741"/>
      <c r="F790" s="741"/>
      <c r="G790" s="741"/>
      <c r="H790" s="742"/>
      <c r="I790" s="554">
        <f>SUM(I780:I789)</f>
        <v>0</v>
      </c>
      <c r="J790" s="579">
        <f t="shared" ref="J790:N790" si="179">SUM(J780:J789)</f>
        <v>0</v>
      </c>
      <c r="K790" s="563">
        <f t="shared" si="179"/>
        <v>0</v>
      </c>
      <c r="L790" s="568">
        <f t="shared" si="179"/>
        <v>0</v>
      </c>
      <c r="M790" s="558">
        <f t="shared" si="179"/>
        <v>0</v>
      </c>
      <c r="N790" s="571">
        <f t="shared" si="179"/>
        <v>0</v>
      </c>
    </row>
    <row r="791" spans="1:18" ht="15.75" customHeight="1" thickBot="1" x14ac:dyDescent="0.3">
      <c r="A791" s="743" t="s">
        <v>474</v>
      </c>
      <c r="B791" s="744"/>
      <c r="C791" s="744"/>
      <c r="D791" s="744"/>
      <c r="E791" s="744"/>
      <c r="F791" s="744"/>
      <c r="G791" s="744"/>
      <c r="H791" s="744"/>
      <c r="I791" s="744"/>
      <c r="J791" s="744"/>
      <c r="K791" s="744"/>
      <c r="L791" s="744"/>
      <c r="M791" s="744"/>
      <c r="N791" s="745"/>
    </row>
    <row r="792" spans="1:18" ht="26.25" thickBot="1" x14ac:dyDescent="0.3">
      <c r="A792" s="429" t="s">
        <v>419</v>
      </c>
      <c r="B792" s="417" t="s">
        <v>420</v>
      </c>
      <c r="C792" s="429" t="s">
        <v>421</v>
      </c>
      <c r="D792" s="417" t="s">
        <v>36</v>
      </c>
      <c r="E792" s="232" t="s">
        <v>536</v>
      </c>
      <c r="F792" s="231" t="s">
        <v>0</v>
      </c>
      <c r="G792" s="231" t="s">
        <v>2</v>
      </c>
      <c r="H792" s="231" t="s">
        <v>37</v>
      </c>
      <c r="I792" s="550" t="s">
        <v>5</v>
      </c>
      <c r="J792" s="575" t="s">
        <v>519</v>
      </c>
      <c r="K792" s="559" t="s">
        <v>520</v>
      </c>
      <c r="L792" s="564" t="s">
        <v>521</v>
      </c>
      <c r="M792" s="557" t="s">
        <v>522</v>
      </c>
      <c r="N792" s="569" t="s">
        <v>620</v>
      </c>
      <c r="P792" s="641">
        <v>2</v>
      </c>
      <c r="Q792" s="654">
        <v>18</v>
      </c>
      <c r="R792" s="643">
        <f>+I803</f>
        <v>0</v>
      </c>
    </row>
    <row r="793" spans="1:18" x14ac:dyDescent="0.25">
      <c r="A793" s="233"/>
      <c r="B793" s="234"/>
      <c r="C793" s="235"/>
      <c r="D793" s="234"/>
      <c r="E793" s="234"/>
      <c r="F793" s="236"/>
      <c r="G793" s="237"/>
      <c r="H793" s="238"/>
      <c r="I793" s="551"/>
      <c r="J793" s="576"/>
      <c r="K793" s="560"/>
      <c r="L793" s="565"/>
      <c r="M793" s="572"/>
      <c r="N793" s="555">
        <f t="shared" ref="N793:N799" si="180">SUM(J793:M793)</f>
        <v>0</v>
      </c>
    </row>
    <row r="794" spans="1:18" x14ac:dyDescent="0.25">
      <c r="A794" s="239"/>
      <c r="B794" s="240"/>
      <c r="C794" s="241"/>
      <c r="D794" s="240"/>
      <c r="E794" s="240"/>
      <c r="F794" s="242"/>
      <c r="G794" s="243"/>
      <c r="H794" s="244"/>
      <c r="I794" s="552"/>
      <c r="J794" s="577"/>
      <c r="K794" s="561"/>
      <c r="L794" s="566"/>
      <c r="M794" s="573"/>
      <c r="N794" s="556">
        <f t="shared" si="180"/>
        <v>0</v>
      </c>
    </row>
    <row r="795" spans="1:18" x14ac:dyDescent="0.25">
      <c r="A795" s="239"/>
      <c r="B795" s="240"/>
      <c r="C795" s="241"/>
      <c r="D795" s="240"/>
      <c r="E795" s="240"/>
      <c r="F795" s="242"/>
      <c r="G795" s="243"/>
      <c r="H795" s="244"/>
      <c r="I795" s="552"/>
      <c r="J795" s="577"/>
      <c r="K795" s="561"/>
      <c r="L795" s="566"/>
      <c r="M795" s="573"/>
      <c r="N795" s="556">
        <f t="shared" si="180"/>
        <v>0</v>
      </c>
    </row>
    <row r="796" spans="1:18" x14ac:dyDescent="0.25">
      <c r="A796" s="239"/>
      <c r="B796" s="240"/>
      <c r="C796" s="241"/>
      <c r="D796" s="240"/>
      <c r="E796" s="240"/>
      <c r="F796" s="242"/>
      <c r="G796" s="243"/>
      <c r="H796" s="244"/>
      <c r="I796" s="552"/>
      <c r="J796" s="577"/>
      <c r="K796" s="561"/>
      <c r="L796" s="566"/>
      <c r="M796" s="573"/>
      <c r="N796" s="556">
        <f t="shared" si="180"/>
        <v>0</v>
      </c>
    </row>
    <row r="797" spans="1:18" x14ac:dyDescent="0.25">
      <c r="A797" s="239"/>
      <c r="B797" s="240"/>
      <c r="C797" s="241"/>
      <c r="D797" s="240"/>
      <c r="E797" s="240"/>
      <c r="F797" s="242"/>
      <c r="G797" s="243"/>
      <c r="H797" s="244"/>
      <c r="I797" s="552"/>
      <c r="J797" s="577"/>
      <c r="K797" s="561"/>
      <c r="L797" s="566"/>
      <c r="M797" s="573"/>
      <c r="N797" s="556">
        <f t="shared" si="180"/>
        <v>0</v>
      </c>
    </row>
    <row r="798" spans="1:18" x14ac:dyDescent="0.25">
      <c r="A798" s="239"/>
      <c r="B798" s="240"/>
      <c r="C798" s="241"/>
      <c r="D798" s="240"/>
      <c r="E798" s="240"/>
      <c r="F798" s="242"/>
      <c r="G798" s="243"/>
      <c r="H798" s="244"/>
      <c r="I798" s="552"/>
      <c r="J798" s="577"/>
      <c r="K798" s="561"/>
      <c r="L798" s="566"/>
      <c r="M798" s="573"/>
      <c r="N798" s="556">
        <f t="shared" si="180"/>
        <v>0</v>
      </c>
    </row>
    <row r="799" spans="1:18" x14ac:dyDescent="0.25">
      <c r="A799" s="239"/>
      <c r="B799" s="240"/>
      <c r="C799" s="241"/>
      <c r="D799" s="240"/>
      <c r="E799" s="240"/>
      <c r="F799" s="242"/>
      <c r="G799" s="243"/>
      <c r="H799" s="244"/>
      <c r="I799" s="552"/>
      <c r="J799" s="577"/>
      <c r="K799" s="561"/>
      <c r="L799" s="566"/>
      <c r="M799" s="573"/>
      <c r="N799" s="556">
        <f t="shared" si="180"/>
        <v>0</v>
      </c>
    </row>
    <row r="800" spans="1:18" x14ac:dyDescent="0.25">
      <c r="A800" s="239"/>
      <c r="B800" s="240"/>
      <c r="C800" s="241"/>
      <c r="D800" s="240"/>
      <c r="E800" s="240"/>
      <c r="F800" s="242"/>
      <c r="G800" s="243"/>
      <c r="H800" s="244"/>
      <c r="I800" s="552"/>
      <c r="J800" s="577"/>
      <c r="K800" s="561"/>
      <c r="L800" s="566"/>
      <c r="M800" s="573"/>
      <c r="N800" s="556">
        <f t="shared" ref="N800:N802" si="181">SUM(J800:M800)</f>
        <v>0</v>
      </c>
    </row>
    <row r="801" spans="1:19" x14ac:dyDescent="0.25">
      <c r="A801" s="239"/>
      <c r="B801" s="240"/>
      <c r="C801" s="241"/>
      <c r="D801" s="240"/>
      <c r="E801" s="240"/>
      <c r="F801" s="242"/>
      <c r="G801" s="243"/>
      <c r="H801" s="244"/>
      <c r="I801" s="552"/>
      <c r="J801" s="577"/>
      <c r="K801" s="561"/>
      <c r="L801" s="566"/>
      <c r="M801" s="573"/>
      <c r="N801" s="556">
        <f t="shared" si="181"/>
        <v>0</v>
      </c>
    </row>
    <row r="802" spans="1:19" ht="15.75" thickBot="1" x14ac:dyDescent="0.3">
      <c r="A802" s="245"/>
      <c r="B802" s="246"/>
      <c r="C802" s="247"/>
      <c r="D802" s="246"/>
      <c r="E802" s="246"/>
      <c r="F802" s="248"/>
      <c r="G802" s="249"/>
      <c r="H802" s="250"/>
      <c r="I802" s="553"/>
      <c r="J802" s="578"/>
      <c r="K802" s="562"/>
      <c r="L802" s="567"/>
      <c r="M802" s="574"/>
      <c r="N802" s="570">
        <f t="shared" si="181"/>
        <v>0</v>
      </c>
    </row>
    <row r="803" spans="1:19" ht="15.75" thickBot="1" x14ac:dyDescent="0.3">
      <c r="A803" s="740" t="s">
        <v>4</v>
      </c>
      <c r="B803" s="741"/>
      <c r="C803" s="741"/>
      <c r="D803" s="741"/>
      <c r="E803" s="741"/>
      <c r="F803" s="741"/>
      <c r="G803" s="741"/>
      <c r="H803" s="742"/>
      <c r="I803" s="554">
        <f>SUM(I793:I802)</f>
        <v>0</v>
      </c>
      <c r="J803" s="579">
        <f t="shared" ref="J803:N803" si="182">SUM(J793:J802)</f>
        <v>0</v>
      </c>
      <c r="K803" s="563">
        <f t="shared" si="182"/>
        <v>0</v>
      </c>
      <c r="L803" s="568">
        <f t="shared" si="182"/>
        <v>0</v>
      </c>
      <c r="M803" s="558">
        <f t="shared" si="182"/>
        <v>0</v>
      </c>
      <c r="N803" s="571">
        <f t="shared" si="182"/>
        <v>0</v>
      </c>
    </row>
    <row r="804" spans="1:19" ht="15.75" customHeight="1" thickBot="1" x14ac:dyDescent="0.3">
      <c r="A804" s="743" t="s">
        <v>475</v>
      </c>
      <c r="B804" s="744"/>
      <c r="C804" s="744"/>
      <c r="D804" s="744"/>
      <c r="E804" s="744"/>
      <c r="F804" s="744"/>
      <c r="G804" s="744"/>
      <c r="H804" s="744"/>
      <c r="I804" s="744"/>
      <c r="J804" s="744"/>
      <c r="K804" s="744"/>
      <c r="L804" s="744"/>
      <c r="M804" s="744"/>
      <c r="N804" s="745"/>
    </row>
    <row r="805" spans="1:19" ht="26.25" thickBot="1" x14ac:dyDescent="0.3">
      <c r="A805" s="429" t="s">
        <v>419</v>
      </c>
      <c r="B805" s="417" t="s">
        <v>420</v>
      </c>
      <c r="C805" s="429" t="s">
        <v>421</v>
      </c>
      <c r="D805" s="417" t="s">
        <v>36</v>
      </c>
      <c r="E805" s="232" t="s">
        <v>536</v>
      </c>
      <c r="F805" s="231" t="s">
        <v>0</v>
      </c>
      <c r="G805" s="231" t="s">
        <v>2</v>
      </c>
      <c r="H805" s="231" t="s">
        <v>37</v>
      </c>
      <c r="I805" s="550" t="s">
        <v>5</v>
      </c>
      <c r="J805" s="575" t="s">
        <v>519</v>
      </c>
      <c r="K805" s="559" t="s">
        <v>520</v>
      </c>
      <c r="L805" s="564" t="s">
        <v>521</v>
      </c>
      <c r="M805" s="557" t="s">
        <v>522</v>
      </c>
      <c r="N805" s="569" t="s">
        <v>620</v>
      </c>
      <c r="P805" s="641">
        <v>2</v>
      </c>
      <c r="Q805" s="654">
        <v>26</v>
      </c>
      <c r="R805" s="643">
        <v>0</v>
      </c>
    </row>
    <row r="806" spans="1:19" x14ac:dyDescent="0.25">
      <c r="A806" s="233"/>
      <c r="B806" s="234"/>
      <c r="C806" s="235"/>
      <c r="D806" s="234"/>
      <c r="E806" s="234"/>
      <c r="F806" s="236"/>
      <c r="G806" s="237"/>
      <c r="H806" s="238"/>
      <c r="I806" s="551"/>
      <c r="J806" s="576"/>
      <c r="K806" s="560"/>
      <c r="L806" s="565"/>
      <c r="M806" s="572"/>
      <c r="N806" s="555">
        <f t="shared" ref="N806:N812" si="183">SUM(J806:M806)</f>
        <v>0</v>
      </c>
      <c r="P806" s="659">
        <v>2</v>
      </c>
      <c r="Q806" s="655">
        <v>202</v>
      </c>
      <c r="R806" s="1">
        <v>0</v>
      </c>
    </row>
    <row r="807" spans="1:19" x14ac:dyDescent="0.25">
      <c r="A807" s="239"/>
      <c r="B807" s="240"/>
      <c r="C807" s="241"/>
      <c r="D807" s="240"/>
      <c r="E807" s="240"/>
      <c r="F807" s="242"/>
      <c r="G807" s="243"/>
      <c r="H807" s="244"/>
      <c r="I807" s="552"/>
      <c r="J807" s="577"/>
      <c r="K807" s="561"/>
      <c r="L807" s="566"/>
      <c r="M807" s="573"/>
      <c r="N807" s="556">
        <f t="shared" si="183"/>
        <v>0</v>
      </c>
      <c r="P807" s="659">
        <v>2</v>
      </c>
      <c r="Q807" s="655">
        <v>203</v>
      </c>
      <c r="R807" s="1">
        <v>0</v>
      </c>
    </row>
    <row r="808" spans="1:19" x14ac:dyDescent="0.25">
      <c r="A808" s="239"/>
      <c r="B808" s="240"/>
      <c r="C808" s="241"/>
      <c r="D808" s="240"/>
      <c r="E808" s="240"/>
      <c r="F808" s="242"/>
      <c r="G808" s="243"/>
      <c r="H808" s="244"/>
      <c r="I808" s="552"/>
      <c r="J808" s="577"/>
      <c r="K808" s="561"/>
      <c r="L808" s="566"/>
      <c r="M808" s="573"/>
      <c r="N808" s="556">
        <f t="shared" si="183"/>
        <v>0</v>
      </c>
      <c r="P808" s="659">
        <v>2</v>
      </c>
      <c r="Q808" s="655">
        <v>207</v>
      </c>
      <c r="R808" s="1">
        <v>0</v>
      </c>
    </row>
    <row r="809" spans="1:19" x14ac:dyDescent="0.25">
      <c r="A809" s="239"/>
      <c r="B809" s="240"/>
      <c r="C809" s="241"/>
      <c r="D809" s="240"/>
      <c r="E809" s="240"/>
      <c r="F809" s="242"/>
      <c r="G809" s="243"/>
      <c r="H809" s="244"/>
      <c r="I809" s="552"/>
      <c r="J809" s="577"/>
      <c r="K809" s="561"/>
      <c r="L809" s="566"/>
      <c r="M809" s="573"/>
      <c r="N809" s="556">
        <f t="shared" si="183"/>
        <v>0</v>
      </c>
    </row>
    <row r="810" spans="1:19" x14ac:dyDescent="0.25">
      <c r="A810" s="239"/>
      <c r="B810" s="240"/>
      <c r="C810" s="241"/>
      <c r="D810" s="240"/>
      <c r="E810" s="240"/>
      <c r="F810" s="242"/>
      <c r="G810" s="243"/>
      <c r="H810" s="244"/>
      <c r="I810" s="552"/>
      <c r="J810" s="577"/>
      <c r="K810" s="561"/>
      <c r="L810" s="566"/>
      <c r="M810" s="573"/>
      <c r="N810" s="556">
        <f t="shared" si="183"/>
        <v>0</v>
      </c>
    </row>
    <row r="811" spans="1:19" x14ac:dyDescent="0.25">
      <c r="A811" s="239"/>
      <c r="B811" s="240"/>
      <c r="C811" s="241"/>
      <c r="D811" s="240"/>
      <c r="E811" s="240"/>
      <c r="F811" s="242"/>
      <c r="G811" s="243"/>
      <c r="H811" s="244"/>
      <c r="I811" s="552"/>
      <c r="J811" s="577"/>
      <c r="K811" s="561"/>
      <c r="L811" s="566"/>
      <c r="M811" s="573"/>
      <c r="N811" s="556">
        <f t="shared" si="183"/>
        <v>0</v>
      </c>
    </row>
    <row r="812" spans="1:19" x14ac:dyDescent="0.25">
      <c r="A812" s="239"/>
      <c r="B812" s="240"/>
      <c r="C812" s="241"/>
      <c r="D812" s="240"/>
      <c r="E812" s="240"/>
      <c r="F812" s="242"/>
      <c r="G812" s="243"/>
      <c r="H812" s="244"/>
      <c r="I812" s="552"/>
      <c r="J812" s="577"/>
      <c r="K812" s="561"/>
      <c r="L812" s="566"/>
      <c r="M812" s="573"/>
      <c r="N812" s="556">
        <f t="shared" si="183"/>
        <v>0</v>
      </c>
    </row>
    <row r="813" spans="1:19" x14ac:dyDescent="0.25">
      <c r="A813" s="239"/>
      <c r="B813" s="240"/>
      <c r="C813" s="241"/>
      <c r="D813" s="240"/>
      <c r="E813" s="240"/>
      <c r="F813" s="242"/>
      <c r="G813" s="243"/>
      <c r="H813" s="244"/>
      <c r="I813" s="552"/>
      <c r="J813" s="577"/>
      <c r="K813" s="561"/>
      <c r="L813" s="566"/>
      <c r="M813" s="573"/>
      <c r="N813" s="556">
        <f t="shared" ref="N813:N815" si="184">SUM(J813:M813)</f>
        <v>0</v>
      </c>
    </row>
    <row r="814" spans="1:19" x14ac:dyDescent="0.25">
      <c r="A814" s="239"/>
      <c r="B814" s="240"/>
      <c r="C814" s="241"/>
      <c r="D814" s="240"/>
      <c r="E814" s="240"/>
      <c r="F814" s="242"/>
      <c r="G814" s="243"/>
      <c r="H814" s="244"/>
      <c r="I814" s="552"/>
      <c r="J814" s="577"/>
      <c r="K814" s="561"/>
      <c r="L814" s="566"/>
      <c r="M814" s="573"/>
      <c r="N814" s="556">
        <f t="shared" si="184"/>
        <v>0</v>
      </c>
    </row>
    <row r="815" spans="1:19" ht="15.75" thickBot="1" x14ac:dyDescent="0.3">
      <c r="A815" s="245"/>
      <c r="B815" s="246"/>
      <c r="C815" s="247"/>
      <c r="D815" s="246"/>
      <c r="E815" s="246"/>
      <c r="F815" s="248"/>
      <c r="G815" s="249"/>
      <c r="H815" s="250"/>
      <c r="I815" s="553"/>
      <c r="J815" s="578"/>
      <c r="K815" s="562"/>
      <c r="L815" s="567"/>
      <c r="M815" s="574"/>
      <c r="N815" s="570">
        <f t="shared" si="184"/>
        <v>0</v>
      </c>
    </row>
    <row r="816" spans="1:19" ht="15.75" thickBot="1" x14ac:dyDescent="0.3">
      <c r="A816" s="740" t="s">
        <v>4</v>
      </c>
      <c r="B816" s="741"/>
      <c r="C816" s="741"/>
      <c r="D816" s="741"/>
      <c r="E816" s="741"/>
      <c r="F816" s="741"/>
      <c r="G816" s="741"/>
      <c r="H816" s="742"/>
      <c r="I816" s="554">
        <f>SUM(I806:I815)</f>
        <v>0</v>
      </c>
      <c r="J816" s="579">
        <f t="shared" ref="J816:N816" si="185">SUM(J806:J815)</f>
        <v>0</v>
      </c>
      <c r="K816" s="563">
        <f t="shared" si="185"/>
        <v>0</v>
      </c>
      <c r="L816" s="568">
        <f t="shared" si="185"/>
        <v>0</v>
      </c>
      <c r="M816" s="558">
        <f t="shared" si="185"/>
        <v>0</v>
      </c>
      <c r="N816" s="571">
        <f t="shared" si="185"/>
        <v>0</v>
      </c>
    </row>
    <row r="817" spans="1:19" ht="15.75" customHeight="1" thickBot="1" x14ac:dyDescent="0.3">
      <c r="A817" s="743" t="s">
        <v>476</v>
      </c>
      <c r="B817" s="744"/>
      <c r="C817" s="744"/>
      <c r="D817" s="744"/>
      <c r="E817" s="744"/>
      <c r="F817" s="744"/>
      <c r="G817" s="744"/>
      <c r="H817" s="744"/>
      <c r="I817" s="744"/>
      <c r="J817" s="744"/>
      <c r="K817" s="744"/>
      <c r="L817" s="744"/>
      <c r="M817" s="744"/>
      <c r="N817" s="745"/>
    </row>
    <row r="818" spans="1:19" ht="26.25" thickBot="1" x14ac:dyDescent="0.3">
      <c r="A818" s="429" t="s">
        <v>419</v>
      </c>
      <c r="B818" s="417" t="s">
        <v>420</v>
      </c>
      <c r="C818" s="429" t="s">
        <v>421</v>
      </c>
      <c r="D818" s="417" t="s">
        <v>36</v>
      </c>
      <c r="E818" s="232" t="s">
        <v>536</v>
      </c>
      <c r="F818" s="231" t="s">
        <v>0</v>
      </c>
      <c r="G818" s="231" t="s">
        <v>2</v>
      </c>
      <c r="H818" s="231" t="s">
        <v>37</v>
      </c>
      <c r="I818" s="550" t="s">
        <v>5</v>
      </c>
      <c r="J818" s="575" t="s">
        <v>519</v>
      </c>
      <c r="K818" s="559" t="s">
        <v>520</v>
      </c>
      <c r="L818" s="564" t="s">
        <v>521</v>
      </c>
      <c r="M818" s="557" t="s">
        <v>522</v>
      </c>
      <c r="N818" s="569" t="s">
        <v>620</v>
      </c>
      <c r="P818" s="641">
        <v>2</v>
      </c>
      <c r="Q818" s="654">
        <v>26</v>
      </c>
      <c r="R818" s="643">
        <v>0</v>
      </c>
    </row>
    <row r="819" spans="1:19" x14ac:dyDescent="0.25">
      <c r="A819" s="233"/>
      <c r="B819" s="234"/>
      <c r="C819" s="235"/>
      <c r="D819" s="234"/>
      <c r="E819" s="234"/>
      <c r="F819" s="236"/>
      <c r="G819" s="237"/>
      <c r="H819" s="238"/>
      <c r="I819" s="551"/>
      <c r="J819" s="576"/>
      <c r="K819" s="560"/>
      <c r="L819" s="565"/>
      <c r="M819" s="572"/>
      <c r="N819" s="555">
        <f t="shared" ref="N819:N825" si="186">SUM(J819:M819)</f>
        <v>0</v>
      </c>
      <c r="P819" s="659">
        <v>2</v>
      </c>
      <c r="Q819" s="655">
        <v>202</v>
      </c>
      <c r="R819" s="1">
        <v>0</v>
      </c>
    </row>
    <row r="820" spans="1:19" x14ac:dyDescent="0.25">
      <c r="A820" s="239"/>
      <c r="B820" s="240"/>
      <c r="C820" s="241"/>
      <c r="D820" s="240"/>
      <c r="E820" s="240"/>
      <c r="F820" s="242"/>
      <c r="G820" s="243"/>
      <c r="H820" s="244"/>
      <c r="I820" s="552"/>
      <c r="J820" s="577"/>
      <c r="K820" s="561"/>
      <c r="L820" s="566"/>
      <c r="M820" s="573"/>
      <c r="N820" s="556">
        <f t="shared" si="186"/>
        <v>0</v>
      </c>
    </row>
    <row r="821" spans="1:19" x14ac:dyDescent="0.25">
      <c r="A821" s="239"/>
      <c r="B821" s="240"/>
      <c r="C821" s="241"/>
      <c r="D821" s="240"/>
      <c r="E821" s="240"/>
      <c r="F821" s="242"/>
      <c r="G821" s="243"/>
      <c r="H821" s="244"/>
      <c r="I821" s="552"/>
      <c r="J821" s="577"/>
      <c r="K821" s="561"/>
      <c r="L821" s="566"/>
      <c r="M821" s="573"/>
      <c r="N821" s="556">
        <f t="shared" si="186"/>
        <v>0</v>
      </c>
    </row>
    <row r="822" spans="1:19" x14ac:dyDescent="0.25">
      <c r="A822" s="239"/>
      <c r="B822" s="240"/>
      <c r="C822" s="241"/>
      <c r="D822" s="240"/>
      <c r="E822" s="240"/>
      <c r="F822" s="242"/>
      <c r="G822" s="243"/>
      <c r="H822" s="244"/>
      <c r="I822" s="552"/>
      <c r="J822" s="577"/>
      <c r="K822" s="561"/>
      <c r="L822" s="566"/>
      <c r="M822" s="573"/>
      <c r="N822" s="556">
        <f t="shared" si="186"/>
        <v>0</v>
      </c>
    </row>
    <row r="823" spans="1:19" x14ac:dyDescent="0.25">
      <c r="A823" s="239"/>
      <c r="B823" s="240"/>
      <c r="C823" s="241"/>
      <c r="D823" s="240"/>
      <c r="E823" s="240"/>
      <c r="F823" s="242"/>
      <c r="G823" s="243"/>
      <c r="H823" s="244"/>
      <c r="I823" s="552"/>
      <c r="J823" s="577"/>
      <c r="K823" s="561"/>
      <c r="L823" s="566"/>
      <c r="M823" s="573"/>
      <c r="N823" s="556">
        <f t="shared" si="186"/>
        <v>0</v>
      </c>
    </row>
    <row r="824" spans="1:19" x14ac:dyDescent="0.25">
      <c r="A824" s="239"/>
      <c r="B824" s="240"/>
      <c r="C824" s="241"/>
      <c r="D824" s="240"/>
      <c r="E824" s="240"/>
      <c r="F824" s="242"/>
      <c r="G824" s="243"/>
      <c r="H824" s="244"/>
      <c r="I824" s="552"/>
      <c r="J824" s="577"/>
      <c r="K824" s="561"/>
      <c r="L824" s="566"/>
      <c r="M824" s="573"/>
      <c r="N824" s="556">
        <f t="shared" si="186"/>
        <v>0</v>
      </c>
    </row>
    <row r="825" spans="1:19" x14ac:dyDescent="0.25">
      <c r="A825" s="239"/>
      <c r="B825" s="240"/>
      <c r="C825" s="241"/>
      <c r="D825" s="240"/>
      <c r="E825" s="240"/>
      <c r="F825" s="242"/>
      <c r="G825" s="243"/>
      <c r="H825" s="244"/>
      <c r="I825" s="552"/>
      <c r="J825" s="577"/>
      <c r="K825" s="561"/>
      <c r="L825" s="566"/>
      <c r="M825" s="573"/>
      <c r="N825" s="556">
        <f t="shared" si="186"/>
        <v>0</v>
      </c>
    </row>
    <row r="826" spans="1:19" x14ac:dyDescent="0.25">
      <c r="A826" s="239"/>
      <c r="B826" s="240"/>
      <c r="C826" s="241"/>
      <c r="D826" s="240"/>
      <c r="E826" s="240"/>
      <c r="F826" s="242"/>
      <c r="G826" s="243"/>
      <c r="H826" s="244"/>
      <c r="I826" s="552"/>
      <c r="J826" s="577"/>
      <c r="K826" s="561"/>
      <c r="L826" s="566"/>
      <c r="M826" s="573"/>
      <c r="N826" s="556">
        <f t="shared" ref="N826:N828" si="187">SUM(J826:M826)</f>
        <v>0</v>
      </c>
    </row>
    <row r="827" spans="1:19" x14ac:dyDescent="0.25">
      <c r="A827" s="239"/>
      <c r="B827" s="240"/>
      <c r="C827" s="241"/>
      <c r="D827" s="240"/>
      <c r="E827" s="240"/>
      <c r="F827" s="242"/>
      <c r="G827" s="243"/>
      <c r="H827" s="244"/>
      <c r="I827" s="552"/>
      <c r="J827" s="577"/>
      <c r="K827" s="561"/>
      <c r="L827" s="566"/>
      <c r="M827" s="573"/>
      <c r="N827" s="556">
        <f t="shared" si="187"/>
        <v>0</v>
      </c>
    </row>
    <row r="828" spans="1:19" ht="15.75" thickBot="1" x14ac:dyDescent="0.3">
      <c r="A828" s="245"/>
      <c r="B828" s="246"/>
      <c r="C828" s="247"/>
      <c r="D828" s="246"/>
      <c r="E828" s="246"/>
      <c r="F828" s="248"/>
      <c r="G828" s="249"/>
      <c r="H828" s="250"/>
      <c r="I828" s="553"/>
      <c r="J828" s="578"/>
      <c r="K828" s="562"/>
      <c r="L828" s="567"/>
      <c r="M828" s="574"/>
      <c r="N828" s="570">
        <f t="shared" si="187"/>
        <v>0</v>
      </c>
    </row>
    <row r="829" spans="1:19" ht="15.75" thickBot="1" x14ac:dyDescent="0.3">
      <c r="A829" s="740" t="s">
        <v>4</v>
      </c>
      <c r="B829" s="741"/>
      <c r="C829" s="741"/>
      <c r="D829" s="741"/>
      <c r="E829" s="741"/>
      <c r="F829" s="741"/>
      <c r="G829" s="741"/>
      <c r="H829" s="742"/>
      <c r="I829" s="554">
        <f>SUM(I819:I828)</f>
        <v>0</v>
      </c>
      <c r="J829" s="579">
        <f t="shared" ref="J829:N829" si="188">SUM(J819:J828)</f>
        <v>0</v>
      </c>
      <c r="K829" s="563">
        <f t="shared" si="188"/>
        <v>0</v>
      </c>
      <c r="L829" s="568">
        <f t="shared" si="188"/>
        <v>0</v>
      </c>
      <c r="M829" s="558">
        <f t="shared" si="188"/>
        <v>0</v>
      </c>
      <c r="N829" s="571">
        <f t="shared" si="188"/>
        <v>0</v>
      </c>
    </row>
    <row r="830" spans="1:19" ht="15.75" customHeight="1" thickBot="1" x14ac:dyDescent="0.3">
      <c r="A830" s="743" t="s">
        <v>477</v>
      </c>
      <c r="B830" s="744"/>
      <c r="C830" s="744"/>
      <c r="D830" s="744"/>
      <c r="E830" s="744"/>
      <c r="F830" s="744"/>
      <c r="G830" s="744"/>
      <c r="H830" s="744"/>
      <c r="I830" s="744"/>
      <c r="J830" s="744"/>
      <c r="K830" s="744"/>
      <c r="L830" s="744"/>
      <c r="M830" s="744"/>
      <c r="N830" s="745"/>
    </row>
    <row r="831" spans="1:19" ht="26.25" thickBot="1" x14ac:dyDescent="0.3">
      <c r="A831" s="429" t="s">
        <v>419</v>
      </c>
      <c r="B831" s="417" t="s">
        <v>420</v>
      </c>
      <c r="C831" s="429" t="s">
        <v>421</v>
      </c>
      <c r="D831" s="417" t="s">
        <v>36</v>
      </c>
      <c r="E831" s="232" t="s">
        <v>536</v>
      </c>
      <c r="F831" s="231" t="s">
        <v>0</v>
      </c>
      <c r="G831" s="231" t="s">
        <v>2</v>
      </c>
      <c r="H831" s="231" t="s">
        <v>37</v>
      </c>
      <c r="I831" s="550" t="s">
        <v>5</v>
      </c>
      <c r="J831" s="575" t="s">
        <v>519</v>
      </c>
      <c r="K831" s="559" t="s">
        <v>520</v>
      </c>
      <c r="L831" s="564" t="s">
        <v>521</v>
      </c>
      <c r="M831" s="557" t="s">
        <v>522</v>
      </c>
      <c r="N831" s="569" t="s">
        <v>620</v>
      </c>
      <c r="P831" s="641">
        <v>2</v>
      </c>
      <c r="Q831" s="654">
        <v>17</v>
      </c>
      <c r="R831" s="643">
        <f>+I842</f>
        <v>0</v>
      </c>
    </row>
    <row r="832" spans="1:19" x14ac:dyDescent="0.25">
      <c r="A832" s="233"/>
      <c r="B832" s="234"/>
      <c r="C832" s="235"/>
      <c r="D832" s="234"/>
      <c r="E832" s="234"/>
      <c r="F832" s="236"/>
      <c r="G832" s="237"/>
      <c r="H832" s="238"/>
      <c r="I832" s="551"/>
      <c r="J832" s="576"/>
      <c r="K832" s="560"/>
      <c r="L832" s="565"/>
      <c r="M832" s="572"/>
      <c r="N832" s="555">
        <f t="shared" ref="N832:N838" si="189">SUM(J832:M832)</f>
        <v>0</v>
      </c>
    </row>
    <row r="833" spans="1:19" x14ac:dyDescent="0.25">
      <c r="A833" s="239"/>
      <c r="B833" s="240"/>
      <c r="C833" s="241"/>
      <c r="D833" s="240"/>
      <c r="E833" s="240"/>
      <c r="F833" s="242"/>
      <c r="G833" s="243"/>
      <c r="H833" s="244"/>
      <c r="I833" s="552"/>
      <c r="J833" s="577"/>
      <c r="K833" s="561"/>
      <c r="L833" s="566"/>
      <c r="M833" s="573"/>
      <c r="N833" s="556">
        <f t="shared" si="189"/>
        <v>0</v>
      </c>
    </row>
    <row r="834" spans="1:19" x14ac:dyDescent="0.25">
      <c r="A834" s="239"/>
      <c r="B834" s="240"/>
      <c r="C834" s="241"/>
      <c r="D834" s="240"/>
      <c r="E834" s="240"/>
      <c r="F834" s="242"/>
      <c r="G834" s="243"/>
      <c r="H834" s="244"/>
      <c r="I834" s="552"/>
      <c r="J834" s="577"/>
      <c r="K834" s="561"/>
      <c r="L834" s="566"/>
      <c r="M834" s="573"/>
      <c r="N834" s="556">
        <f t="shared" si="189"/>
        <v>0</v>
      </c>
    </row>
    <row r="835" spans="1:19" x14ac:dyDescent="0.25">
      <c r="A835" s="239"/>
      <c r="B835" s="240"/>
      <c r="C835" s="241"/>
      <c r="D835" s="240"/>
      <c r="E835" s="240"/>
      <c r="F835" s="242"/>
      <c r="G835" s="243"/>
      <c r="H835" s="244"/>
      <c r="I835" s="552"/>
      <c r="J835" s="577"/>
      <c r="K835" s="561"/>
      <c r="L835" s="566"/>
      <c r="M835" s="573"/>
      <c r="N835" s="556">
        <f t="shared" si="189"/>
        <v>0</v>
      </c>
    </row>
    <row r="836" spans="1:19" x14ac:dyDescent="0.25">
      <c r="A836" s="239"/>
      <c r="B836" s="240"/>
      <c r="C836" s="241"/>
      <c r="D836" s="240"/>
      <c r="E836" s="240"/>
      <c r="F836" s="242"/>
      <c r="G836" s="243"/>
      <c r="H836" s="244"/>
      <c r="I836" s="552"/>
      <c r="J836" s="577"/>
      <c r="K836" s="561"/>
      <c r="L836" s="566"/>
      <c r="M836" s="573"/>
      <c r="N836" s="556">
        <f t="shared" si="189"/>
        <v>0</v>
      </c>
    </row>
    <row r="837" spans="1:19" x14ac:dyDescent="0.25">
      <c r="A837" s="239"/>
      <c r="B837" s="240"/>
      <c r="C837" s="241"/>
      <c r="D837" s="240"/>
      <c r="E837" s="240"/>
      <c r="F837" s="242"/>
      <c r="G837" s="243"/>
      <c r="H837" s="244"/>
      <c r="I837" s="552"/>
      <c r="J837" s="577"/>
      <c r="K837" s="561"/>
      <c r="L837" s="566"/>
      <c r="M837" s="573"/>
      <c r="N837" s="556">
        <f t="shared" si="189"/>
        <v>0</v>
      </c>
    </row>
    <row r="838" spans="1:19" x14ac:dyDescent="0.25">
      <c r="A838" s="239"/>
      <c r="B838" s="240"/>
      <c r="C838" s="241"/>
      <c r="D838" s="240"/>
      <c r="E838" s="240"/>
      <c r="F838" s="242"/>
      <c r="G838" s="243"/>
      <c r="H838" s="244"/>
      <c r="I838" s="552"/>
      <c r="J838" s="577"/>
      <c r="K838" s="561"/>
      <c r="L838" s="566"/>
      <c r="M838" s="573"/>
      <c r="N838" s="556">
        <f t="shared" si="189"/>
        <v>0</v>
      </c>
    </row>
    <row r="839" spans="1:19" x14ac:dyDescent="0.25">
      <c r="A839" s="239"/>
      <c r="B839" s="240"/>
      <c r="C839" s="241"/>
      <c r="D839" s="240"/>
      <c r="E839" s="240"/>
      <c r="F839" s="242"/>
      <c r="G839" s="243"/>
      <c r="H839" s="244"/>
      <c r="I839" s="552"/>
      <c r="J839" s="577"/>
      <c r="K839" s="561"/>
      <c r="L839" s="566"/>
      <c r="M839" s="573"/>
      <c r="N839" s="556">
        <f t="shared" ref="N839:N841" si="190">SUM(J839:M839)</f>
        <v>0</v>
      </c>
    </row>
    <row r="840" spans="1:19" x14ac:dyDescent="0.25">
      <c r="A840" s="239"/>
      <c r="B840" s="240"/>
      <c r="C840" s="241"/>
      <c r="D840" s="240"/>
      <c r="E840" s="240"/>
      <c r="F840" s="242"/>
      <c r="G840" s="243"/>
      <c r="H840" s="244"/>
      <c r="I840" s="552"/>
      <c r="J840" s="577"/>
      <c r="K840" s="561"/>
      <c r="L840" s="566"/>
      <c r="M840" s="573"/>
      <c r="N840" s="556">
        <f t="shared" si="190"/>
        <v>0</v>
      </c>
    </row>
    <row r="841" spans="1:19" ht="15.75" thickBot="1" x14ac:dyDescent="0.3">
      <c r="A841" s="245"/>
      <c r="B841" s="246"/>
      <c r="C841" s="247"/>
      <c r="D841" s="246"/>
      <c r="E841" s="246"/>
      <c r="F841" s="248"/>
      <c r="G841" s="249"/>
      <c r="H841" s="250"/>
      <c r="I841" s="553"/>
      <c r="J841" s="578"/>
      <c r="K841" s="562"/>
      <c r="L841" s="567"/>
      <c r="M841" s="574"/>
      <c r="N841" s="570">
        <f t="shared" si="190"/>
        <v>0</v>
      </c>
    </row>
    <row r="842" spans="1:19" ht="15.75" thickBot="1" x14ac:dyDescent="0.3">
      <c r="A842" s="740" t="s">
        <v>4</v>
      </c>
      <c r="B842" s="741"/>
      <c r="C842" s="741"/>
      <c r="D842" s="741"/>
      <c r="E842" s="741"/>
      <c r="F842" s="741"/>
      <c r="G842" s="741"/>
      <c r="H842" s="742"/>
      <c r="I842" s="554">
        <f>SUM(I832:I841)</f>
        <v>0</v>
      </c>
      <c r="J842" s="579">
        <f t="shared" ref="J842:N842" si="191">SUM(J832:J841)</f>
        <v>0</v>
      </c>
      <c r="K842" s="563">
        <f t="shared" si="191"/>
        <v>0</v>
      </c>
      <c r="L842" s="568">
        <f t="shared" si="191"/>
        <v>0</v>
      </c>
      <c r="M842" s="558">
        <f t="shared" si="191"/>
        <v>0</v>
      </c>
      <c r="N842" s="571">
        <f t="shared" si="191"/>
        <v>0</v>
      </c>
    </row>
    <row r="843" spans="1:19" ht="15.75" customHeight="1" thickBot="1" x14ac:dyDescent="0.3">
      <c r="A843" s="743" t="s">
        <v>478</v>
      </c>
      <c r="B843" s="744"/>
      <c r="C843" s="744"/>
      <c r="D843" s="744"/>
      <c r="E843" s="744"/>
      <c r="F843" s="744"/>
      <c r="G843" s="744"/>
      <c r="H843" s="744"/>
      <c r="I843" s="744"/>
      <c r="J843" s="744"/>
      <c r="K843" s="744"/>
      <c r="L843" s="744"/>
      <c r="M843" s="744"/>
      <c r="N843" s="745"/>
    </row>
    <row r="844" spans="1:19" ht="26.25" thickBot="1" x14ac:dyDescent="0.3">
      <c r="A844" s="429" t="s">
        <v>419</v>
      </c>
      <c r="B844" s="417" t="s">
        <v>420</v>
      </c>
      <c r="C844" s="429" t="s">
        <v>421</v>
      </c>
      <c r="D844" s="417" t="s">
        <v>36</v>
      </c>
      <c r="E844" s="232" t="s">
        <v>536</v>
      </c>
      <c r="F844" s="231" t="s">
        <v>0</v>
      </c>
      <c r="G844" s="231" t="s">
        <v>2</v>
      </c>
      <c r="H844" s="231" t="s">
        <v>37</v>
      </c>
      <c r="I844" s="550" t="s">
        <v>5</v>
      </c>
      <c r="J844" s="575" t="s">
        <v>519</v>
      </c>
      <c r="K844" s="559" t="s">
        <v>520</v>
      </c>
      <c r="L844" s="564" t="s">
        <v>521</v>
      </c>
      <c r="M844" s="557" t="s">
        <v>522</v>
      </c>
      <c r="N844" s="569" t="s">
        <v>620</v>
      </c>
      <c r="P844" s="641">
        <v>2</v>
      </c>
      <c r="Q844" s="654">
        <v>26</v>
      </c>
      <c r="R844" s="643">
        <v>0</v>
      </c>
    </row>
    <row r="845" spans="1:19" x14ac:dyDescent="0.25">
      <c r="A845" s="233"/>
      <c r="B845" s="234"/>
      <c r="C845" s="235"/>
      <c r="D845" s="234"/>
      <c r="E845" s="234"/>
      <c r="F845" s="236"/>
      <c r="G845" s="237"/>
      <c r="H845" s="238"/>
      <c r="I845" s="551"/>
      <c r="J845" s="576"/>
      <c r="K845" s="560"/>
      <c r="L845" s="565"/>
      <c r="M845" s="572"/>
      <c r="N845" s="555">
        <f t="shared" ref="N845:N851" si="192">SUM(J845:M845)</f>
        <v>0</v>
      </c>
      <c r="P845" s="659">
        <v>2</v>
      </c>
      <c r="Q845" s="655">
        <v>203</v>
      </c>
      <c r="R845" s="1">
        <v>0</v>
      </c>
    </row>
    <row r="846" spans="1:19" x14ac:dyDescent="0.25">
      <c r="A846" s="239"/>
      <c r="B846" s="240"/>
      <c r="C846" s="241"/>
      <c r="D846" s="240"/>
      <c r="E846" s="240"/>
      <c r="F846" s="242"/>
      <c r="G846" s="243"/>
      <c r="H846" s="244"/>
      <c r="I846" s="552"/>
      <c r="J846" s="577"/>
      <c r="K846" s="561"/>
      <c r="L846" s="566"/>
      <c r="M846" s="573"/>
      <c r="N846" s="556">
        <f t="shared" si="192"/>
        <v>0</v>
      </c>
    </row>
    <row r="847" spans="1:19" x14ac:dyDescent="0.25">
      <c r="A847" s="239"/>
      <c r="B847" s="240"/>
      <c r="C847" s="241"/>
      <c r="D847" s="240"/>
      <c r="E847" s="240"/>
      <c r="F847" s="242"/>
      <c r="G847" s="243"/>
      <c r="H847" s="244"/>
      <c r="I847" s="552"/>
      <c r="J847" s="577"/>
      <c r="K847" s="561"/>
      <c r="L847" s="566"/>
      <c r="M847" s="573"/>
      <c r="N847" s="556">
        <f t="shared" si="192"/>
        <v>0</v>
      </c>
    </row>
    <row r="848" spans="1:19" x14ac:dyDescent="0.25">
      <c r="A848" s="239"/>
      <c r="B848" s="240"/>
      <c r="C848" s="241"/>
      <c r="D848" s="240"/>
      <c r="E848" s="240"/>
      <c r="F848" s="242"/>
      <c r="G848" s="243"/>
      <c r="H848" s="244"/>
      <c r="I848" s="552"/>
      <c r="J848" s="577"/>
      <c r="K848" s="561"/>
      <c r="L848" s="566"/>
      <c r="M848" s="573"/>
      <c r="N848" s="556">
        <f t="shared" si="192"/>
        <v>0</v>
      </c>
    </row>
    <row r="849" spans="1:18" x14ac:dyDescent="0.25">
      <c r="A849" s="239"/>
      <c r="B849" s="240"/>
      <c r="C849" s="241"/>
      <c r="D849" s="240"/>
      <c r="E849" s="240"/>
      <c r="F849" s="242"/>
      <c r="G849" s="243"/>
      <c r="H849" s="244"/>
      <c r="I849" s="552"/>
      <c r="J849" s="577"/>
      <c r="K849" s="561"/>
      <c r="L849" s="566"/>
      <c r="M849" s="573"/>
      <c r="N849" s="556">
        <f t="shared" si="192"/>
        <v>0</v>
      </c>
    </row>
    <row r="850" spans="1:18" x14ac:dyDescent="0.25">
      <c r="A850" s="239"/>
      <c r="B850" s="240"/>
      <c r="C850" s="241"/>
      <c r="D850" s="240"/>
      <c r="E850" s="240"/>
      <c r="F850" s="242"/>
      <c r="G850" s="243"/>
      <c r="H850" s="244"/>
      <c r="I850" s="552"/>
      <c r="J850" s="577"/>
      <c r="K850" s="561"/>
      <c r="L850" s="566"/>
      <c r="M850" s="573"/>
      <c r="N850" s="556">
        <f t="shared" si="192"/>
        <v>0</v>
      </c>
    </row>
    <row r="851" spans="1:18" x14ac:dyDescent="0.25">
      <c r="A851" s="239"/>
      <c r="B851" s="240"/>
      <c r="C851" s="241"/>
      <c r="D851" s="240"/>
      <c r="E851" s="240"/>
      <c r="F851" s="242"/>
      <c r="G851" s="243"/>
      <c r="H851" s="244"/>
      <c r="I851" s="552"/>
      <c r="J851" s="577"/>
      <c r="K851" s="561"/>
      <c r="L851" s="566"/>
      <c r="M851" s="573"/>
      <c r="N851" s="556">
        <f t="shared" si="192"/>
        <v>0</v>
      </c>
    </row>
    <row r="852" spans="1:18" x14ac:dyDescent="0.25">
      <c r="A852" s="239"/>
      <c r="B852" s="240"/>
      <c r="C852" s="241"/>
      <c r="D852" s="240"/>
      <c r="E852" s="240"/>
      <c r="F852" s="242"/>
      <c r="G852" s="243"/>
      <c r="H852" s="244"/>
      <c r="I852" s="552"/>
      <c r="J852" s="577"/>
      <c r="K852" s="561"/>
      <c r="L852" s="566"/>
      <c r="M852" s="573"/>
      <c r="N852" s="556">
        <f t="shared" ref="N852:N854" si="193">SUM(J852:M852)</f>
        <v>0</v>
      </c>
    </row>
    <row r="853" spans="1:18" x14ac:dyDescent="0.25">
      <c r="A853" s="239"/>
      <c r="B853" s="240"/>
      <c r="C853" s="241"/>
      <c r="D853" s="240"/>
      <c r="E853" s="240"/>
      <c r="F853" s="242"/>
      <c r="G853" s="243"/>
      <c r="H853" s="244"/>
      <c r="I853" s="552"/>
      <c r="J853" s="577"/>
      <c r="K853" s="561"/>
      <c r="L853" s="566"/>
      <c r="M853" s="573"/>
      <c r="N853" s="556">
        <f t="shared" si="193"/>
        <v>0</v>
      </c>
    </row>
    <row r="854" spans="1:18" ht="15.75" thickBot="1" x14ac:dyDescent="0.3">
      <c r="A854" s="245"/>
      <c r="B854" s="246"/>
      <c r="C854" s="247"/>
      <c r="D854" s="246"/>
      <c r="E854" s="246"/>
      <c r="F854" s="248"/>
      <c r="G854" s="249"/>
      <c r="H854" s="250"/>
      <c r="I854" s="553"/>
      <c r="J854" s="578"/>
      <c r="K854" s="562"/>
      <c r="L854" s="567"/>
      <c r="M854" s="574"/>
      <c r="N854" s="570">
        <f t="shared" si="193"/>
        <v>0</v>
      </c>
    </row>
    <row r="855" spans="1:18" ht="15.75" thickBot="1" x14ac:dyDescent="0.3">
      <c r="A855" s="740" t="s">
        <v>4</v>
      </c>
      <c r="B855" s="741"/>
      <c r="C855" s="741"/>
      <c r="D855" s="741"/>
      <c r="E855" s="741"/>
      <c r="F855" s="741"/>
      <c r="G855" s="741"/>
      <c r="H855" s="742"/>
      <c r="I855" s="554">
        <f>SUM(I845:I854)</f>
        <v>0</v>
      </c>
      <c r="J855" s="579">
        <f t="shared" ref="J855:N855" si="194">SUM(J845:J854)</f>
        <v>0</v>
      </c>
      <c r="K855" s="563">
        <f t="shared" si="194"/>
        <v>0</v>
      </c>
      <c r="L855" s="568">
        <f t="shared" si="194"/>
        <v>0</v>
      </c>
      <c r="M855" s="558">
        <f t="shared" si="194"/>
        <v>0</v>
      </c>
      <c r="N855" s="571">
        <f t="shared" si="194"/>
        <v>0</v>
      </c>
    </row>
    <row r="856" spans="1:18" ht="15.75" customHeight="1" thickBot="1" x14ac:dyDescent="0.3">
      <c r="A856" s="743" t="s">
        <v>479</v>
      </c>
      <c r="B856" s="744"/>
      <c r="C856" s="744"/>
      <c r="D856" s="744"/>
      <c r="E856" s="744"/>
      <c r="F856" s="744"/>
      <c r="G856" s="744"/>
      <c r="H856" s="744"/>
      <c r="I856" s="744"/>
      <c r="J856" s="744"/>
      <c r="K856" s="744"/>
      <c r="L856" s="744"/>
      <c r="M856" s="744"/>
      <c r="N856" s="745"/>
    </row>
    <row r="857" spans="1:18" ht="15.75" thickBot="1" x14ac:dyDescent="0.3">
      <c r="A857" s="429" t="s">
        <v>540</v>
      </c>
      <c r="B857" s="417" t="s">
        <v>540</v>
      </c>
      <c r="C857" s="429" t="s">
        <v>421</v>
      </c>
      <c r="D857" s="417" t="s">
        <v>36</v>
      </c>
      <c r="E857" s="232" t="s">
        <v>536</v>
      </c>
      <c r="F857" s="231" t="s">
        <v>0</v>
      </c>
      <c r="G857" s="231" t="s">
        <v>538</v>
      </c>
      <c r="H857" s="231" t="s">
        <v>37</v>
      </c>
      <c r="I857" s="550" t="s">
        <v>5</v>
      </c>
      <c r="J857" s="575" t="s">
        <v>519</v>
      </c>
      <c r="K857" s="559" t="s">
        <v>520</v>
      </c>
      <c r="L857" s="564" t="s">
        <v>521</v>
      </c>
      <c r="M857" s="557" t="s">
        <v>522</v>
      </c>
      <c r="N857" s="569" t="s">
        <v>620</v>
      </c>
      <c r="P857" s="641">
        <v>2</v>
      </c>
      <c r="Q857" s="654">
        <v>18</v>
      </c>
      <c r="R857" s="643">
        <f>+I868</f>
        <v>0</v>
      </c>
    </row>
    <row r="858" spans="1:18" x14ac:dyDescent="0.25">
      <c r="A858" s="233"/>
      <c r="B858" s="234"/>
      <c r="C858" s="235"/>
      <c r="D858" s="234"/>
      <c r="E858" s="234"/>
      <c r="F858" s="236"/>
      <c r="G858" s="237"/>
      <c r="H858" s="238"/>
      <c r="I858" s="551"/>
      <c r="J858" s="576"/>
      <c r="K858" s="560"/>
      <c r="L858" s="565"/>
      <c r="M858" s="572"/>
      <c r="N858" s="555">
        <f t="shared" ref="N858:N864" si="195">SUM(J858:M858)</f>
        <v>0</v>
      </c>
    </row>
    <row r="859" spans="1:18" x14ac:dyDescent="0.25">
      <c r="A859" s="239"/>
      <c r="B859" s="240"/>
      <c r="C859" s="241"/>
      <c r="D859" s="240"/>
      <c r="E859" s="240"/>
      <c r="F859" s="242"/>
      <c r="G859" s="243"/>
      <c r="H859" s="244"/>
      <c r="I859" s="552"/>
      <c r="J859" s="577"/>
      <c r="K859" s="561"/>
      <c r="L859" s="566"/>
      <c r="M859" s="573"/>
      <c r="N859" s="556">
        <f t="shared" si="195"/>
        <v>0</v>
      </c>
    </row>
    <row r="860" spans="1:18" x14ac:dyDescent="0.25">
      <c r="A860" s="239"/>
      <c r="B860" s="240"/>
      <c r="C860" s="241"/>
      <c r="D860" s="240"/>
      <c r="E860" s="240"/>
      <c r="F860" s="242"/>
      <c r="G860" s="243"/>
      <c r="H860" s="244"/>
      <c r="I860" s="552"/>
      <c r="J860" s="577"/>
      <c r="K860" s="561"/>
      <c r="L860" s="566"/>
      <c r="M860" s="573"/>
      <c r="N860" s="556">
        <f t="shared" si="195"/>
        <v>0</v>
      </c>
    </row>
    <row r="861" spans="1:18" x14ac:dyDescent="0.25">
      <c r="A861" s="239"/>
      <c r="B861" s="240"/>
      <c r="C861" s="241"/>
      <c r="D861" s="240"/>
      <c r="E861" s="240"/>
      <c r="F861" s="242"/>
      <c r="G861" s="243"/>
      <c r="H861" s="244"/>
      <c r="I861" s="552"/>
      <c r="J861" s="577"/>
      <c r="K861" s="561"/>
      <c r="L861" s="566"/>
      <c r="M861" s="573"/>
      <c r="N861" s="556">
        <f t="shared" si="195"/>
        <v>0</v>
      </c>
    </row>
    <row r="862" spans="1:18" x14ac:dyDescent="0.25">
      <c r="A862" s="239"/>
      <c r="B862" s="240"/>
      <c r="C862" s="241"/>
      <c r="D862" s="240"/>
      <c r="E862" s="240"/>
      <c r="F862" s="242"/>
      <c r="G862" s="243"/>
      <c r="H862" s="244"/>
      <c r="I862" s="552"/>
      <c r="J862" s="577"/>
      <c r="K862" s="561"/>
      <c r="L862" s="566"/>
      <c r="M862" s="573"/>
      <c r="N862" s="556">
        <f t="shared" si="195"/>
        <v>0</v>
      </c>
    </row>
    <row r="863" spans="1:18" x14ac:dyDescent="0.25">
      <c r="A863" s="239"/>
      <c r="B863" s="240"/>
      <c r="C863" s="241"/>
      <c r="D863" s="240"/>
      <c r="E863" s="240"/>
      <c r="F863" s="242"/>
      <c r="G863" s="243"/>
      <c r="H863" s="244"/>
      <c r="I863" s="552"/>
      <c r="J863" s="577"/>
      <c r="K863" s="561"/>
      <c r="L863" s="566"/>
      <c r="M863" s="573"/>
      <c r="N863" s="556">
        <f t="shared" si="195"/>
        <v>0</v>
      </c>
    </row>
    <row r="864" spans="1:18" x14ac:dyDescent="0.25">
      <c r="A864" s="239"/>
      <c r="B864" s="240"/>
      <c r="C864" s="241"/>
      <c r="D864" s="240"/>
      <c r="E864" s="240"/>
      <c r="F864" s="242"/>
      <c r="G864" s="243"/>
      <c r="H864" s="244"/>
      <c r="I864" s="552"/>
      <c r="J864" s="577"/>
      <c r="K864" s="561"/>
      <c r="L864" s="566"/>
      <c r="M864" s="573"/>
      <c r="N864" s="556">
        <f t="shared" si="195"/>
        <v>0</v>
      </c>
    </row>
    <row r="865" spans="1:19" x14ac:dyDescent="0.25">
      <c r="A865" s="239"/>
      <c r="B865" s="240"/>
      <c r="C865" s="241"/>
      <c r="D865" s="240"/>
      <c r="E865" s="240"/>
      <c r="F865" s="242"/>
      <c r="G865" s="243"/>
      <c r="H865" s="244"/>
      <c r="I865" s="552"/>
      <c r="J865" s="577"/>
      <c r="K865" s="561"/>
      <c r="L865" s="566"/>
      <c r="M865" s="573"/>
      <c r="N865" s="556">
        <f t="shared" ref="N865:N867" si="196">SUM(J865:M865)</f>
        <v>0</v>
      </c>
    </row>
    <row r="866" spans="1:19" x14ac:dyDescent="0.25">
      <c r="A866" s="239"/>
      <c r="B866" s="240"/>
      <c r="C866" s="241"/>
      <c r="D866" s="240"/>
      <c r="E866" s="240"/>
      <c r="F866" s="242"/>
      <c r="G866" s="243"/>
      <c r="H866" s="244"/>
      <c r="I866" s="552"/>
      <c r="J866" s="577"/>
      <c r="K866" s="561"/>
      <c r="L866" s="566"/>
      <c r="M866" s="573"/>
      <c r="N866" s="556">
        <f t="shared" si="196"/>
        <v>0</v>
      </c>
    </row>
    <row r="867" spans="1:19" ht="15.75" thickBot="1" x14ac:dyDescent="0.3">
      <c r="A867" s="245"/>
      <c r="B867" s="246"/>
      <c r="C867" s="247"/>
      <c r="D867" s="246"/>
      <c r="E867" s="246"/>
      <c r="F867" s="248"/>
      <c r="G867" s="249"/>
      <c r="H867" s="250"/>
      <c r="I867" s="553"/>
      <c r="J867" s="578"/>
      <c r="K867" s="562"/>
      <c r="L867" s="567"/>
      <c r="M867" s="574"/>
      <c r="N867" s="570">
        <f t="shared" si="196"/>
        <v>0</v>
      </c>
    </row>
    <row r="868" spans="1:19" ht="15.75" thickBot="1" x14ac:dyDescent="0.3">
      <c r="A868" s="740" t="s">
        <v>4</v>
      </c>
      <c r="B868" s="741"/>
      <c r="C868" s="741"/>
      <c r="D868" s="741"/>
      <c r="E868" s="741"/>
      <c r="F868" s="741"/>
      <c r="G868" s="741"/>
      <c r="H868" s="742"/>
      <c r="I868" s="554">
        <f>SUM(I858:I867)</f>
        <v>0</v>
      </c>
      <c r="J868" s="579">
        <f t="shared" ref="J868:N868" si="197">SUM(J858:J867)</f>
        <v>0</v>
      </c>
      <c r="K868" s="563">
        <f t="shared" si="197"/>
        <v>0</v>
      </c>
      <c r="L868" s="568">
        <f t="shared" si="197"/>
        <v>0</v>
      </c>
      <c r="M868" s="558">
        <f t="shared" si="197"/>
        <v>0</v>
      </c>
      <c r="N868" s="571">
        <f t="shared" si="197"/>
        <v>0</v>
      </c>
    </row>
    <row r="869" spans="1:19" ht="15.75" customHeight="1" thickBot="1" x14ac:dyDescent="0.3">
      <c r="A869" s="743" t="s">
        <v>480</v>
      </c>
      <c r="B869" s="744"/>
      <c r="C869" s="744"/>
      <c r="D869" s="744"/>
      <c r="E869" s="744"/>
      <c r="F869" s="744"/>
      <c r="G869" s="744"/>
      <c r="H869" s="744"/>
      <c r="I869" s="744"/>
      <c r="J869" s="744"/>
      <c r="K869" s="744"/>
      <c r="L869" s="744"/>
      <c r="M869" s="744"/>
      <c r="N869" s="745"/>
    </row>
    <row r="870" spans="1:19" ht="15.75" thickBot="1" x14ac:dyDescent="0.3">
      <c r="A870" s="429" t="s">
        <v>540</v>
      </c>
      <c r="B870" s="417" t="s">
        <v>540</v>
      </c>
      <c r="C870" s="429" t="s">
        <v>421</v>
      </c>
      <c r="D870" s="417" t="s">
        <v>36</v>
      </c>
      <c r="E870" s="232" t="s">
        <v>536</v>
      </c>
      <c r="F870" s="231" t="s">
        <v>0</v>
      </c>
      <c r="G870" s="231" t="s">
        <v>2</v>
      </c>
      <c r="H870" s="231" t="s">
        <v>37</v>
      </c>
      <c r="I870" s="550" t="s">
        <v>5</v>
      </c>
      <c r="J870" s="575" t="s">
        <v>519</v>
      </c>
      <c r="K870" s="559" t="s">
        <v>520</v>
      </c>
      <c r="L870" s="564" t="s">
        <v>521</v>
      </c>
      <c r="M870" s="557" t="s">
        <v>522</v>
      </c>
      <c r="N870" s="569" t="s">
        <v>620</v>
      </c>
      <c r="P870" s="641">
        <v>2</v>
      </c>
      <c r="Q870" s="654">
        <v>18</v>
      </c>
      <c r="R870" s="643">
        <f>+I881</f>
        <v>0</v>
      </c>
      <c r="S870" s="644"/>
    </row>
    <row r="871" spans="1:19" x14ac:dyDescent="0.25">
      <c r="A871" s="233"/>
      <c r="B871" s="234"/>
      <c r="C871" s="235"/>
      <c r="D871" s="234"/>
      <c r="E871" s="234"/>
      <c r="F871" s="236"/>
      <c r="G871" s="237"/>
      <c r="H871" s="238"/>
      <c r="I871" s="551"/>
      <c r="J871" s="576"/>
      <c r="K871" s="560"/>
      <c r="L871" s="565"/>
      <c r="M871" s="572"/>
      <c r="N871" s="555">
        <f t="shared" ref="N871:N877" si="198">SUM(J871:M871)</f>
        <v>0</v>
      </c>
    </row>
    <row r="872" spans="1:19" x14ac:dyDescent="0.25">
      <c r="A872" s="239"/>
      <c r="B872" s="240"/>
      <c r="C872" s="241"/>
      <c r="D872" s="240"/>
      <c r="E872" s="240"/>
      <c r="F872" s="242"/>
      <c r="G872" s="243"/>
      <c r="H872" s="244"/>
      <c r="I872" s="552"/>
      <c r="J872" s="577"/>
      <c r="K872" s="561"/>
      <c r="L872" s="566"/>
      <c r="M872" s="573"/>
      <c r="N872" s="556">
        <f t="shared" si="198"/>
        <v>0</v>
      </c>
    </row>
    <row r="873" spans="1:19" x14ac:dyDescent="0.25">
      <c r="A873" s="239"/>
      <c r="B873" s="240"/>
      <c r="C873" s="241"/>
      <c r="D873" s="240"/>
      <c r="E873" s="240"/>
      <c r="F873" s="242"/>
      <c r="G873" s="243"/>
      <c r="H873" s="244"/>
      <c r="I873" s="552"/>
      <c r="J873" s="577"/>
      <c r="K873" s="561"/>
      <c r="L873" s="566"/>
      <c r="M873" s="573"/>
      <c r="N873" s="556">
        <f t="shared" si="198"/>
        <v>0</v>
      </c>
    </row>
    <row r="874" spans="1:19" x14ac:dyDescent="0.25">
      <c r="A874" s="239"/>
      <c r="B874" s="240"/>
      <c r="C874" s="241"/>
      <c r="D874" s="240"/>
      <c r="E874" s="240"/>
      <c r="F874" s="242"/>
      <c r="G874" s="243"/>
      <c r="H874" s="244"/>
      <c r="I874" s="552"/>
      <c r="J874" s="577"/>
      <c r="K874" s="561"/>
      <c r="L874" s="566"/>
      <c r="M874" s="573"/>
      <c r="N874" s="556">
        <f t="shared" si="198"/>
        <v>0</v>
      </c>
    </row>
    <row r="875" spans="1:19" x14ac:dyDescent="0.25">
      <c r="A875" s="239"/>
      <c r="B875" s="240"/>
      <c r="C875" s="241"/>
      <c r="D875" s="240"/>
      <c r="E875" s="240"/>
      <c r="F875" s="242"/>
      <c r="G875" s="243"/>
      <c r="H875" s="244"/>
      <c r="I875" s="552"/>
      <c r="J875" s="577"/>
      <c r="K875" s="561"/>
      <c r="L875" s="566"/>
      <c r="M875" s="573"/>
      <c r="N875" s="556">
        <f t="shared" si="198"/>
        <v>0</v>
      </c>
    </row>
    <row r="876" spans="1:19" x14ac:dyDescent="0.25">
      <c r="A876" s="239"/>
      <c r="B876" s="240"/>
      <c r="C876" s="241"/>
      <c r="D876" s="240"/>
      <c r="E876" s="240"/>
      <c r="F876" s="242"/>
      <c r="G876" s="243"/>
      <c r="H876" s="244"/>
      <c r="I876" s="552"/>
      <c r="J876" s="577"/>
      <c r="K876" s="561"/>
      <c r="L876" s="566"/>
      <c r="M876" s="573"/>
      <c r="N876" s="556">
        <f t="shared" si="198"/>
        <v>0</v>
      </c>
    </row>
    <row r="877" spans="1:19" x14ac:dyDescent="0.25">
      <c r="A877" s="239"/>
      <c r="B877" s="240"/>
      <c r="C877" s="241"/>
      <c r="D877" s="240"/>
      <c r="E877" s="240"/>
      <c r="F877" s="242"/>
      <c r="G877" s="243"/>
      <c r="H877" s="244"/>
      <c r="I877" s="552"/>
      <c r="J877" s="577"/>
      <c r="K877" s="561"/>
      <c r="L877" s="566"/>
      <c r="M877" s="573"/>
      <c r="N877" s="556">
        <f t="shared" si="198"/>
        <v>0</v>
      </c>
    </row>
    <row r="878" spans="1:19" x14ac:dyDescent="0.25">
      <c r="A878" s="239"/>
      <c r="B878" s="240"/>
      <c r="C878" s="241"/>
      <c r="D878" s="240"/>
      <c r="E878" s="240"/>
      <c r="F878" s="242"/>
      <c r="G878" s="243"/>
      <c r="H878" s="244"/>
      <c r="I878" s="552"/>
      <c r="J878" s="577"/>
      <c r="K878" s="561"/>
      <c r="L878" s="566"/>
      <c r="M878" s="573"/>
      <c r="N878" s="556">
        <f t="shared" ref="N878:N880" si="199">SUM(J878:M878)</f>
        <v>0</v>
      </c>
    </row>
    <row r="879" spans="1:19" x14ac:dyDescent="0.25">
      <c r="A879" s="239"/>
      <c r="B879" s="240"/>
      <c r="C879" s="241"/>
      <c r="D879" s="240"/>
      <c r="E879" s="240"/>
      <c r="F879" s="242"/>
      <c r="G879" s="243"/>
      <c r="H879" s="244"/>
      <c r="I879" s="552"/>
      <c r="J879" s="577"/>
      <c r="K879" s="561"/>
      <c r="L879" s="566"/>
      <c r="M879" s="573"/>
      <c r="N879" s="556">
        <f t="shared" si="199"/>
        <v>0</v>
      </c>
    </row>
    <row r="880" spans="1:19" ht="15.75" thickBot="1" x14ac:dyDescent="0.3">
      <c r="A880" s="245"/>
      <c r="B880" s="246"/>
      <c r="C880" s="247"/>
      <c r="D880" s="246"/>
      <c r="E880" s="246"/>
      <c r="F880" s="248"/>
      <c r="G880" s="249"/>
      <c r="H880" s="250"/>
      <c r="I880" s="553"/>
      <c r="J880" s="578"/>
      <c r="K880" s="562"/>
      <c r="L880" s="567"/>
      <c r="M880" s="574"/>
      <c r="N880" s="570">
        <f t="shared" si="199"/>
        <v>0</v>
      </c>
    </row>
    <row r="881" spans="1:18" ht="15.75" thickBot="1" x14ac:dyDescent="0.3">
      <c r="A881" s="740" t="s">
        <v>4</v>
      </c>
      <c r="B881" s="741"/>
      <c r="C881" s="741"/>
      <c r="D881" s="741"/>
      <c r="E881" s="741"/>
      <c r="F881" s="741"/>
      <c r="G881" s="741"/>
      <c r="H881" s="742"/>
      <c r="I881" s="554">
        <f>SUM(I871:I880)</f>
        <v>0</v>
      </c>
      <c r="J881" s="579">
        <f t="shared" ref="J881:N881" si="200">SUM(J871:J880)</f>
        <v>0</v>
      </c>
      <c r="K881" s="563">
        <f t="shared" si="200"/>
        <v>0</v>
      </c>
      <c r="L881" s="568">
        <f t="shared" si="200"/>
        <v>0</v>
      </c>
      <c r="M881" s="558">
        <f t="shared" si="200"/>
        <v>0</v>
      </c>
      <c r="N881" s="571">
        <f t="shared" si="200"/>
        <v>0</v>
      </c>
    </row>
    <row r="882" spans="1:18" ht="15.75" thickBot="1" x14ac:dyDescent="0.3">
      <c r="A882" s="431" t="s">
        <v>26</v>
      </c>
      <c r="B882" s="419"/>
      <c r="C882" s="437"/>
      <c r="D882" s="419"/>
      <c r="E882" s="419"/>
      <c r="F882" s="229"/>
      <c r="G882" s="230"/>
      <c r="H882" s="229"/>
      <c r="I882" s="265">
        <f>+I23+I36+I49+I62+I75+I88+I101+I114+I127+I140+I153+I166+I179+I192+I205+I218+I231+I244+I257+I270+I283+I296+I309+I322+I335+I348+I361+I374+I387+I400+I413+I426+I439+I452+I465+I478+I491+I504+I517+I530+I543+I556+I569+I582+I595+I608+I621+I634+I647+I660+I673+I686+I699+I712+I725+I738+I751+I764+I777+I790+I803+I816+I829+I842+I855+I868+I881</f>
        <v>79287452</v>
      </c>
      <c r="J882" s="265">
        <f t="shared" ref="J882:N882" si="201">+J23+J36+J49+J62+J75+J88+J101+J114+J127+J140+J153+J166+J179+J192+J205+J218+J231+J244+J257+J270+J283+J296+J309+J322+J335+J348+J361+J374+J387+J400+J413+J426+J439+J452+J465+J478+J491+J504+J517+J530+J543+J556+J569+J582+J595+J608+J621+J634+J647+J660+J673+J686+J699+J712+J725+J738+J751+J764+J777+J790+J803+J816+J829+J842+J855+J868+J881</f>
        <v>0</v>
      </c>
      <c r="K882" s="265">
        <f t="shared" si="201"/>
        <v>6000000</v>
      </c>
      <c r="L882" s="265">
        <f t="shared" si="201"/>
        <v>6978141</v>
      </c>
      <c r="M882" s="265">
        <f t="shared" si="201"/>
        <v>65959311</v>
      </c>
      <c r="N882" s="265">
        <f t="shared" si="201"/>
        <v>78937452</v>
      </c>
      <c r="P882" s="644"/>
      <c r="Q882" s="658"/>
      <c r="R882" s="645"/>
    </row>
    <row r="883" spans="1:18" x14ac:dyDescent="0.25">
      <c r="A883" s="432"/>
      <c r="B883" s="420"/>
      <c r="C883" s="432"/>
      <c r="D883" s="420"/>
      <c r="E883" s="420"/>
      <c r="F883" s="49"/>
      <c r="G883" s="65"/>
      <c r="H883" s="49"/>
      <c r="I883" s="65"/>
      <c r="J883" s="376"/>
      <c r="K883" s="376"/>
      <c r="L883" s="376"/>
      <c r="M883" s="376"/>
      <c r="N883" s="376"/>
    </row>
    <row r="884" spans="1:18" x14ac:dyDescent="0.25">
      <c r="A884" s="432"/>
      <c r="B884" s="420"/>
      <c r="C884" s="432"/>
      <c r="D884" s="420"/>
      <c r="E884" s="420"/>
      <c r="F884" s="49"/>
      <c r="G884" s="65"/>
      <c r="H884" s="49"/>
      <c r="I884" s="65"/>
      <c r="J884" s="376"/>
      <c r="K884" s="376"/>
      <c r="L884" s="376"/>
      <c r="M884" s="376"/>
      <c r="N884" s="376"/>
    </row>
    <row r="885" spans="1:18" x14ac:dyDescent="0.25">
      <c r="A885" s="432"/>
      <c r="B885" s="420"/>
      <c r="C885" s="432"/>
      <c r="D885" s="420"/>
      <c r="E885" s="420"/>
      <c r="F885" s="49"/>
      <c r="G885" s="65"/>
      <c r="H885" s="49"/>
      <c r="I885" s="65"/>
      <c r="J885" s="376"/>
      <c r="K885" s="376"/>
      <c r="L885" s="376"/>
      <c r="M885" s="376"/>
      <c r="N885" s="376"/>
    </row>
    <row r="886" spans="1:18" x14ac:dyDescent="0.25">
      <c r="A886" s="432"/>
      <c r="B886" s="420"/>
      <c r="C886" s="432"/>
      <c r="D886" s="420"/>
      <c r="E886" s="420"/>
      <c r="F886" s="49"/>
      <c r="G886" s="65"/>
      <c r="H886" s="49"/>
      <c r="I886" s="65"/>
      <c r="J886" s="376"/>
      <c r="K886" s="376"/>
      <c r="L886" s="376"/>
      <c r="M886" s="376"/>
      <c r="N886" s="376"/>
    </row>
    <row r="887" spans="1:18" x14ac:dyDescent="0.25">
      <c r="A887" s="432"/>
      <c r="B887" s="420"/>
      <c r="C887" s="432"/>
      <c r="D887" s="420"/>
      <c r="E887" s="420"/>
      <c r="F887" s="49"/>
      <c r="G887" s="65"/>
      <c r="H887" s="49"/>
      <c r="I887" s="65"/>
      <c r="J887" s="376"/>
      <c r="K887" s="376"/>
      <c r="L887" s="376"/>
      <c r="M887" s="376"/>
      <c r="N887" s="376"/>
    </row>
    <row r="888" spans="1:18" ht="15.75" x14ac:dyDescent="0.25">
      <c r="A888" s="433" t="s">
        <v>533</v>
      </c>
      <c r="B888" s="421"/>
      <c r="C888" s="752" t="str">
        <f>+'ANEXO No 1'!D96</f>
        <v>FABIO ORTIGOZA TORRES</v>
      </c>
      <c r="D888" s="752"/>
      <c r="E888" s="752"/>
      <c r="F888" s="752"/>
      <c r="G888" s="64"/>
      <c r="H888" s="49"/>
      <c r="I888" s="65"/>
      <c r="J888" s="376"/>
      <c r="K888" s="376"/>
      <c r="L888" s="376"/>
      <c r="M888" s="376"/>
      <c r="N888" s="376"/>
    </row>
    <row r="889" spans="1:18" ht="15.75" x14ac:dyDescent="0.25">
      <c r="A889" s="485" t="s">
        <v>535</v>
      </c>
      <c r="B889" s="421"/>
      <c r="C889" s="753">
        <f>+'ANEXO No 1'!D97</f>
        <v>12121642</v>
      </c>
      <c r="D889" s="753"/>
      <c r="E889" s="652"/>
      <c r="F889" s="484"/>
      <c r="G889" s="64"/>
      <c r="H889" s="49"/>
      <c r="I889" s="65"/>
      <c r="J889" s="376"/>
      <c r="K889" s="376"/>
      <c r="L889" s="376"/>
      <c r="M889" s="376"/>
      <c r="N889" s="376"/>
    </row>
    <row r="890" spans="1:18" ht="15.75" x14ac:dyDescent="0.25">
      <c r="A890" s="433" t="s">
        <v>35</v>
      </c>
      <c r="B890" s="421"/>
      <c r="C890" s="752" t="str">
        <f>+'ANEXO No 1'!D98</f>
        <v>Rector</v>
      </c>
      <c r="D890" s="752"/>
      <c r="E890" s="752"/>
      <c r="F890" s="752"/>
      <c r="G890" s="64"/>
      <c r="H890" s="49"/>
      <c r="I890" s="65"/>
      <c r="J890" s="376"/>
      <c r="K890" s="376"/>
      <c r="L890" s="376"/>
      <c r="M890" s="376"/>
      <c r="N890" s="376"/>
    </row>
    <row r="891" spans="1:18" x14ac:dyDescent="0.25">
      <c r="A891" s="738" t="s">
        <v>528</v>
      </c>
      <c r="B891" s="738"/>
      <c r="C891" s="738"/>
      <c r="D891" s="738"/>
      <c r="E891" s="738"/>
      <c r="F891" s="738"/>
      <c r="G891" s="738"/>
      <c r="H891" s="738"/>
      <c r="I891" s="738"/>
      <c r="J891" s="738"/>
      <c r="K891" s="738"/>
      <c r="L891" s="738"/>
      <c r="M891" s="548"/>
      <c r="N891" s="376"/>
    </row>
    <row r="892" spans="1:18" x14ac:dyDescent="0.25">
      <c r="B892" s="422"/>
      <c r="C892" s="438"/>
      <c r="D892" s="422"/>
      <c r="E892" s="422"/>
      <c r="F892" s="84"/>
      <c r="G892" s="64"/>
      <c r="H892" s="49"/>
      <c r="I892" s="65"/>
      <c r="J892" s="376"/>
      <c r="K892" s="376"/>
      <c r="L892" s="376"/>
      <c r="M892" s="376"/>
      <c r="N892" s="376"/>
    </row>
    <row r="893" spans="1:18" x14ac:dyDescent="0.25">
      <c r="B893" s="422"/>
      <c r="C893" s="438"/>
      <c r="D893" s="422"/>
      <c r="E893" s="422"/>
      <c r="F893" s="84"/>
      <c r="G893" s="64"/>
      <c r="H893" s="49"/>
      <c r="I893" s="65"/>
      <c r="J893" s="376"/>
      <c r="K893" s="376"/>
      <c r="L893" s="376"/>
      <c r="M893" s="376"/>
      <c r="N893" s="376"/>
    </row>
    <row r="894" spans="1:18" x14ac:dyDescent="0.25">
      <c r="B894" s="420"/>
      <c r="C894" s="432"/>
      <c r="D894" s="420"/>
      <c r="E894" s="420"/>
      <c r="F894" s="64"/>
      <c r="G894" s="64"/>
      <c r="H894" s="49"/>
      <c r="I894" s="65"/>
      <c r="J894" s="376"/>
      <c r="K894" s="376"/>
      <c r="L894" s="376"/>
      <c r="M894" s="376"/>
      <c r="N894" s="376"/>
    </row>
    <row r="895" spans="1:18" x14ac:dyDescent="0.25">
      <c r="B895" s="420"/>
      <c r="C895" s="432"/>
      <c r="D895" s="420"/>
      <c r="E895" s="420"/>
      <c r="F895" s="64"/>
      <c r="G895" s="64"/>
      <c r="H895" s="49"/>
      <c r="I895" s="65"/>
      <c r="J895" s="376"/>
      <c r="K895" s="376"/>
      <c r="L895" s="376"/>
      <c r="M895" s="376"/>
      <c r="N895" s="376"/>
    </row>
    <row r="896" spans="1:18" ht="12" customHeight="1" x14ac:dyDescent="0.25">
      <c r="A896" s="435" t="s">
        <v>68</v>
      </c>
      <c r="C896" s="439"/>
      <c r="D896" s="425"/>
      <c r="E896" s="425"/>
      <c r="F896" s="66"/>
      <c r="G896" s="62"/>
      <c r="H896" s="63"/>
      <c r="I896" s="9"/>
      <c r="J896" s="376"/>
      <c r="K896" s="376"/>
      <c r="L896" s="376"/>
      <c r="M896" s="376"/>
      <c r="N896" s="376"/>
    </row>
    <row r="897" spans="1:14" x14ac:dyDescent="0.25">
      <c r="A897" s="436" t="s">
        <v>57</v>
      </c>
      <c r="B897" s="424"/>
      <c r="C897" s="436"/>
      <c r="D897" s="424"/>
      <c r="E897" s="424"/>
      <c r="F897" s="318"/>
      <c r="G897" s="318"/>
      <c r="H897" s="318"/>
      <c r="J897" s="376"/>
      <c r="K897" s="376"/>
      <c r="L897" s="376"/>
      <c r="M897" s="376"/>
      <c r="N897" s="376"/>
    </row>
    <row r="898" spans="1:14" ht="19.5" customHeight="1" x14ac:dyDescent="0.25">
      <c r="A898" s="750" t="s">
        <v>81</v>
      </c>
      <c r="B898" s="750"/>
      <c r="C898" s="750"/>
      <c r="D898" s="750"/>
      <c r="E898" s="750"/>
      <c r="F898" s="750"/>
      <c r="G898" s="750"/>
      <c r="H898" s="750"/>
      <c r="J898" s="376"/>
      <c r="K898" s="376"/>
      <c r="L898" s="376"/>
      <c r="M898" s="376"/>
      <c r="N898" s="376"/>
    </row>
    <row r="899" spans="1:14" ht="15" customHeight="1" x14ac:dyDescent="0.25">
      <c r="B899" s="724"/>
      <c r="C899" s="724"/>
      <c r="D899" s="724"/>
      <c r="E899" s="724"/>
      <c r="F899" s="724"/>
      <c r="G899" s="724"/>
      <c r="H899" s="724"/>
      <c r="I899" s="724"/>
      <c r="J899" s="376"/>
      <c r="K899" s="376"/>
      <c r="L899" s="376"/>
      <c r="M899" s="376"/>
      <c r="N899" s="376"/>
    </row>
    <row r="900" spans="1:14" x14ac:dyDescent="0.25">
      <c r="B900" s="425"/>
      <c r="F900" s="62"/>
      <c r="G900" s="62"/>
      <c r="H900" s="63"/>
      <c r="I900" s="59"/>
      <c r="J900" s="376"/>
      <c r="K900" s="376"/>
      <c r="L900" s="376"/>
      <c r="M900" s="376"/>
      <c r="N900" s="376"/>
    </row>
    <row r="901" spans="1:14" x14ac:dyDescent="0.25">
      <c r="B901" s="425"/>
      <c r="F901" s="62"/>
      <c r="G901" s="62"/>
      <c r="H901" s="63"/>
      <c r="I901" s="62"/>
      <c r="J901" s="376"/>
      <c r="K901" s="376"/>
      <c r="L901" s="376"/>
      <c r="M901" s="376"/>
      <c r="N901" s="376"/>
    </row>
    <row r="902" spans="1:14" x14ac:dyDescent="0.25">
      <c r="B902" s="425"/>
      <c r="F902" s="62"/>
      <c r="G902" s="62"/>
      <c r="H902" s="63"/>
      <c r="I902" s="62"/>
      <c r="J902" s="376"/>
      <c r="K902" s="376"/>
      <c r="L902" s="376"/>
      <c r="M902" s="376"/>
      <c r="N902" s="376"/>
    </row>
    <row r="903" spans="1:14" x14ac:dyDescent="0.25">
      <c r="B903" s="425"/>
      <c r="F903" s="62"/>
      <c r="G903" s="62"/>
      <c r="H903" s="63"/>
      <c r="I903" s="62"/>
      <c r="J903" s="376"/>
      <c r="K903" s="376"/>
      <c r="L903" s="376"/>
      <c r="M903" s="376"/>
      <c r="N903" s="376"/>
    </row>
    <row r="904" spans="1:14" x14ac:dyDescent="0.25">
      <c r="B904" s="425"/>
      <c r="F904" s="62"/>
      <c r="G904" s="62"/>
      <c r="H904" s="63"/>
      <c r="I904" s="62"/>
      <c r="J904" s="376"/>
      <c r="K904" s="376"/>
      <c r="L904" s="376"/>
      <c r="M904" s="376"/>
      <c r="N904" s="376"/>
    </row>
    <row r="905" spans="1:14" x14ac:dyDescent="0.25">
      <c r="B905" s="426"/>
      <c r="F905" s="62"/>
      <c r="G905" s="62"/>
      <c r="H905" s="63"/>
      <c r="I905" s="62"/>
      <c r="J905" s="376"/>
      <c r="K905" s="376"/>
      <c r="L905" s="376"/>
      <c r="M905" s="376"/>
      <c r="N905" s="376"/>
    </row>
    <row r="906" spans="1:14" x14ac:dyDescent="0.25">
      <c r="B906" s="425"/>
      <c r="F906" s="62"/>
      <c r="G906" s="62"/>
      <c r="H906" s="63"/>
      <c r="I906" s="62"/>
      <c r="J906" s="376"/>
      <c r="K906" s="376"/>
      <c r="L906" s="376"/>
      <c r="M906" s="376"/>
      <c r="N906" s="376"/>
    </row>
    <row r="907" spans="1:14" x14ac:dyDescent="0.25">
      <c r="B907" s="425"/>
      <c r="F907" s="9"/>
      <c r="G907" s="9"/>
      <c r="H907" s="63"/>
      <c r="I907" s="62"/>
      <c r="J907" s="376"/>
      <c r="K907" s="376"/>
      <c r="L907" s="376"/>
      <c r="M907" s="376"/>
      <c r="N907" s="376"/>
    </row>
    <row r="908" spans="1:14" x14ac:dyDescent="0.25">
      <c r="B908" s="425"/>
      <c r="F908" s="9"/>
      <c r="G908" s="9"/>
      <c r="H908" s="49"/>
      <c r="I908" s="62"/>
      <c r="J908" s="376"/>
      <c r="K908" s="376"/>
      <c r="L908" s="376"/>
      <c r="M908" s="376"/>
      <c r="N908" s="376"/>
    </row>
    <row r="909" spans="1:14" x14ac:dyDescent="0.25">
      <c r="B909" s="420"/>
      <c r="C909" s="432"/>
      <c r="D909" s="420"/>
      <c r="E909" s="420"/>
      <c r="F909" s="49"/>
      <c r="G909" s="64"/>
      <c r="H909" s="64"/>
      <c r="I909" s="49"/>
      <c r="J909" s="376"/>
      <c r="K909" s="376"/>
      <c r="L909" s="376"/>
      <c r="M909" s="376"/>
      <c r="N909" s="376"/>
    </row>
    <row r="910" spans="1:14" x14ac:dyDescent="0.25">
      <c r="H910" s="49"/>
      <c r="I910" s="49"/>
      <c r="J910" s="376"/>
      <c r="K910" s="376"/>
      <c r="L910" s="376"/>
      <c r="M910" s="376"/>
      <c r="N910" s="376"/>
    </row>
    <row r="911" spans="1:14" x14ac:dyDescent="0.25">
      <c r="A911" s="432"/>
      <c r="B911" s="420"/>
      <c r="C911" s="432"/>
      <c r="D911" s="420"/>
      <c r="E911" s="420"/>
      <c r="F911" s="49"/>
      <c r="G911" s="65"/>
      <c r="H911" s="49"/>
      <c r="I911" s="49"/>
      <c r="J911" s="376"/>
      <c r="K911" s="376"/>
      <c r="L911" s="376"/>
      <c r="M911" s="376"/>
      <c r="N911" s="376"/>
    </row>
    <row r="912" spans="1:14" x14ac:dyDescent="0.25">
      <c r="A912" s="432"/>
      <c r="B912" s="420"/>
      <c r="C912" s="432"/>
      <c r="D912" s="420"/>
      <c r="E912" s="420"/>
      <c r="F912" s="49"/>
      <c r="G912" s="65"/>
      <c r="H912" s="49"/>
      <c r="I912" s="49"/>
      <c r="J912" s="376"/>
      <c r="K912" s="376"/>
      <c r="L912" s="376"/>
      <c r="M912" s="376"/>
      <c r="N912" s="376"/>
    </row>
    <row r="913" spans="1:14" x14ac:dyDescent="0.25">
      <c r="A913" s="432"/>
      <c r="B913" s="420"/>
      <c r="C913" s="432"/>
      <c r="D913" s="420"/>
      <c r="E913" s="420"/>
      <c r="F913" s="49"/>
      <c r="G913" s="65"/>
      <c r="H913" s="49"/>
      <c r="I913" s="49"/>
      <c r="J913" s="376"/>
      <c r="K913" s="376"/>
      <c r="L913" s="376"/>
      <c r="M913" s="376"/>
      <c r="N913" s="376"/>
    </row>
    <row r="914" spans="1:14" x14ac:dyDescent="0.25">
      <c r="A914" s="432"/>
      <c r="B914" s="420"/>
      <c r="C914" s="432"/>
      <c r="D914" s="420"/>
      <c r="E914" s="420"/>
      <c r="F914" s="49"/>
      <c r="G914" s="65"/>
      <c r="H914" s="49"/>
      <c r="I914" s="49"/>
      <c r="J914" s="376"/>
      <c r="K914" s="376"/>
      <c r="L914" s="376"/>
      <c r="M914" s="376"/>
      <c r="N914" s="376"/>
    </row>
    <row r="915" spans="1:14" x14ac:dyDescent="0.25">
      <c r="A915" s="432"/>
      <c r="B915" s="420"/>
      <c r="C915" s="432"/>
      <c r="D915" s="420"/>
      <c r="E915" s="420"/>
      <c r="F915" s="49"/>
      <c r="G915" s="65"/>
      <c r="H915" s="49"/>
      <c r="I915" s="49"/>
      <c r="J915" s="376"/>
      <c r="K915" s="376"/>
      <c r="L915" s="376"/>
      <c r="M915" s="376"/>
      <c r="N915" s="376"/>
    </row>
    <row r="916" spans="1:14" x14ac:dyDescent="0.25">
      <c r="A916" s="432"/>
      <c r="B916" s="420"/>
      <c r="C916" s="432"/>
      <c r="D916" s="420"/>
      <c r="E916" s="420"/>
      <c r="F916" s="49"/>
      <c r="G916" s="65"/>
      <c r="H916" s="49"/>
      <c r="I916" s="49"/>
      <c r="J916" s="376"/>
      <c r="K916" s="376"/>
      <c r="L916" s="376"/>
      <c r="M916" s="376"/>
      <c r="N916" s="376"/>
    </row>
    <row r="917" spans="1:14" x14ac:dyDescent="0.25">
      <c r="A917" s="432"/>
      <c r="B917" s="420"/>
      <c r="C917" s="432"/>
      <c r="D917" s="420"/>
      <c r="E917" s="420"/>
      <c r="F917" s="49"/>
      <c r="G917" s="65"/>
      <c r="H917" s="49"/>
      <c r="I917" s="49"/>
      <c r="J917" s="376"/>
      <c r="K917" s="376"/>
      <c r="L917" s="376"/>
      <c r="M917" s="376"/>
      <c r="N917" s="376"/>
    </row>
    <row r="918" spans="1:14" x14ac:dyDescent="0.25">
      <c r="A918" s="432"/>
      <c r="B918" s="420"/>
      <c r="C918" s="432"/>
      <c r="D918" s="420"/>
      <c r="E918" s="420"/>
      <c r="F918" s="49"/>
      <c r="G918" s="65"/>
      <c r="H918" s="49"/>
      <c r="I918" s="49"/>
      <c r="J918" s="376"/>
      <c r="K918" s="376"/>
      <c r="L918" s="376"/>
      <c r="M918" s="376"/>
      <c r="N918" s="376"/>
    </row>
    <row r="919" spans="1:14" x14ac:dyDescent="0.25">
      <c r="A919" s="432"/>
      <c r="B919" s="420"/>
      <c r="C919" s="432"/>
      <c r="D919" s="420"/>
      <c r="E919" s="420"/>
      <c r="F919" s="49"/>
      <c r="G919" s="65"/>
      <c r="H919" s="49"/>
      <c r="I919" s="49"/>
      <c r="J919" s="376"/>
      <c r="K919" s="376"/>
      <c r="L919" s="376"/>
      <c r="M919" s="376"/>
      <c r="N919" s="376"/>
    </row>
    <row r="920" spans="1:14" x14ac:dyDescent="0.25">
      <c r="A920" s="432"/>
      <c r="B920" s="420"/>
      <c r="C920" s="432"/>
      <c r="D920" s="420"/>
      <c r="E920" s="420"/>
      <c r="F920" s="49"/>
      <c r="G920" s="65"/>
      <c r="H920" s="49"/>
      <c r="I920" s="49"/>
      <c r="J920" s="376"/>
      <c r="K920" s="376"/>
      <c r="L920" s="376"/>
      <c r="M920" s="376"/>
      <c r="N920" s="376"/>
    </row>
    <row r="921" spans="1:14" x14ac:dyDescent="0.25">
      <c r="A921" s="432"/>
      <c r="B921" s="420"/>
      <c r="C921" s="432"/>
      <c r="D921" s="420"/>
      <c r="E921" s="420"/>
      <c r="F921" s="49"/>
      <c r="G921" s="65"/>
      <c r="H921" s="49"/>
      <c r="I921" s="49"/>
      <c r="J921" s="376"/>
      <c r="K921" s="376"/>
      <c r="L921" s="376"/>
      <c r="M921" s="376"/>
      <c r="N921" s="376"/>
    </row>
    <row r="922" spans="1:14" x14ac:dyDescent="0.25">
      <c r="A922" s="432"/>
      <c r="B922" s="420"/>
      <c r="C922" s="432"/>
      <c r="D922" s="420"/>
      <c r="E922" s="420"/>
      <c r="F922" s="49"/>
      <c r="G922" s="65"/>
      <c r="H922" s="49"/>
      <c r="I922" s="49"/>
      <c r="J922" s="376"/>
      <c r="K922" s="376"/>
      <c r="L922" s="376"/>
      <c r="M922" s="376"/>
      <c r="N922" s="376"/>
    </row>
    <row r="923" spans="1:14" x14ac:dyDescent="0.25">
      <c r="A923" s="432"/>
      <c r="B923" s="420"/>
      <c r="C923" s="432"/>
      <c r="D923" s="420"/>
      <c r="E923" s="420"/>
      <c r="F923" s="49"/>
      <c r="G923" s="49"/>
      <c r="H923" s="49"/>
      <c r="I923" s="49"/>
      <c r="J923" s="376"/>
      <c r="K923" s="376"/>
      <c r="L923" s="376"/>
      <c r="M923" s="376"/>
      <c r="N923" s="376"/>
    </row>
    <row r="924" spans="1:14" x14ac:dyDescent="0.25">
      <c r="A924" s="432"/>
      <c r="B924" s="420"/>
      <c r="C924" s="432"/>
      <c r="D924" s="420"/>
      <c r="E924" s="420"/>
      <c r="F924" s="49"/>
      <c r="G924" s="49"/>
      <c r="H924" s="49"/>
      <c r="I924" s="49"/>
      <c r="J924" s="376"/>
      <c r="K924" s="376"/>
      <c r="L924" s="376"/>
      <c r="M924" s="376"/>
      <c r="N924" s="376"/>
    </row>
    <row r="925" spans="1:14" x14ac:dyDescent="0.25">
      <c r="A925" s="432"/>
      <c r="B925" s="420"/>
      <c r="C925" s="432"/>
      <c r="D925" s="420"/>
      <c r="E925" s="420"/>
      <c r="F925" s="49"/>
      <c r="G925" s="49"/>
      <c r="H925" s="49"/>
      <c r="I925" s="49"/>
      <c r="J925" s="376"/>
      <c r="K925" s="376"/>
      <c r="L925" s="376"/>
      <c r="M925" s="376"/>
      <c r="N925" s="376"/>
    </row>
    <row r="926" spans="1:14" x14ac:dyDescent="0.25">
      <c r="A926" s="432"/>
      <c r="B926" s="420"/>
      <c r="C926" s="432"/>
      <c r="D926" s="420"/>
      <c r="E926" s="420"/>
      <c r="F926" s="49"/>
      <c r="G926" s="49"/>
      <c r="H926" s="49"/>
      <c r="I926" s="49"/>
      <c r="J926" s="376"/>
      <c r="K926" s="376"/>
      <c r="L926" s="376"/>
      <c r="M926" s="376"/>
      <c r="N926" s="376"/>
    </row>
    <row r="927" spans="1:14" x14ac:dyDescent="0.25">
      <c r="A927" s="432"/>
      <c r="B927" s="420"/>
      <c r="C927" s="432"/>
      <c r="D927" s="420"/>
      <c r="E927" s="420"/>
      <c r="F927" s="49"/>
      <c r="G927" s="49"/>
      <c r="H927" s="49"/>
      <c r="I927" s="49"/>
      <c r="J927" s="376"/>
      <c r="K927" s="376"/>
      <c r="L927" s="376"/>
      <c r="M927" s="376"/>
      <c r="N927" s="376"/>
    </row>
    <row r="928" spans="1:14" x14ac:dyDescent="0.25">
      <c r="A928" s="432"/>
      <c r="B928" s="420"/>
      <c r="C928" s="432"/>
      <c r="D928" s="420"/>
      <c r="E928" s="420"/>
      <c r="F928" s="49"/>
      <c r="G928" s="49"/>
      <c r="H928" s="49"/>
      <c r="I928" s="49"/>
      <c r="J928" s="376"/>
      <c r="K928" s="376"/>
      <c r="L928" s="376"/>
      <c r="M928" s="376"/>
      <c r="N928" s="376"/>
    </row>
    <row r="929" spans="1:14" x14ac:dyDescent="0.25">
      <c r="A929" s="432"/>
      <c r="B929" s="420"/>
      <c r="C929" s="432"/>
      <c r="D929" s="420"/>
      <c r="E929" s="420"/>
      <c r="F929" s="49"/>
      <c r="G929" s="49"/>
      <c r="H929" s="49"/>
      <c r="I929" s="49"/>
      <c r="J929" s="376"/>
      <c r="K929" s="376"/>
      <c r="L929" s="376"/>
      <c r="M929" s="376"/>
      <c r="N929" s="376"/>
    </row>
    <row r="930" spans="1:14" x14ac:dyDescent="0.25">
      <c r="A930" s="432"/>
      <c r="B930" s="420"/>
      <c r="C930" s="432"/>
      <c r="D930" s="420"/>
      <c r="E930" s="420"/>
      <c r="F930" s="49"/>
      <c r="G930" s="49"/>
      <c r="H930" s="49"/>
      <c r="I930" s="49"/>
      <c r="J930" s="376"/>
      <c r="K930" s="376"/>
      <c r="L930" s="376"/>
      <c r="M930" s="376"/>
      <c r="N930" s="376"/>
    </row>
    <row r="931" spans="1:14" x14ac:dyDescent="0.25">
      <c r="A931" s="432"/>
      <c r="B931" s="420"/>
      <c r="C931" s="432"/>
      <c r="D931" s="420"/>
      <c r="E931" s="420"/>
      <c r="F931" s="49"/>
      <c r="G931" s="49"/>
      <c r="H931" s="49"/>
      <c r="I931" s="49"/>
      <c r="J931" s="376"/>
      <c r="K931" s="376"/>
      <c r="L931" s="376"/>
      <c r="M931" s="376"/>
      <c r="N931" s="376"/>
    </row>
    <row r="932" spans="1:14" x14ac:dyDescent="0.25">
      <c r="A932" s="432"/>
      <c r="B932" s="420"/>
      <c r="C932" s="432"/>
      <c r="D932" s="420"/>
      <c r="E932" s="420"/>
      <c r="F932" s="49"/>
      <c r="G932" s="49"/>
      <c r="H932" s="49"/>
      <c r="I932" s="49"/>
      <c r="J932" s="376"/>
      <c r="K932" s="376"/>
      <c r="L932" s="376"/>
      <c r="M932" s="376"/>
      <c r="N932" s="376"/>
    </row>
    <row r="933" spans="1:14" x14ac:dyDescent="0.25">
      <c r="A933" s="432"/>
      <c r="B933" s="420"/>
      <c r="C933" s="432"/>
      <c r="D933" s="420"/>
      <c r="E933" s="420"/>
      <c r="F933" s="49"/>
      <c r="G933" s="49"/>
      <c r="H933" s="49"/>
      <c r="I933" s="49"/>
      <c r="J933" s="376"/>
      <c r="K933" s="376"/>
      <c r="L933" s="376"/>
      <c r="M933" s="376"/>
      <c r="N933" s="376"/>
    </row>
    <row r="934" spans="1:14" x14ac:dyDescent="0.25">
      <c r="A934" s="432"/>
      <c r="B934" s="420"/>
      <c r="C934" s="432"/>
      <c r="D934" s="420"/>
      <c r="E934" s="420"/>
      <c r="F934" s="49"/>
      <c r="G934" s="49"/>
      <c r="H934" s="49"/>
      <c r="I934" s="49"/>
      <c r="J934" s="376"/>
      <c r="K934" s="376"/>
      <c r="L934" s="376"/>
      <c r="M934" s="376"/>
      <c r="N934" s="376"/>
    </row>
    <row r="935" spans="1:14" x14ac:dyDescent="0.25">
      <c r="A935" s="432"/>
      <c r="B935" s="420"/>
      <c r="C935" s="432"/>
      <c r="D935" s="420"/>
      <c r="E935" s="420"/>
      <c r="F935" s="49"/>
      <c r="G935" s="49"/>
      <c r="H935" s="49"/>
      <c r="I935" s="49"/>
      <c r="J935" s="376"/>
      <c r="K935" s="376"/>
      <c r="L935" s="376"/>
      <c r="M935" s="376"/>
      <c r="N935" s="376"/>
    </row>
    <row r="936" spans="1:14" x14ac:dyDescent="0.25">
      <c r="A936" s="432"/>
      <c r="B936" s="420"/>
      <c r="C936" s="432"/>
      <c r="D936" s="420"/>
      <c r="E936" s="420"/>
      <c r="F936" s="49"/>
      <c r="G936" s="49"/>
      <c r="H936" s="49"/>
      <c r="I936" s="49"/>
      <c r="J936" s="376"/>
      <c r="K936" s="376"/>
      <c r="L936" s="376"/>
      <c r="M936" s="376"/>
      <c r="N936" s="376"/>
    </row>
    <row r="937" spans="1:14" x14ac:dyDescent="0.25">
      <c r="A937" s="432"/>
      <c r="B937" s="420"/>
      <c r="C937" s="432"/>
      <c r="D937" s="420"/>
      <c r="E937" s="420"/>
      <c r="F937" s="49"/>
      <c r="G937" s="49"/>
      <c r="H937" s="49"/>
      <c r="I937" s="49"/>
      <c r="J937" s="376"/>
      <c r="K937" s="376"/>
      <c r="L937" s="376"/>
      <c r="M937" s="376"/>
      <c r="N937" s="376"/>
    </row>
    <row r="938" spans="1:14" x14ac:dyDescent="0.25">
      <c r="A938" s="432"/>
      <c r="B938" s="420"/>
      <c r="C938" s="432"/>
      <c r="D938" s="420"/>
      <c r="E938" s="420"/>
      <c r="F938" s="49"/>
      <c r="G938" s="49"/>
      <c r="H938" s="49"/>
      <c r="I938" s="49"/>
      <c r="J938" s="376"/>
      <c r="K938" s="376"/>
      <c r="L938" s="376"/>
      <c r="M938" s="376"/>
      <c r="N938" s="376"/>
    </row>
    <row r="939" spans="1:14" x14ac:dyDescent="0.25">
      <c r="A939" s="432"/>
      <c r="B939" s="420"/>
      <c r="C939" s="432"/>
      <c r="D939" s="420"/>
      <c r="E939" s="420"/>
      <c r="F939" s="49"/>
      <c r="G939" s="49"/>
      <c r="H939" s="49"/>
      <c r="I939" s="49"/>
      <c r="J939" s="376"/>
      <c r="K939" s="376"/>
      <c r="L939" s="376"/>
      <c r="M939" s="376"/>
      <c r="N939" s="376"/>
    </row>
    <row r="940" spans="1:14" x14ac:dyDescent="0.25">
      <c r="A940" s="432"/>
      <c r="B940" s="420"/>
      <c r="C940" s="432"/>
      <c r="D940" s="420"/>
      <c r="E940" s="420"/>
      <c r="F940" s="49"/>
      <c r="G940" s="49"/>
      <c r="H940" s="49"/>
      <c r="I940" s="49"/>
      <c r="J940" s="376"/>
      <c r="K940" s="376"/>
      <c r="L940" s="376"/>
      <c r="M940" s="376"/>
      <c r="N940" s="376"/>
    </row>
    <row r="941" spans="1:14" x14ac:dyDescent="0.25">
      <c r="A941" s="432"/>
      <c r="B941" s="420"/>
      <c r="C941" s="432"/>
      <c r="D941" s="420"/>
      <c r="E941" s="420"/>
      <c r="F941" s="49"/>
      <c r="G941" s="49"/>
      <c r="H941" s="49"/>
      <c r="I941" s="49"/>
      <c r="J941" s="376"/>
      <c r="K941" s="376"/>
      <c r="L941" s="376"/>
      <c r="M941" s="376"/>
      <c r="N941" s="376"/>
    </row>
    <row r="942" spans="1:14" x14ac:dyDescent="0.25">
      <c r="A942" s="432"/>
      <c r="B942" s="420"/>
      <c r="C942" s="432"/>
      <c r="D942" s="420"/>
      <c r="E942" s="420"/>
      <c r="F942" s="49"/>
      <c r="G942" s="49"/>
      <c r="H942" s="49"/>
      <c r="I942" s="49"/>
      <c r="J942" s="376"/>
      <c r="K942" s="376"/>
      <c r="L942" s="376"/>
      <c r="M942" s="376"/>
      <c r="N942" s="376"/>
    </row>
    <row r="943" spans="1:14" x14ac:dyDescent="0.25">
      <c r="A943" s="432"/>
      <c r="B943" s="420"/>
      <c r="C943" s="432"/>
      <c r="D943" s="420"/>
      <c r="E943" s="420"/>
      <c r="F943" s="49"/>
      <c r="G943" s="49"/>
      <c r="H943" s="49"/>
      <c r="I943" s="49"/>
      <c r="J943" s="376"/>
      <c r="K943" s="376"/>
      <c r="L943" s="376"/>
      <c r="M943" s="376"/>
      <c r="N943" s="376"/>
    </row>
    <row r="944" spans="1:14" x14ac:dyDescent="0.25">
      <c r="A944" s="432"/>
      <c r="B944" s="420"/>
      <c r="C944" s="432"/>
      <c r="D944" s="420"/>
      <c r="E944" s="420"/>
      <c r="F944" s="49"/>
      <c r="G944" s="49"/>
      <c r="H944" s="49"/>
      <c r="I944" s="49"/>
      <c r="J944" s="376"/>
      <c r="K944" s="376"/>
      <c r="L944" s="376"/>
      <c r="M944" s="376"/>
      <c r="N944" s="376"/>
    </row>
    <row r="945" spans="1:14" x14ac:dyDescent="0.25">
      <c r="A945" s="432"/>
      <c r="B945" s="420"/>
      <c r="C945" s="432"/>
      <c r="D945" s="420"/>
      <c r="E945" s="420"/>
      <c r="F945" s="49"/>
      <c r="G945" s="49"/>
      <c r="H945" s="49"/>
      <c r="I945" s="49"/>
      <c r="J945" s="376"/>
      <c r="K945" s="376"/>
      <c r="L945" s="376"/>
      <c r="M945" s="376"/>
      <c r="N945" s="376"/>
    </row>
    <row r="946" spans="1:14" x14ac:dyDescent="0.25">
      <c r="A946" s="432"/>
      <c r="B946" s="420"/>
      <c r="C946" s="432"/>
      <c r="D946" s="420"/>
      <c r="E946" s="420"/>
      <c r="F946" s="49"/>
      <c r="G946" s="49"/>
      <c r="H946" s="49"/>
      <c r="I946" s="49"/>
      <c r="J946" s="376"/>
      <c r="K946" s="376"/>
      <c r="L946" s="376"/>
      <c r="M946" s="376"/>
      <c r="N946" s="376"/>
    </row>
    <row r="947" spans="1:14" x14ac:dyDescent="0.25">
      <c r="A947" s="432"/>
      <c r="B947" s="420"/>
      <c r="C947" s="432"/>
      <c r="D947" s="420"/>
      <c r="E947" s="420"/>
      <c r="F947" s="49"/>
      <c r="G947" s="49"/>
      <c r="H947" s="49"/>
      <c r="I947" s="49"/>
      <c r="J947" s="376"/>
      <c r="K947" s="376"/>
      <c r="L947" s="376"/>
      <c r="M947" s="376"/>
      <c r="N947" s="376"/>
    </row>
    <row r="948" spans="1:14" x14ac:dyDescent="0.25">
      <c r="A948" s="432"/>
      <c r="B948" s="420"/>
      <c r="C948" s="432"/>
      <c r="D948" s="420"/>
      <c r="E948" s="420"/>
      <c r="F948" s="49"/>
      <c r="G948" s="49"/>
      <c r="H948" s="49"/>
      <c r="I948" s="49"/>
      <c r="J948" s="376"/>
      <c r="K948" s="376"/>
      <c r="L948" s="376"/>
      <c r="M948" s="376"/>
      <c r="N948" s="376"/>
    </row>
    <row r="949" spans="1:14" x14ac:dyDescent="0.25">
      <c r="A949" s="432"/>
      <c r="B949" s="420"/>
      <c r="C949" s="432"/>
      <c r="D949" s="420"/>
      <c r="E949" s="420"/>
      <c r="F949" s="49"/>
      <c r="G949" s="49"/>
      <c r="H949" s="49"/>
      <c r="I949" s="49"/>
      <c r="J949" s="376"/>
      <c r="K949" s="376"/>
      <c r="L949" s="376"/>
      <c r="M949" s="376"/>
      <c r="N949" s="376"/>
    </row>
    <row r="950" spans="1:14" x14ac:dyDescent="0.25">
      <c r="A950" s="432"/>
      <c r="B950" s="420"/>
      <c r="C950" s="432"/>
      <c r="D950" s="420"/>
      <c r="E950" s="420"/>
      <c r="F950" s="49"/>
      <c r="G950" s="49"/>
      <c r="H950" s="49"/>
      <c r="I950" s="49"/>
      <c r="J950" s="376"/>
      <c r="K950" s="376"/>
      <c r="L950" s="376"/>
      <c r="M950" s="376"/>
      <c r="N950" s="376"/>
    </row>
    <row r="951" spans="1:14" x14ac:dyDescent="0.25">
      <c r="A951" s="432"/>
      <c r="B951" s="420"/>
      <c r="C951" s="432"/>
      <c r="D951" s="420"/>
      <c r="E951" s="420"/>
      <c r="F951" s="49"/>
      <c r="G951" s="49"/>
      <c r="H951" s="49"/>
      <c r="I951" s="49"/>
      <c r="J951" s="376"/>
      <c r="K951" s="376"/>
      <c r="L951" s="376"/>
      <c r="M951" s="376"/>
      <c r="N951" s="376"/>
    </row>
    <row r="952" spans="1:14" x14ac:dyDescent="0.25">
      <c r="A952" s="432"/>
      <c r="B952" s="420"/>
      <c r="C952" s="432"/>
      <c r="D952" s="420"/>
      <c r="E952" s="420"/>
      <c r="F952" s="49"/>
      <c r="G952" s="49"/>
      <c r="H952" s="49"/>
      <c r="I952" s="49"/>
      <c r="J952" s="376"/>
      <c r="K952" s="376"/>
      <c r="L952" s="376"/>
      <c r="M952" s="376"/>
      <c r="N952" s="376"/>
    </row>
    <row r="953" spans="1:14" x14ac:dyDescent="0.25">
      <c r="A953" s="432"/>
      <c r="B953" s="420"/>
      <c r="C953" s="432"/>
      <c r="D953" s="420"/>
      <c r="E953" s="420"/>
      <c r="F953" s="49"/>
      <c r="G953" s="49"/>
      <c r="H953" s="49"/>
      <c r="I953" s="49"/>
      <c r="J953" s="376"/>
      <c r="K953" s="376"/>
      <c r="L953" s="376"/>
      <c r="M953" s="376"/>
      <c r="N953" s="376"/>
    </row>
    <row r="954" spans="1:14" x14ac:dyDescent="0.25">
      <c r="A954" s="432"/>
      <c r="B954" s="420"/>
      <c r="C954" s="432"/>
      <c r="D954" s="420"/>
      <c r="E954" s="420"/>
      <c r="F954" s="49"/>
      <c r="G954" s="49"/>
      <c r="H954" s="49"/>
      <c r="I954" s="49"/>
      <c r="J954" s="376"/>
      <c r="K954" s="376"/>
      <c r="L954" s="376"/>
      <c r="M954" s="376"/>
      <c r="N954" s="376"/>
    </row>
    <row r="955" spans="1:14" x14ac:dyDescent="0.25">
      <c r="A955" s="432"/>
      <c r="B955" s="420"/>
      <c r="C955" s="432"/>
      <c r="D955" s="420"/>
      <c r="E955" s="420"/>
      <c r="F955" s="49"/>
      <c r="G955" s="49"/>
      <c r="H955" s="49"/>
      <c r="I955" s="49"/>
      <c r="J955" s="376"/>
      <c r="K955" s="376"/>
      <c r="L955" s="376"/>
      <c r="M955" s="376"/>
      <c r="N955" s="376"/>
    </row>
    <row r="956" spans="1:14" x14ac:dyDescent="0.25">
      <c r="A956" s="432"/>
      <c r="B956" s="420"/>
      <c r="C956" s="432"/>
      <c r="D956" s="420"/>
      <c r="E956" s="420"/>
      <c r="F956" s="49"/>
      <c r="G956" s="49"/>
      <c r="H956" s="49"/>
      <c r="I956" s="49"/>
      <c r="J956" s="376"/>
      <c r="K956" s="376"/>
      <c r="L956" s="376"/>
      <c r="M956" s="376"/>
      <c r="N956" s="376"/>
    </row>
    <row r="957" spans="1:14" x14ac:dyDescent="0.25">
      <c r="A957" s="432"/>
      <c r="B957" s="420"/>
      <c r="C957" s="432"/>
      <c r="D957" s="420"/>
      <c r="E957" s="420"/>
      <c r="F957" s="49"/>
      <c r="G957" s="49"/>
      <c r="H957" s="49"/>
      <c r="I957" s="49"/>
      <c r="J957" s="376"/>
      <c r="K957" s="376"/>
      <c r="L957" s="376"/>
      <c r="M957" s="376"/>
      <c r="N957" s="376"/>
    </row>
    <row r="958" spans="1:14" x14ac:dyDescent="0.25">
      <c r="A958" s="432"/>
      <c r="B958" s="420"/>
      <c r="C958" s="432"/>
      <c r="D958" s="420"/>
      <c r="E958" s="420"/>
      <c r="F958" s="49"/>
      <c r="G958" s="49"/>
      <c r="H958" s="49"/>
      <c r="I958" s="49"/>
      <c r="J958" s="376"/>
      <c r="K958" s="376"/>
      <c r="L958" s="376"/>
      <c r="M958" s="376"/>
      <c r="N958" s="376"/>
    </row>
    <row r="959" spans="1:14" x14ac:dyDescent="0.25">
      <c r="A959" s="432"/>
      <c r="B959" s="420"/>
      <c r="C959" s="432"/>
      <c r="D959" s="420"/>
      <c r="E959" s="420"/>
      <c r="F959" s="49"/>
      <c r="G959" s="49"/>
      <c r="H959" s="49"/>
      <c r="I959" s="49"/>
      <c r="J959" s="376"/>
      <c r="K959" s="376"/>
      <c r="L959" s="376"/>
      <c r="M959" s="376"/>
      <c r="N959" s="376"/>
    </row>
    <row r="960" spans="1:14" x14ac:dyDescent="0.25">
      <c r="A960" s="432"/>
      <c r="B960" s="420"/>
      <c r="C960" s="432"/>
      <c r="D960" s="420"/>
      <c r="E960" s="420"/>
      <c r="F960" s="49"/>
      <c r="G960" s="49"/>
      <c r="H960" s="49"/>
      <c r="I960" s="49"/>
      <c r="J960" s="376"/>
      <c r="K960" s="376"/>
      <c r="L960" s="376"/>
      <c r="M960" s="376"/>
      <c r="N960" s="376"/>
    </row>
    <row r="961" spans="1:14" x14ac:dyDescent="0.25">
      <c r="A961" s="432"/>
      <c r="B961" s="420"/>
      <c r="C961" s="432"/>
      <c r="D961" s="420"/>
      <c r="E961" s="420"/>
      <c r="F961" s="49"/>
      <c r="G961" s="49"/>
      <c r="H961" s="49"/>
      <c r="I961" s="49"/>
      <c r="J961" s="376"/>
      <c r="K961" s="376"/>
      <c r="L961" s="376"/>
      <c r="M961" s="376"/>
      <c r="N961" s="376"/>
    </row>
    <row r="962" spans="1:14" x14ac:dyDescent="0.25">
      <c r="A962" s="432"/>
      <c r="B962" s="420"/>
      <c r="C962" s="432"/>
      <c r="D962" s="420"/>
      <c r="E962" s="420"/>
      <c r="F962" s="49"/>
      <c r="G962" s="49"/>
      <c r="H962" s="49"/>
      <c r="I962" s="49"/>
      <c r="J962" s="376"/>
      <c r="K962" s="376"/>
      <c r="L962" s="376"/>
      <c r="M962" s="376"/>
      <c r="N962" s="376"/>
    </row>
    <row r="963" spans="1:14" x14ac:dyDescent="0.25">
      <c r="A963" s="432"/>
      <c r="B963" s="420"/>
      <c r="C963" s="432"/>
      <c r="D963" s="420"/>
      <c r="E963" s="420"/>
      <c r="F963" s="49"/>
      <c r="G963" s="49"/>
      <c r="H963" s="49"/>
      <c r="I963" s="49"/>
      <c r="J963" s="376"/>
      <c r="K963" s="376"/>
      <c r="L963" s="376"/>
      <c r="M963" s="376"/>
      <c r="N963" s="376"/>
    </row>
    <row r="964" spans="1:14" x14ac:dyDescent="0.25">
      <c r="A964" s="432"/>
      <c r="B964" s="420"/>
      <c r="C964" s="432"/>
      <c r="D964" s="420"/>
      <c r="E964" s="420"/>
      <c r="F964" s="49"/>
      <c r="G964" s="49"/>
      <c r="H964" s="49"/>
      <c r="I964" s="49"/>
      <c r="J964" s="376"/>
      <c r="K964" s="376"/>
      <c r="L964" s="376"/>
      <c r="M964" s="376"/>
      <c r="N964" s="376"/>
    </row>
    <row r="965" spans="1:14" x14ac:dyDescent="0.25">
      <c r="A965" s="432"/>
      <c r="B965" s="420"/>
      <c r="C965" s="432"/>
      <c r="D965" s="420"/>
      <c r="E965" s="420"/>
      <c r="F965" s="49"/>
      <c r="G965" s="49"/>
      <c r="H965" s="49"/>
      <c r="I965" s="49"/>
      <c r="J965" s="376"/>
      <c r="K965" s="376"/>
      <c r="L965" s="376"/>
      <c r="M965" s="376"/>
      <c r="N965" s="376"/>
    </row>
    <row r="966" spans="1:14" x14ac:dyDescent="0.25">
      <c r="A966" s="432"/>
      <c r="B966" s="420"/>
      <c r="C966" s="432"/>
      <c r="D966" s="420"/>
      <c r="E966" s="420"/>
      <c r="F966" s="49"/>
      <c r="G966" s="49"/>
      <c r="H966" s="49"/>
      <c r="I966" s="49"/>
      <c r="J966" s="376"/>
      <c r="K966" s="376"/>
      <c r="L966" s="376"/>
      <c r="M966" s="376"/>
      <c r="N966" s="376"/>
    </row>
    <row r="967" spans="1:14" x14ac:dyDescent="0.25">
      <c r="A967" s="432"/>
      <c r="B967" s="420"/>
      <c r="C967" s="432"/>
      <c r="D967" s="420"/>
      <c r="E967" s="420"/>
      <c r="F967" s="49"/>
      <c r="G967" s="49"/>
      <c r="H967" s="49"/>
      <c r="I967" s="49"/>
      <c r="J967" s="376"/>
      <c r="K967" s="376"/>
      <c r="L967" s="376"/>
      <c r="M967" s="376"/>
      <c r="N967" s="376"/>
    </row>
    <row r="968" spans="1:14" x14ac:dyDescent="0.25">
      <c r="A968" s="432"/>
      <c r="B968" s="420"/>
      <c r="C968" s="432"/>
      <c r="D968" s="420"/>
      <c r="E968" s="420"/>
      <c r="F968" s="49"/>
      <c r="G968" s="49"/>
      <c r="H968" s="49"/>
      <c r="I968" s="49"/>
      <c r="J968" s="376"/>
      <c r="K968" s="376"/>
      <c r="L968" s="376"/>
      <c r="M968" s="376"/>
      <c r="N968" s="376"/>
    </row>
    <row r="969" spans="1:14" x14ac:dyDescent="0.25">
      <c r="A969" s="432"/>
      <c r="B969" s="420"/>
      <c r="C969" s="432"/>
      <c r="D969" s="420"/>
      <c r="E969" s="420"/>
      <c r="F969" s="49"/>
      <c r="G969" s="49"/>
      <c r="H969" s="49"/>
      <c r="I969" s="49"/>
      <c r="J969" s="376"/>
      <c r="K969" s="376"/>
      <c r="L969" s="376"/>
      <c r="M969" s="376"/>
      <c r="N969" s="376"/>
    </row>
    <row r="970" spans="1:14" x14ac:dyDescent="0.25">
      <c r="A970" s="432"/>
      <c r="B970" s="420"/>
      <c r="C970" s="432"/>
      <c r="D970" s="420"/>
      <c r="E970" s="420"/>
      <c r="F970" s="49"/>
      <c r="G970" s="49"/>
      <c r="H970" s="49"/>
      <c r="I970" s="49"/>
      <c r="J970" s="376"/>
      <c r="K970" s="376"/>
      <c r="L970" s="376"/>
      <c r="M970" s="376"/>
      <c r="N970" s="376"/>
    </row>
    <row r="971" spans="1:14" x14ac:dyDescent="0.25">
      <c r="A971" s="432"/>
      <c r="B971" s="420"/>
      <c r="C971" s="432"/>
      <c r="D971" s="420"/>
      <c r="E971" s="420"/>
      <c r="F971" s="49"/>
      <c r="G971" s="49"/>
      <c r="H971" s="49"/>
      <c r="I971" s="49"/>
      <c r="J971" s="376"/>
      <c r="K971" s="376"/>
      <c r="L971" s="376"/>
      <c r="M971" s="376"/>
      <c r="N971" s="376"/>
    </row>
    <row r="972" spans="1:14" x14ac:dyDescent="0.25">
      <c r="A972" s="432"/>
      <c r="B972" s="420"/>
      <c r="C972" s="432"/>
      <c r="D972" s="420"/>
      <c r="E972" s="420"/>
      <c r="F972" s="49"/>
      <c r="G972" s="49"/>
      <c r="H972" s="49"/>
      <c r="I972" s="49"/>
      <c r="J972" s="376"/>
      <c r="K972" s="376"/>
      <c r="L972" s="376"/>
      <c r="M972" s="376"/>
      <c r="N972" s="376"/>
    </row>
    <row r="973" spans="1:14" x14ac:dyDescent="0.25">
      <c r="A973" s="432"/>
      <c r="B973" s="420"/>
      <c r="C973" s="432"/>
      <c r="D973" s="420"/>
      <c r="E973" s="420"/>
      <c r="F973" s="49"/>
      <c r="G973" s="49"/>
      <c r="H973" s="49"/>
      <c r="I973" s="49"/>
      <c r="J973" s="376"/>
      <c r="K973" s="376"/>
      <c r="L973" s="376"/>
      <c r="M973" s="376"/>
      <c r="N973" s="376"/>
    </row>
    <row r="974" spans="1:14" x14ac:dyDescent="0.25">
      <c r="A974" s="432"/>
      <c r="B974" s="420"/>
      <c r="C974" s="432"/>
      <c r="D974" s="420"/>
      <c r="E974" s="420"/>
      <c r="F974" s="49"/>
      <c r="G974" s="49"/>
      <c r="H974" s="49"/>
      <c r="I974" s="49"/>
      <c r="J974" s="376"/>
      <c r="K974" s="376"/>
      <c r="L974" s="376"/>
      <c r="M974" s="376"/>
      <c r="N974" s="376"/>
    </row>
    <row r="975" spans="1:14" x14ac:dyDescent="0.25">
      <c r="A975" s="432"/>
      <c r="B975" s="420"/>
      <c r="C975" s="432"/>
      <c r="D975" s="420"/>
      <c r="E975" s="420"/>
      <c r="F975" s="49"/>
      <c r="G975" s="49"/>
      <c r="H975" s="49"/>
      <c r="I975" s="49"/>
      <c r="J975" s="376"/>
      <c r="K975" s="376"/>
      <c r="L975" s="376"/>
      <c r="M975" s="376"/>
      <c r="N975" s="376"/>
    </row>
    <row r="976" spans="1:14" x14ac:dyDescent="0.25">
      <c r="A976" s="432"/>
      <c r="B976" s="420"/>
      <c r="C976" s="432"/>
      <c r="D976" s="420"/>
      <c r="E976" s="420"/>
      <c r="F976" s="49"/>
      <c r="G976" s="49"/>
      <c r="H976" s="49"/>
      <c r="I976" s="49"/>
      <c r="J976" s="376"/>
      <c r="K976" s="376"/>
      <c r="L976" s="376"/>
      <c r="M976" s="376"/>
      <c r="N976" s="376"/>
    </row>
    <row r="977" spans="1:14" x14ac:dyDescent="0.25">
      <c r="A977" s="432"/>
      <c r="B977" s="420"/>
      <c r="C977" s="432"/>
      <c r="D977" s="420"/>
      <c r="E977" s="420"/>
      <c r="F977" s="49"/>
      <c r="G977" s="49"/>
      <c r="H977" s="49"/>
      <c r="I977" s="49"/>
      <c r="J977" s="376"/>
      <c r="K977" s="376"/>
      <c r="L977" s="376"/>
      <c r="M977" s="376"/>
      <c r="N977" s="376"/>
    </row>
    <row r="978" spans="1:14" x14ac:dyDescent="0.25">
      <c r="A978" s="432"/>
      <c r="B978" s="420"/>
      <c r="C978" s="432"/>
      <c r="D978" s="420"/>
      <c r="E978" s="420"/>
      <c r="F978" s="49"/>
      <c r="G978" s="49"/>
      <c r="H978" s="49"/>
      <c r="I978" s="49"/>
      <c r="J978" s="376"/>
      <c r="K978" s="376"/>
      <c r="L978" s="376"/>
      <c r="M978" s="376"/>
      <c r="N978" s="376"/>
    </row>
    <row r="979" spans="1:14" x14ac:dyDescent="0.25">
      <c r="A979" s="432"/>
      <c r="B979" s="420"/>
      <c r="C979" s="432"/>
      <c r="D979" s="420"/>
      <c r="E979" s="420"/>
      <c r="F979" s="49"/>
      <c r="G979" s="49"/>
      <c r="H979" s="49"/>
      <c r="I979" s="49"/>
      <c r="J979" s="376"/>
      <c r="K979" s="376"/>
      <c r="L979" s="376"/>
      <c r="M979" s="376"/>
      <c r="N979" s="376"/>
    </row>
    <row r="980" spans="1:14" x14ac:dyDescent="0.25">
      <c r="A980" s="432"/>
      <c r="B980" s="420"/>
      <c r="C980" s="432"/>
      <c r="D980" s="420"/>
      <c r="E980" s="420"/>
      <c r="F980" s="49"/>
      <c r="G980" s="49"/>
      <c r="H980" s="49"/>
      <c r="I980" s="49"/>
      <c r="J980" s="376"/>
      <c r="K980" s="376"/>
      <c r="L980" s="376"/>
      <c r="M980" s="376"/>
      <c r="N980" s="376"/>
    </row>
    <row r="981" spans="1:14" x14ac:dyDescent="0.25">
      <c r="A981" s="432"/>
      <c r="B981" s="420"/>
      <c r="C981" s="432"/>
      <c r="D981" s="420"/>
      <c r="E981" s="420"/>
      <c r="F981" s="49"/>
      <c r="G981" s="49"/>
      <c r="H981" s="49"/>
      <c r="I981" s="49"/>
      <c r="J981" s="376"/>
      <c r="K981" s="376"/>
      <c r="L981" s="376"/>
      <c r="M981" s="376"/>
      <c r="N981" s="376"/>
    </row>
    <row r="982" spans="1:14" x14ac:dyDescent="0.25">
      <c r="A982" s="432"/>
      <c r="B982" s="420"/>
      <c r="C982" s="432"/>
      <c r="D982" s="420"/>
      <c r="E982" s="420"/>
      <c r="F982" s="49"/>
      <c r="G982" s="49"/>
      <c r="H982" s="49"/>
      <c r="I982" s="49"/>
      <c r="J982" s="376"/>
      <c r="K982" s="376"/>
      <c r="L982" s="376"/>
      <c r="M982" s="376"/>
      <c r="N982" s="376"/>
    </row>
    <row r="983" spans="1:14" x14ac:dyDescent="0.25">
      <c r="A983" s="432"/>
      <c r="B983" s="420"/>
      <c r="C983" s="432"/>
      <c r="D983" s="420"/>
      <c r="E983" s="420"/>
      <c r="F983" s="49"/>
      <c r="G983" s="49"/>
      <c r="H983" s="49"/>
      <c r="I983" s="49"/>
      <c r="J983" s="376"/>
      <c r="K983" s="376"/>
      <c r="L983" s="376"/>
      <c r="M983" s="376"/>
      <c r="N983" s="376"/>
    </row>
    <row r="984" spans="1:14" x14ac:dyDescent="0.25">
      <c r="A984" s="432"/>
      <c r="B984" s="420"/>
      <c r="C984" s="432"/>
      <c r="D984" s="420"/>
      <c r="E984" s="420"/>
      <c r="F984" s="49"/>
      <c r="G984" s="49"/>
      <c r="H984" s="49"/>
      <c r="I984" s="49"/>
      <c r="J984" s="376"/>
      <c r="K984" s="376"/>
      <c r="L984" s="376"/>
      <c r="M984" s="376"/>
      <c r="N984" s="376"/>
    </row>
    <row r="985" spans="1:14" x14ac:dyDescent="0.25">
      <c r="A985" s="432"/>
      <c r="B985" s="420"/>
      <c r="C985" s="432"/>
      <c r="D985" s="420"/>
      <c r="E985" s="420"/>
      <c r="F985" s="49"/>
      <c r="G985" s="49"/>
      <c r="H985" s="49"/>
      <c r="I985" s="49"/>
      <c r="J985" s="376"/>
      <c r="K985" s="376"/>
      <c r="L985" s="376"/>
      <c r="M985" s="376"/>
      <c r="N985" s="376"/>
    </row>
    <row r="986" spans="1:14" x14ac:dyDescent="0.25">
      <c r="A986" s="432"/>
      <c r="B986" s="420"/>
      <c r="C986" s="432"/>
      <c r="D986" s="420"/>
      <c r="E986" s="420"/>
      <c r="F986" s="49"/>
      <c r="G986" s="49"/>
      <c r="H986" s="49"/>
      <c r="I986" s="49"/>
      <c r="J986" s="376"/>
      <c r="K986" s="376"/>
      <c r="L986" s="376"/>
      <c r="M986" s="376"/>
      <c r="N986" s="376"/>
    </row>
    <row r="987" spans="1:14" x14ac:dyDescent="0.25">
      <c r="A987" s="432"/>
      <c r="B987" s="420"/>
      <c r="C987" s="432"/>
      <c r="D987" s="420"/>
      <c r="E987" s="420"/>
      <c r="F987" s="49"/>
      <c r="G987" s="49"/>
      <c r="H987" s="49"/>
      <c r="I987" s="49"/>
      <c r="J987" s="376"/>
      <c r="K987" s="376"/>
      <c r="L987" s="376"/>
      <c r="M987" s="376"/>
      <c r="N987" s="376"/>
    </row>
    <row r="988" spans="1:14" x14ac:dyDescent="0.25">
      <c r="A988" s="432"/>
      <c r="B988" s="420"/>
      <c r="C988" s="432"/>
      <c r="D988" s="420"/>
      <c r="E988" s="420"/>
      <c r="F988" s="49"/>
      <c r="G988" s="49"/>
      <c r="H988" s="49"/>
      <c r="I988" s="49"/>
      <c r="J988" s="376"/>
      <c r="K988" s="376"/>
      <c r="L988" s="376"/>
      <c r="M988" s="376"/>
      <c r="N988" s="376"/>
    </row>
    <row r="989" spans="1:14" x14ac:dyDescent="0.25">
      <c r="A989" s="432"/>
      <c r="B989" s="420"/>
      <c r="C989" s="432"/>
      <c r="D989" s="420"/>
      <c r="E989" s="420"/>
      <c r="F989" s="49"/>
      <c r="G989" s="49"/>
      <c r="H989" s="49"/>
      <c r="I989" s="49"/>
      <c r="J989" s="376"/>
      <c r="K989" s="376"/>
      <c r="L989" s="376"/>
      <c r="M989" s="376"/>
      <c r="N989" s="376"/>
    </row>
    <row r="990" spans="1:14" x14ac:dyDescent="0.25">
      <c r="A990" s="432"/>
      <c r="B990" s="420"/>
      <c r="C990" s="432"/>
      <c r="D990" s="420"/>
      <c r="E990" s="420"/>
      <c r="F990" s="49"/>
      <c r="G990" s="49"/>
      <c r="H990" s="49"/>
      <c r="I990" s="49"/>
      <c r="J990" s="376"/>
      <c r="K990" s="376"/>
      <c r="L990" s="376"/>
      <c r="M990" s="376"/>
      <c r="N990" s="376"/>
    </row>
    <row r="991" spans="1:14" x14ac:dyDescent="0.25">
      <c r="A991" s="432"/>
      <c r="B991" s="420"/>
      <c r="C991" s="432"/>
      <c r="D991" s="420"/>
      <c r="E991" s="420"/>
      <c r="F991" s="49"/>
      <c r="G991" s="49"/>
      <c r="H991" s="49"/>
      <c r="I991" s="49"/>
      <c r="J991" s="376"/>
      <c r="K991" s="376"/>
      <c r="L991" s="376"/>
      <c r="M991" s="376"/>
      <c r="N991" s="376"/>
    </row>
    <row r="992" spans="1:14" x14ac:dyDescent="0.25">
      <c r="A992" s="432"/>
      <c r="B992" s="420"/>
      <c r="C992" s="432"/>
      <c r="D992" s="420"/>
      <c r="E992" s="420"/>
      <c r="F992" s="49"/>
      <c r="G992" s="49"/>
      <c r="H992" s="49"/>
      <c r="I992" s="49"/>
      <c r="J992" s="376"/>
      <c r="K992" s="376"/>
      <c r="L992" s="376"/>
      <c r="M992" s="376"/>
      <c r="N992" s="376"/>
    </row>
    <row r="993" spans="1:14" x14ac:dyDescent="0.25">
      <c r="A993" s="432"/>
      <c r="B993" s="420"/>
      <c r="C993" s="432"/>
      <c r="D993" s="420"/>
      <c r="E993" s="420"/>
      <c r="F993" s="49"/>
      <c r="G993" s="49"/>
      <c r="H993" s="49"/>
      <c r="I993" s="49"/>
      <c r="J993" s="376"/>
      <c r="K993" s="376"/>
      <c r="L993" s="376"/>
      <c r="M993" s="376"/>
      <c r="N993" s="376"/>
    </row>
    <row r="994" spans="1:14" x14ac:dyDescent="0.25">
      <c r="A994" s="432"/>
      <c r="B994" s="420"/>
      <c r="C994" s="432"/>
      <c r="D994" s="420"/>
      <c r="E994" s="420"/>
      <c r="F994" s="49"/>
      <c r="G994" s="49"/>
      <c r="H994" s="49"/>
      <c r="I994" s="49"/>
      <c r="J994" s="376"/>
      <c r="K994" s="376"/>
      <c r="L994" s="376"/>
      <c r="M994" s="376"/>
      <c r="N994" s="376"/>
    </row>
    <row r="995" spans="1:14" x14ac:dyDescent="0.25">
      <c r="A995" s="432"/>
      <c r="B995" s="420"/>
      <c r="C995" s="432"/>
      <c r="D995" s="420"/>
      <c r="E995" s="420"/>
      <c r="F995" s="49"/>
      <c r="G995" s="49"/>
      <c r="H995" s="49"/>
      <c r="I995" s="49"/>
      <c r="J995" s="376"/>
      <c r="K995" s="376"/>
      <c r="L995" s="376"/>
      <c r="M995" s="376"/>
      <c r="N995" s="376"/>
    </row>
    <row r="996" spans="1:14" x14ac:dyDescent="0.25">
      <c r="A996" s="432"/>
      <c r="B996" s="420"/>
      <c r="C996" s="432"/>
      <c r="D996" s="420"/>
      <c r="E996" s="420"/>
      <c r="F996" s="49"/>
      <c r="G996" s="49"/>
      <c r="H996" s="49"/>
      <c r="I996" s="49"/>
      <c r="J996" s="376"/>
      <c r="K996" s="376"/>
      <c r="L996" s="376"/>
      <c r="M996" s="376"/>
      <c r="N996" s="376"/>
    </row>
    <row r="997" spans="1:14" x14ac:dyDescent="0.25">
      <c r="A997" s="432"/>
      <c r="B997" s="420"/>
      <c r="C997" s="432"/>
      <c r="D997" s="420"/>
      <c r="E997" s="420"/>
      <c r="F997" s="49"/>
      <c r="G997" s="49"/>
      <c r="H997" s="49"/>
      <c r="I997" s="49"/>
      <c r="J997" s="376"/>
      <c r="K997" s="376"/>
      <c r="L997" s="376"/>
      <c r="M997" s="376"/>
      <c r="N997" s="376"/>
    </row>
    <row r="998" spans="1:14" x14ac:dyDescent="0.25">
      <c r="A998" s="432"/>
      <c r="B998" s="420"/>
      <c r="C998" s="432"/>
      <c r="D998" s="420"/>
      <c r="E998" s="420"/>
      <c r="F998" s="49"/>
      <c r="G998" s="49"/>
      <c r="H998" s="49"/>
      <c r="I998" s="49"/>
      <c r="J998" s="376"/>
      <c r="K998" s="376"/>
      <c r="L998" s="376"/>
      <c r="M998" s="376"/>
      <c r="N998" s="376"/>
    </row>
    <row r="999" spans="1:14" x14ac:dyDescent="0.25">
      <c r="A999" s="432"/>
      <c r="B999" s="420"/>
      <c r="C999" s="432"/>
      <c r="D999" s="420"/>
      <c r="E999" s="420"/>
      <c r="F999" s="49"/>
      <c r="G999" s="49"/>
      <c r="H999" s="49"/>
      <c r="I999" s="49"/>
      <c r="J999" s="376"/>
      <c r="K999" s="376"/>
      <c r="L999" s="376"/>
      <c r="M999" s="376"/>
      <c r="N999" s="376"/>
    </row>
    <row r="1000" spans="1:14" x14ac:dyDescent="0.25">
      <c r="A1000" s="432"/>
      <c r="B1000" s="420"/>
      <c r="C1000" s="432"/>
      <c r="D1000" s="420"/>
      <c r="E1000" s="420"/>
      <c r="F1000" s="49"/>
      <c r="G1000" s="49"/>
      <c r="H1000" s="49"/>
      <c r="I1000" s="49"/>
      <c r="J1000" s="376"/>
      <c r="K1000" s="376"/>
      <c r="L1000" s="376"/>
      <c r="M1000" s="376"/>
      <c r="N1000" s="376"/>
    </row>
    <row r="1001" spans="1:14" x14ac:dyDescent="0.25">
      <c r="A1001" s="432"/>
      <c r="B1001" s="420"/>
      <c r="C1001" s="432"/>
      <c r="D1001" s="420"/>
      <c r="E1001" s="420"/>
      <c r="F1001" s="49"/>
      <c r="G1001" s="49"/>
      <c r="H1001" s="49"/>
      <c r="I1001" s="49"/>
      <c r="J1001" s="376"/>
      <c r="K1001" s="376"/>
      <c r="L1001" s="376"/>
      <c r="M1001" s="376"/>
      <c r="N1001" s="376"/>
    </row>
    <row r="1002" spans="1:14" x14ac:dyDescent="0.25">
      <c r="A1002" s="432"/>
      <c r="B1002" s="420"/>
      <c r="C1002" s="432"/>
      <c r="D1002" s="420"/>
      <c r="E1002" s="420"/>
      <c r="F1002" s="49"/>
      <c r="G1002" s="49"/>
      <c r="H1002" s="49"/>
      <c r="I1002" s="49"/>
      <c r="J1002" s="376"/>
      <c r="K1002" s="376"/>
      <c r="L1002" s="376"/>
      <c r="M1002" s="376"/>
      <c r="N1002" s="376"/>
    </row>
    <row r="1003" spans="1:14" x14ac:dyDescent="0.25">
      <c r="A1003" s="432"/>
      <c r="B1003" s="420"/>
      <c r="C1003" s="432"/>
      <c r="D1003" s="420"/>
      <c r="E1003" s="420"/>
      <c r="F1003" s="49"/>
      <c r="G1003" s="49"/>
      <c r="H1003" s="49"/>
      <c r="I1003" s="49"/>
      <c r="J1003" s="376"/>
      <c r="K1003" s="376"/>
      <c r="L1003" s="376"/>
      <c r="M1003" s="376"/>
      <c r="N1003" s="376"/>
    </row>
    <row r="1004" spans="1:14" x14ac:dyDescent="0.25">
      <c r="A1004" s="432"/>
      <c r="B1004" s="420"/>
      <c r="C1004" s="432"/>
      <c r="D1004" s="420"/>
      <c r="E1004" s="420"/>
      <c r="F1004" s="49"/>
      <c r="G1004" s="49"/>
      <c r="H1004" s="49"/>
      <c r="I1004" s="49"/>
      <c r="J1004" s="376"/>
      <c r="K1004" s="376"/>
      <c r="L1004" s="376"/>
      <c r="M1004" s="376"/>
      <c r="N1004" s="376"/>
    </row>
    <row r="1005" spans="1:14" x14ac:dyDescent="0.25">
      <c r="A1005" s="432"/>
      <c r="B1005" s="420"/>
      <c r="C1005" s="432"/>
      <c r="D1005" s="420"/>
      <c r="E1005" s="420"/>
      <c r="F1005" s="49"/>
      <c r="G1005" s="49"/>
      <c r="H1005" s="49"/>
      <c r="I1005" s="49"/>
      <c r="J1005" s="376"/>
      <c r="K1005" s="376"/>
      <c r="L1005" s="376"/>
      <c r="M1005" s="376"/>
      <c r="N1005" s="376"/>
    </row>
    <row r="1006" spans="1:14" x14ac:dyDescent="0.25">
      <c r="A1006" s="432"/>
      <c r="B1006" s="420"/>
      <c r="C1006" s="432"/>
      <c r="D1006" s="420"/>
      <c r="E1006" s="420"/>
      <c r="F1006" s="49"/>
      <c r="G1006" s="49"/>
      <c r="H1006" s="49"/>
      <c r="I1006" s="49"/>
      <c r="J1006" s="376"/>
      <c r="K1006" s="376"/>
      <c r="L1006" s="376"/>
      <c r="M1006" s="376"/>
      <c r="N1006" s="376"/>
    </row>
    <row r="1007" spans="1:14" x14ac:dyDescent="0.25">
      <c r="A1007" s="432"/>
      <c r="B1007" s="420"/>
      <c r="C1007" s="432"/>
      <c r="D1007" s="420"/>
      <c r="E1007" s="420"/>
      <c r="F1007" s="49"/>
      <c r="G1007" s="49"/>
      <c r="H1007" s="49"/>
      <c r="I1007" s="49"/>
      <c r="J1007" s="376"/>
      <c r="K1007" s="376"/>
      <c r="L1007" s="376"/>
      <c r="M1007" s="376"/>
      <c r="N1007" s="376"/>
    </row>
    <row r="1008" spans="1:14" x14ac:dyDescent="0.25">
      <c r="A1008" s="432"/>
      <c r="B1008" s="420"/>
      <c r="C1008" s="432"/>
      <c r="D1008" s="420"/>
      <c r="E1008" s="420"/>
      <c r="F1008" s="49"/>
      <c r="G1008" s="49"/>
      <c r="H1008" s="49"/>
      <c r="I1008" s="49"/>
      <c r="J1008" s="376"/>
      <c r="K1008" s="376"/>
      <c r="L1008" s="376"/>
      <c r="M1008" s="376"/>
      <c r="N1008" s="376"/>
    </row>
    <row r="1009" spans="1:14" x14ac:dyDescent="0.25">
      <c r="A1009" s="432"/>
      <c r="B1009" s="420"/>
      <c r="C1009" s="432"/>
      <c r="D1009" s="420"/>
      <c r="E1009" s="420"/>
      <c r="F1009" s="49"/>
      <c r="G1009" s="49"/>
      <c r="H1009" s="49"/>
      <c r="I1009" s="49"/>
      <c r="J1009" s="376"/>
      <c r="K1009" s="376"/>
      <c r="L1009" s="376"/>
      <c r="M1009" s="376"/>
      <c r="N1009" s="376"/>
    </row>
    <row r="1010" spans="1:14" x14ac:dyDescent="0.25">
      <c r="A1010" s="432"/>
      <c r="B1010" s="420"/>
      <c r="C1010" s="432"/>
      <c r="D1010" s="420"/>
      <c r="E1010" s="420"/>
      <c r="F1010" s="49"/>
      <c r="G1010" s="49"/>
      <c r="H1010" s="49"/>
      <c r="I1010" s="49"/>
      <c r="J1010" s="376"/>
      <c r="K1010" s="376"/>
      <c r="L1010" s="376"/>
      <c r="M1010" s="376"/>
      <c r="N1010" s="376"/>
    </row>
    <row r="1011" spans="1:14" x14ac:dyDescent="0.25">
      <c r="A1011" s="432"/>
      <c r="B1011" s="420"/>
      <c r="C1011" s="432"/>
      <c r="D1011" s="420"/>
      <c r="E1011" s="420"/>
      <c r="F1011" s="49"/>
      <c r="G1011" s="49"/>
      <c r="H1011" s="49"/>
      <c r="I1011" s="49"/>
      <c r="J1011" s="376"/>
      <c r="K1011" s="376"/>
      <c r="L1011" s="376"/>
      <c r="M1011" s="376"/>
      <c r="N1011" s="376"/>
    </row>
    <row r="1012" spans="1:14" x14ac:dyDescent="0.25">
      <c r="A1012" s="432"/>
      <c r="B1012" s="420"/>
      <c r="C1012" s="432"/>
      <c r="D1012" s="420"/>
      <c r="E1012" s="420"/>
      <c r="F1012" s="49"/>
      <c r="G1012" s="49"/>
      <c r="H1012" s="49"/>
      <c r="I1012" s="49"/>
      <c r="J1012" s="376"/>
      <c r="K1012" s="376"/>
      <c r="L1012" s="376"/>
      <c r="M1012" s="376"/>
      <c r="N1012" s="376"/>
    </row>
    <row r="1013" spans="1:14" x14ac:dyDescent="0.25">
      <c r="A1013" s="432"/>
      <c r="B1013" s="420"/>
      <c r="C1013" s="432"/>
      <c r="D1013" s="420"/>
      <c r="E1013" s="420"/>
      <c r="F1013" s="49"/>
      <c r="G1013" s="49"/>
      <c r="H1013" s="49"/>
      <c r="I1013" s="49"/>
      <c r="J1013" s="376"/>
      <c r="K1013" s="376"/>
      <c r="L1013" s="376"/>
      <c r="M1013" s="376"/>
      <c r="N1013" s="376"/>
    </row>
    <row r="1014" spans="1:14" x14ac:dyDescent="0.25">
      <c r="A1014" s="432"/>
      <c r="B1014" s="420"/>
      <c r="C1014" s="432"/>
      <c r="D1014" s="420"/>
      <c r="E1014" s="420"/>
      <c r="F1014" s="49"/>
      <c r="G1014" s="49"/>
      <c r="H1014" s="49"/>
      <c r="I1014" s="49"/>
      <c r="J1014" s="376"/>
      <c r="K1014" s="376"/>
      <c r="L1014" s="376"/>
      <c r="M1014" s="376"/>
      <c r="N1014" s="376"/>
    </row>
    <row r="1015" spans="1:14" x14ac:dyDescent="0.25">
      <c r="A1015" s="432"/>
      <c r="B1015" s="420"/>
      <c r="C1015" s="432"/>
      <c r="D1015" s="420"/>
      <c r="E1015" s="420"/>
      <c r="F1015" s="49"/>
      <c r="G1015" s="49"/>
      <c r="H1015" s="49"/>
      <c r="I1015" s="49"/>
      <c r="J1015" s="376"/>
      <c r="K1015" s="376"/>
      <c r="L1015" s="376"/>
      <c r="M1015" s="376"/>
      <c r="N1015" s="376"/>
    </row>
    <row r="1016" spans="1:14" x14ac:dyDescent="0.25">
      <c r="A1016" s="432"/>
      <c r="B1016" s="420"/>
      <c r="C1016" s="432"/>
      <c r="D1016" s="420"/>
      <c r="E1016" s="420"/>
      <c r="F1016" s="49"/>
      <c r="G1016" s="49"/>
      <c r="H1016" s="49"/>
      <c r="I1016" s="49"/>
      <c r="J1016" s="376"/>
      <c r="K1016" s="376"/>
      <c r="L1016" s="376"/>
      <c r="M1016" s="376"/>
      <c r="N1016" s="376"/>
    </row>
    <row r="1017" spans="1:14" x14ac:dyDescent="0.25">
      <c r="A1017" s="432"/>
      <c r="B1017" s="420"/>
      <c r="C1017" s="432"/>
      <c r="D1017" s="420"/>
      <c r="E1017" s="420"/>
      <c r="F1017" s="49"/>
      <c r="G1017" s="49"/>
      <c r="H1017" s="49"/>
      <c r="I1017" s="49"/>
      <c r="J1017" s="376"/>
      <c r="K1017" s="376"/>
      <c r="L1017" s="376"/>
      <c r="M1017" s="376"/>
      <c r="N1017" s="376"/>
    </row>
    <row r="1018" spans="1:14" x14ac:dyDescent="0.25">
      <c r="A1018" s="432"/>
      <c r="B1018" s="420"/>
      <c r="C1018" s="432"/>
      <c r="D1018" s="420"/>
      <c r="E1018" s="420"/>
      <c r="F1018" s="49"/>
      <c r="G1018" s="49"/>
      <c r="H1018" s="49"/>
      <c r="I1018" s="49"/>
      <c r="J1018" s="376"/>
      <c r="K1018" s="376"/>
      <c r="L1018" s="376"/>
      <c r="M1018" s="376"/>
      <c r="N1018" s="376"/>
    </row>
    <row r="1019" spans="1:14" x14ac:dyDescent="0.25">
      <c r="A1019" s="432"/>
      <c r="B1019" s="420"/>
      <c r="C1019" s="432"/>
      <c r="D1019" s="420"/>
      <c r="E1019" s="420"/>
      <c r="F1019" s="49"/>
      <c r="G1019" s="49"/>
      <c r="H1019" s="49"/>
      <c r="I1019" s="49"/>
      <c r="J1019" s="376"/>
      <c r="K1019" s="376"/>
      <c r="L1019" s="376"/>
      <c r="M1019" s="376"/>
      <c r="N1019" s="376"/>
    </row>
    <row r="1020" spans="1:14" x14ac:dyDescent="0.25">
      <c r="A1020" s="432"/>
      <c r="B1020" s="420"/>
      <c r="C1020" s="432"/>
      <c r="D1020" s="420"/>
      <c r="E1020" s="420"/>
      <c r="F1020" s="49"/>
      <c r="G1020" s="49"/>
      <c r="H1020" s="49"/>
      <c r="I1020" s="49"/>
      <c r="J1020" s="376"/>
      <c r="K1020" s="376"/>
      <c r="L1020" s="376"/>
      <c r="M1020" s="376"/>
      <c r="N1020" s="376"/>
    </row>
    <row r="1021" spans="1:14" x14ac:dyDescent="0.25">
      <c r="A1021" s="432"/>
      <c r="B1021" s="420"/>
      <c r="C1021" s="432"/>
      <c r="D1021" s="420"/>
      <c r="E1021" s="420"/>
      <c r="F1021" s="49"/>
      <c r="G1021" s="49"/>
      <c r="H1021" s="49"/>
      <c r="I1021" s="49"/>
      <c r="J1021" s="376"/>
      <c r="K1021" s="376"/>
      <c r="L1021" s="376"/>
      <c r="M1021" s="376"/>
      <c r="N1021" s="376"/>
    </row>
    <row r="1022" spans="1:14" x14ac:dyDescent="0.25">
      <c r="A1022" s="432"/>
      <c r="B1022" s="420"/>
      <c r="C1022" s="432"/>
      <c r="D1022" s="420"/>
      <c r="E1022" s="420"/>
      <c r="F1022" s="49"/>
      <c r="G1022" s="49"/>
      <c r="H1022" s="49"/>
      <c r="I1022" s="49"/>
      <c r="J1022" s="376"/>
      <c r="K1022" s="376"/>
      <c r="L1022" s="376"/>
      <c r="M1022" s="376"/>
      <c r="N1022" s="376"/>
    </row>
    <row r="1023" spans="1:14" x14ac:dyDescent="0.25">
      <c r="A1023" s="432"/>
      <c r="B1023" s="420"/>
      <c r="C1023" s="432"/>
      <c r="D1023" s="420"/>
      <c r="E1023" s="420"/>
      <c r="F1023" s="49"/>
      <c r="G1023" s="49"/>
      <c r="H1023" s="49"/>
      <c r="I1023" s="49"/>
      <c r="J1023" s="376"/>
      <c r="K1023" s="376"/>
      <c r="L1023" s="376"/>
      <c r="M1023" s="376"/>
      <c r="N1023" s="376"/>
    </row>
    <row r="1024" spans="1:14" x14ac:dyDescent="0.25">
      <c r="A1024" s="432"/>
      <c r="B1024" s="420"/>
      <c r="C1024" s="432"/>
      <c r="D1024" s="420"/>
      <c r="E1024" s="420"/>
      <c r="F1024" s="49"/>
      <c r="G1024" s="49"/>
      <c r="H1024" s="49"/>
      <c r="I1024" s="49"/>
      <c r="J1024" s="376"/>
      <c r="K1024" s="376"/>
      <c r="L1024" s="376"/>
      <c r="M1024" s="376"/>
      <c r="N1024" s="376"/>
    </row>
    <row r="1025" spans="1:14" x14ac:dyDescent="0.25">
      <c r="A1025" s="432"/>
      <c r="B1025" s="420"/>
      <c r="C1025" s="432"/>
      <c r="D1025" s="420"/>
      <c r="E1025" s="420"/>
      <c r="F1025" s="49"/>
      <c r="G1025" s="49"/>
      <c r="H1025" s="49"/>
      <c r="I1025" s="49"/>
      <c r="J1025" s="376"/>
      <c r="K1025" s="376"/>
      <c r="L1025" s="376"/>
      <c r="M1025" s="376"/>
      <c r="N1025" s="376"/>
    </row>
    <row r="1026" spans="1:14" x14ac:dyDescent="0.25">
      <c r="A1026" s="432"/>
      <c r="B1026" s="420"/>
      <c r="C1026" s="432"/>
      <c r="D1026" s="420"/>
      <c r="E1026" s="420"/>
      <c r="F1026" s="49"/>
      <c r="G1026" s="49"/>
      <c r="H1026" s="49"/>
      <c r="I1026" s="49"/>
      <c r="J1026" s="376"/>
      <c r="K1026" s="376"/>
      <c r="L1026" s="376"/>
      <c r="M1026" s="376"/>
      <c r="N1026" s="376"/>
    </row>
    <row r="1027" spans="1:14" x14ac:dyDescent="0.25">
      <c r="A1027" s="432"/>
      <c r="B1027" s="420"/>
      <c r="C1027" s="432"/>
      <c r="D1027" s="420"/>
      <c r="E1027" s="420"/>
      <c r="F1027" s="49"/>
      <c r="G1027" s="49"/>
      <c r="H1027" s="49"/>
      <c r="I1027" s="49"/>
      <c r="J1027" s="376"/>
      <c r="K1027" s="376"/>
      <c r="L1027" s="376"/>
      <c r="M1027" s="376"/>
      <c r="N1027" s="376"/>
    </row>
    <row r="1028" spans="1:14" x14ac:dyDescent="0.25">
      <c r="A1028" s="432"/>
      <c r="B1028" s="420"/>
      <c r="C1028" s="432"/>
      <c r="D1028" s="420"/>
      <c r="E1028" s="420"/>
      <c r="F1028" s="49"/>
      <c r="G1028" s="49"/>
      <c r="H1028" s="49"/>
      <c r="I1028" s="49"/>
      <c r="J1028" s="376"/>
      <c r="K1028" s="376"/>
      <c r="L1028" s="376"/>
      <c r="M1028" s="376"/>
      <c r="N1028" s="376"/>
    </row>
    <row r="1029" spans="1:14" x14ac:dyDescent="0.25">
      <c r="A1029" s="432"/>
      <c r="B1029" s="420"/>
      <c r="C1029" s="432"/>
      <c r="D1029" s="420"/>
      <c r="E1029" s="420"/>
      <c r="F1029" s="49"/>
      <c r="G1029" s="49"/>
      <c r="H1029" s="49"/>
      <c r="I1029" s="49"/>
      <c r="J1029" s="376"/>
      <c r="K1029" s="376"/>
      <c r="L1029" s="376"/>
      <c r="M1029" s="376"/>
      <c r="N1029" s="376"/>
    </row>
    <row r="1030" spans="1:14" x14ac:dyDescent="0.25">
      <c r="A1030" s="432"/>
      <c r="B1030" s="420"/>
      <c r="C1030" s="432"/>
      <c r="D1030" s="420"/>
      <c r="E1030" s="420"/>
      <c r="F1030" s="49"/>
      <c r="G1030" s="49"/>
      <c r="H1030" s="49"/>
      <c r="I1030" s="49"/>
      <c r="J1030" s="376"/>
      <c r="K1030" s="376"/>
      <c r="L1030" s="376"/>
      <c r="M1030" s="376"/>
      <c r="N1030" s="376"/>
    </row>
    <row r="1031" spans="1:14" x14ac:dyDescent="0.25">
      <c r="A1031" s="432"/>
      <c r="B1031" s="420"/>
      <c r="C1031" s="432"/>
      <c r="D1031" s="420"/>
      <c r="E1031" s="420"/>
      <c r="F1031" s="49"/>
      <c r="G1031" s="49"/>
      <c r="H1031" s="49"/>
      <c r="I1031" s="49"/>
      <c r="J1031" s="376"/>
      <c r="K1031" s="376"/>
      <c r="L1031" s="376"/>
      <c r="M1031" s="376"/>
      <c r="N1031" s="376"/>
    </row>
    <row r="1032" spans="1:14" x14ac:dyDescent="0.25">
      <c r="A1032" s="432"/>
      <c r="B1032" s="420"/>
      <c r="C1032" s="432"/>
      <c r="D1032" s="420"/>
      <c r="E1032" s="420"/>
      <c r="F1032" s="49"/>
      <c r="G1032" s="49"/>
      <c r="H1032" s="49"/>
      <c r="I1032" s="49"/>
      <c r="J1032" s="376"/>
      <c r="K1032" s="376"/>
      <c r="L1032" s="376"/>
      <c r="M1032" s="376"/>
      <c r="N1032" s="376"/>
    </row>
    <row r="1033" spans="1:14" x14ac:dyDescent="0.25">
      <c r="A1033" s="432"/>
      <c r="B1033" s="420"/>
      <c r="C1033" s="432"/>
      <c r="D1033" s="420"/>
      <c r="E1033" s="420"/>
      <c r="F1033" s="49"/>
      <c r="G1033" s="49"/>
      <c r="H1033" s="49"/>
      <c r="I1033" s="49"/>
      <c r="J1033" s="376"/>
      <c r="K1033" s="376"/>
      <c r="L1033" s="376"/>
      <c r="M1033" s="376"/>
      <c r="N1033" s="376"/>
    </row>
    <row r="1034" spans="1:14" x14ac:dyDescent="0.25">
      <c r="A1034" s="432"/>
      <c r="B1034" s="420"/>
      <c r="C1034" s="432"/>
      <c r="D1034" s="420"/>
      <c r="E1034" s="420"/>
      <c r="F1034" s="49"/>
      <c r="G1034" s="49"/>
      <c r="H1034" s="49"/>
      <c r="I1034" s="49"/>
      <c r="J1034" s="376"/>
      <c r="K1034" s="376"/>
      <c r="L1034" s="376"/>
      <c r="M1034" s="376"/>
      <c r="N1034" s="376"/>
    </row>
    <row r="1035" spans="1:14" x14ac:dyDescent="0.25">
      <c r="A1035" s="432"/>
      <c r="B1035" s="420"/>
      <c r="C1035" s="432"/>
      <c r="D1035" s="420"/>
      <c r="E1035" s="420"/>
      <c r="F1035" s="49"/>
      <c r="G1035" s="49"/>
      <c r="H1035" s="49"/>
      <c r="I1035" s="49"/>
      <c r="J1035" s="376"/>
      <c r="K1035" s="376"/>
      <c r="L1035" s="376"/>
      <c r="M1035" s="376"/>
      <c r="N1035" s="376"/>
    </row>
    <row r="1036" spans="1:14" x14ac:dyDescent="0.25">
      <c r="A1036" s="432"/>
      <c r="B1036" s="420"/>
      <c r="C1036" s="432"/>
      <c r="D1036" s="420"/>
      <c r="E1036" s="420"/>
      <c r="F1036" s="49"/>
      <c r="G1036" s="49"/>
      <c r="H1036" s="49"/>
      <c r="I1036" s="49"/>
      <c r="J1036" s="376"/>
      <c r="K1036" s="376"/>
      <c r="L1036" s="376"/>
      <c r="M1036" s="376"/>
      <c r="N1036" s="376"/>
    </row>
    <row r="1037" spans="1:14" x14ac:dyDescent="0.25">
      <c r="A1037" s="432"/>
      <c r="B1037" s="420"/>
      <c r="C1037" s="432"/>
      <c r="D1037" s="420"/>
      <c r="E1037" s="420"/>
      <c r="F1037" s="49"/>
      <c r="G1037" s="49"/>
      <c r="H1037" s="49"/>
      <c r="I1037" s="49"/>
      <c r="J1037" s="376"/>
      <c r="K1037" s="376"/>
      <c r="L1037" s="376"/>
      <c r="M1037" s="376"/>
      <c r="N1037" s="376"/>
    </row>
    <row r="1038" spans="1:14" x14ac:dyDescent="0.25">
      <c r="A1038" s="432"/>
      <c r="B1038" s="420"/>
      <c r="C1038" s="432"/>
      <c r="D1038" s="420"/>
      <c r="E1038" s="420"/>
      <c r="F1038" s="49"/>
      <c r="G1038" s="49"/>
      <c r="H1038" s="49"/>
      <c r="I1038" s="49"/>
      <c r="J1038" s="376"/>
      <c r="K1038" s="376"/>
      <c r="L1038" s="376"/>
      <c r="M1038" s="376"/>
      <c r="N1038" s="376"/>
    </row>
    <row r="1039" spans="1:14" x14ac:dyDescent="0.25">
      <c r="A1039" s="432"/>
      <c r="B1039" s="420"/>
      <c r="C1039" s="432"/>
      <c r="D1039" s="420"/>
      <c r="E1039" s="420"/>
      <c r="F1039" s="49"/>
      <c r="G1039" s="49"/>
      <c r="H1039" s="49"/>
      <c r="I1039" s="49"/>
      <c r="J1039" s="376"/>
      <c r="K1039" s="376"/>
      <c r="L1039" s="376"/>
      <c r="M1039" s="376"/>
      <c r="N1039" s="376"/>
    </row>
    <row r="1040" spans="1:14" x14ac:dyDescent="0.25">
      <c r="A1040" s="432"/>
      <c r="B1040" s="420"/>
      <c r="C1040" s="432"/>
      <c r="D1040" s="420"/>
      <c r="E1040" s="420"/>
      <c r="F1040" s="49"/>
      <c r="G1040" s="49"/>
      <c r="H1040" s="49"/>
      <c r="I1040" s="49"/>
      <c r="J1040" s="376"/>
      <c r="K1040" s="376"/>
      <c r="L1040" s="376"/>
      <c r="M1040" s="376"/>
      <c r="N1040" s="376"/>
    </row>
    <row r="1041" spans="1:14" x14ac:dyDescent="0.25">
      <c r="A1041" s="432"/>
      <c r="B1041" s="420"/>
      <c r="C1041" s="432"/>
      <c r="D1041" s="420"/>
      <c r="E1041" s="420"/>
      <c r="F1041" s="49"/>
      <c r="G1041" s="49"/>
      <c r="H1041" s="49"/>
      <c r="I1041" s="49"/>
      <c r="J1041" s="376"/>
      <c r="K1041" s="376"/>
      <c r="L1041" s="376"/>
      <c r="M1041" s="376"/>
      <c r="N1041" s="376"/>
    </row>
    <row r="1042" spans="1:14" x14ac:dyDescent="0.25">
      <c r="A1042" s="432"/>
      <c r="B1042" s="420"/>
      <c r="C1042" s="432"/>
      <c r="D1042" s="420"/>
      <c r="E1042" s="420"/>
      <c r="F1042" s="49"/>
      <c r="G1042" s="49"/>
      <c r="H1042" s="49"/>
      <c r="I1042" s="49"/>
      <c r="J1042" s="376"/>
      <c r="K1042" s="376"/>
      <c r="L1042" s="376"/>
      <c r="M1042" s="376"/>
      <c r="N1042" s="376"/>
    </row>
    <row r="1043" spans="1:14" x14ac:dyDescent="0.25">
      <c r="A1043" s="432"/>
      <c r="B1043" s="420"/>
      <c r="C1043" s="432"/>
      <c r="D1043" s="420"/>
      <c r="E1043" s="420"/>
      <c r="F1043" s="49"/>
      <c r="G1043" s="49"/>
      <c r="H1043" s="49"/>
      <c r="I1043" s="49"/>
      <c r="J1043" s="376"/>
      <c r="K1043" s="376"/>
      <c r="L1043" s="376"/>
      <c r="M1043" s="376"/>
      <c r="N1043" s="376"/>
    </row>
    <row r="1044" spans="1:14" x14ac:dyDescent="0.25">
      <c r="A1044" s="432"/>
      <c r="B1044" s="420"/>
      <c r="C1044" s="432"/>
      <c r="D1044" s="420"/>
      <c r="E1044" s="420"/>
      <c r="F1044" s="49"/>
      <c r="G1044" s="49"/>
      <c r="H1044" s="49"/>
      <c r="I1044" s="49"/>
      <c r="J1044" s="376"/>
      <c r="K1044" s="376"/>
      <c r="L1044" s="376"/>
      <c r="M1044" s="376"/>
      <c r="N1044" s="376"/>
    </row>
    <row r="1045" spans="1:14" x14ac:dyDescent="0.25">
      <c r="A1045" s="432"/>
      <c r="B1045" s="420"/>
      <c r="C1045" s="432"/>
      <c r="D1045" s="420"/>
      <c r="E1045" s="420"/>
      <c r="F1045" s="49"/>
      <c r="G1045" s="49"/>
      <c r="H1045" s="49"/>
      <c r="I1045" s="49"/>
      <c r="J1045" s="376"/>
      <c r="K1045" s="376"/>
      <c r="L1045" s="376"/>
      <c r="M1045" s="376"/>
      <c r="N1045" s="376"/>
    </row>
    <row r="1046" spans="1:14" x14ac:dyDescent="0.25">
      <c r="A1046" s="432"/>
      <c r="B1046" s="420"/>
      <c r="C1046" s="432"/>
      <c r="D1046" s="420"/>
      <c r="E1046" s="420"/>
      <c r="F1046" s="49"/>
      <c r="G1046" s="49"/>
      <c r="H1046" s="49"/>
      <c r="I1046" s="49"/>
      <c r="J1046" s="376"/>
      <c r="K1046" s="376"/>
      <c r="L1046" s="376"/>
      <c r="M1046" s="376"/>
      <c r="N1046" s="376"/>
    </row>
    <row r="1047" spans="1:14" x14ac:dyDescent="0.25">
      <c r="A1047" s="432"/>
      <c r="B1047" s="420"/>
      <c r="C1047" s="432"/>
      <c r="D1047" s="420"/>
      <c r="E1047" s="420"/>
      <c r="F1047" s="49"/>
      <c r="G1047" s="49"/>
      <c r="H1047" s="49"/>
      <c r="I1047" s="49"/>
      <c r="J1047" s="376"/>
      <c r="K1047" s="376"/>
      <c r="L1047" s="376"/>
      <c r="M1047" s="376"/>
      <c r="N1047" s="376"/>
    </row>
    <row r="1048" spans="1:14" x14ac:dyDescent="0.25">
      <c r="A1048" s="432"/>
      <c r="B1048" s="420"/>
      <c r="C1048" s="432"/>
      <c r="D1048" s="420"/>
      <c r="E1048" s="420"/>
      <c r="F1048" s="49"/>
      <c r="G1048" s="49"/>
      <c r="H1048" s="49"/>
      <c r="I1048" s="49"/>
      <c r="J1048" s="376"/>
      <c r="K1048" s="376"/>
      <c r="L1048" s="376"/>
      <c r="M1048" s="376"/>
      <c r="N1048" s="376"/>
    </row>
    <row r="1049" spans="1:14" x14ac:dyDescent="0.25">
      <c r="A1049" s="432"/>
      <c r="B1049" s="420"/>
      <c r="C1049" s="432"/>
      <c r="D1049" s="420"/>
      <c r="E1049" s="420"/>
      <c r="F1049" s="49"/>
      <c r="G1049" s="49"/>
      <c r="H1049" s="49"/>
      <c r="I1049" s="49"/>
      <c r="J1049" s="376"/>
      <c r="K1049" s="376"/>
      <c r="L1049" s="376"/>
      <c r="M1049" s="376"/>
      <c r="N1049" s="376"/>
    </row>
    <row r="1050" spans="1:14" x14ac:dyDescent="0.25">
      <c r="A1050" s="432"/>
      <c r="B1050" s="420"/>
      <c r="C1050" s="432"/>
      <c r="D1050" s="420"/>
      <c r="E1050" s="420"/>
      <c r="F1050" s="49"/>
      <c r="G1050" s="49"/>
      <c r="H1050" s="49"/>
      <c r="I1050" s="49"/>
      <c r="J1050" s="376"/>
      <c r="K1050" s="376"/>
      <c r="L1050" s="376"/>
      <c r="M1050" s="376"/>
      <c r="N1050" s="376"/>
    </row>
    <row r="1051" spans="1:14" x14ac:dyDescent="0.25">
      <c r="A1051" s="432"/>
      <c r="B1051" s="420"/>
      <c r="C1051" s="432"/>
      <c r="D1051" s="420"/>
      <c r="E1051" s="420"/>
      <c r="F1051" s="49"/>
      <c r="G1051" s="49"/>
      <c r="H1051" s="49"/>
      <c r="I1051" s="49"/>
      <c r="J1051" s="376"/>
      <c r="K1051" s="376"/>
      <c r="L1051" s="376"/>
      <c r="M1051" s="376"/>
      <c r="N1051" s="376"/>
    </row>
    <row r="1052" spans="1:14" x14ac:dyDescent="0.25">
      <c r="A1052" s="432"/>
      <c r="B1052" s="420"/>
      <c r="C1052" s="432"/>
      <c r="D1052" s="420"/>
      <c r="E1052" s="420"/>
      <c r="F1052" s="49"/>
      <c r="G1052" s="49"/>
      <c r="H1052" s="49"/>
      <c r="I1052" s="49"/>
      <c r="J1052" s="376"/>
      <c r="K1052" s="376"/>
      <c r="L1052" s="376"/>
      <c r="M1052" s="376"/>
      <c r="N1052" s="376"/>
    </row>
    <row r="1053" spans="1:14" x14ac:dyDescent="0.25">
      <c r="A1053" s="432"/>
      <c r="B1053" s="420"/>
      <c r="C1053" s="432"/>
      <c r="D1053" s="420"/>
      <c r="E1053" s="420"/>
      <c r="F1053" s="49"/>
      <c r="G1053" s="49"/>
      <c r="H1053" s="49"/>
      <c r="I1053" s="49"/>
      <c r="J1053" s="376"/>
      <c r="K1053" s="376"/>
      <c r="L1053" s="376"/>
      <c r="M1053" s="376"/>
      <c r="N1053" s="376"/>
    </row>
    <row r="1054" spans="1:14" x14ac:dyDescent="0.25">
      <c r="A1054" s="432"/>
      <c r="B1054" s="420"/>
      <c r="C1054" s="432"/>
      <c r="D1054" s="420"/>
      <c r="E1054" s="420"/>
      <c r="F1054" s="49"/>
      <c r="G1054" s="49"/>
      <c r="H1054" s="49"/>
      <c r="I1054" s="49"/>
      <c r="J1054" s="376"/>
      <c r="K1054" s="376"/>
      <c r="L1054" s="376"/>
      <c r="M1054" s="376"/>
      <c r="N1054" s="376"/>
    </row>
    <row r="1055" spans="1:14" x14ac:dyDescent="0.25">
      <c r="A1055" s="432"/>
      <c r="B1055" s="420"/>
      <c r="C1055" s="432"/>
      <c r="D1055" s="420"/>
      <c r="E1055" s="420"/>
      <c r="F1055" s="49"/>
      <c r="G1055" s="49"/>
      <c r="H1055" s="49"/>
      <c r="I1055" s="49"/>
      <c r="J1055" s="376"/>
      <c r="K1055" s="376"/>
      <c r="L1055" s="376"/>
      <c r="M1055" s="376"/>
      <c r="N1055" s="376"/>
    </row>
    <row r="1056" spans="1:14" x14ac:dyDescent="0.25">
      <c r="A1056" s="432"/>
      <c r="B1056" s="420"/>
      <c r="C1056" s="432"/>
      <c r="D1056" s="420"/>
      <c r="E1056" s="420"/>
      <c r="F1056" s="49"/>
      <c r="G1056" s="49"/>
      <c r="H1056" s="49"/>
      <c r="I1056" s="49"/>
      <c r="J1056" s="376"/>
      <c r="K1056" s="376"/>
      <c r="L1056" s="376"/>
      <c r="M1056" s="376"/>
      <c r="N1056" s="376"/>
    </row>
    <row r="1057" spans="1:14" x14ac:dyDescent="0.25">
      <c r="A1057" s="432"/>
      <c r="B1057" s="420"/>
      <c r="C1057" s="432"/>
      <c r="D1057" s="420"/>
      <c r="E1057" s="420"/>
      <c r="F1057" s="49"/>
      <c r="G1057" s="49"/>
      <c r="H1057" s="49"/>
      <c r="I1057" s="49"/>
      <c r="J1057" s="376"/>
      <c r="K1057" s="376"/>
      <c r="L1057" s="376"/>
      <c r="M1057" s="376"/>
      <c r="N1057" s="376"/>
    </row>
    <row r="1058" spans="1:14" x14ac:dyDescent="0.25">
      <c r="A1058" s="432"/>
      <c r="B1058" s="420"/>
      <c r="C1058" s="432"/>
      <c r="D1058" s="420"/>
      <c r="E1058" s="420"/>
      <c r="F1058" s="49"/>
      <c r="G1058" s="49"/>
      <c r="H1058" s="49"/>
      <c r="I1058" s="49"/>
      <c r="J1058" s="376"/>
      <c r="K1058" s="376"/>
      <c r="L1058" s="376"/>
      <c r="M1058" s="376"/>
      <c r="N1058" s="376"/>
    </row>
    <row r="1059" spans="1:14" x14ac:dyDescent="0.25">
      <c r="A1059" s="432"/>
      <c r="B1059" s="420"/>
      <c r="C1059" s="432"/>
      <c r="D1059" s="420"/>
      <c r="E1059" s="420"/>
      <c r="F1059" s="49"/>
      <c r="G1059" s="49"/>
      <c r="H1059" s="49"/>
      <c r="I1059" s="49"/>
      <c r="J1059" s="376"/>
      <c r="K1059" s="376"/>
      <c r="L1059" s="376"/>
      <c r="M1059" s="376"/>
      <c r="N1059" s="376"/>
    </row>
    <row r="1060" spans="1:14" x14ac:dyDescent="0.25">
      <c r="A1060" s="432"/>
      <c r="B1060" s="420"/>
      <c r="C1060" s="432"/>
      <c r="D1060" s="420"/>
      <c r="E1060" s="420"/>
      <c r="F1060" s="49"/>
      <c r="G1060" s="49"/>
      <c r="H1060" s="49"/>
      <c r="I1060" s="49"/>
      <c r="J1060" s="376"/>
      <c r="K1060" s="376"/>
      <c r="L1060" s="376"/>
      <c r="M1060" s="376"/>
      <c r="N1060" s="376"/>
    </row>
    <row r="1061" spans="1:14" x14ac:dyDescent="0.25">
      <c r="A1061" s="432"/>
      <c r="B1061" s="420"/>
      <c r="C1061" s="432"/>
      <c r="D1061" s="420"/>
      <c r="E1061" s="420"/>
      <c r="F1061" s="49"/>
      <c r="G1061" s="49"/>
      <c r="H1061" s="49"/>
      <c r="I1061" s="49"/>
      <c r="J1061" s="376"/>
      <c r="K1061" s="376"/>
      <c r="L1061" s="376"/>
      <c r="M1061" s="376"/>
      <c r="N1061" s="376"/>
    </row>
    <row r="1062" spans="1:14" x14ac:dyDescent="0.25">
      <c r="A1062" s="432"/>
      <c r="B1062" s="420"/>
      <c r="C1062" s="432"/>
      <c r="D1062" s="420"/>
      <c r="E1062" s="420"/>
      <c r="F1062" s="49"/>
      <c r="G1062" s="49"/>
      <c r="H1062" s="49"/>
      <c r="I1062" s="49"/>
      <c r="J1062" s="376"/>
      <c r="K1062" s="376"/>
      <c r="L1062" s="376"/>
      <c r="M1062" s="376"/>
      <c r="N1062" s="376"/>
    </row>
    <row r="1063" spans="1:14" x14ac:dyDescent="0.25">
      <c r="A1063" s="432"/>
      <c r="B1063" s="420"/>
      <c r="C1063" s="432"/>
      <c r="D1063" s="420"/>
      <c r="E1063" s="420"/>
      <c r="F1063" s="49"/>
      <c r="G1063" s="49"/>
      <c r="H1063" s="49"/>
      <c r="I1063" s="49"/>
      <c r="J1063" s="376"/>
      <c r="K1063" s="376"/>
      <c r="L1063" s="376"/>
      <c r="M1063" s="376"/>
      <c r="N1063" s="376"/>
    </row>
    <row r="1064" spans="1:14" x14ac:dyDescent="0.25">
      <c r="A1064" s="432"/>
      <c r="B1064" s="420"/>
      <c r="C1064" s="432"/>
      <c r="D1064" s="420"/>
      <c r="E1064" s="420"/>
      <c r="F1064" s="49"/>
      <c r="G1064" s="49"/>
      <c r="H1064" s="49"/>
      <c r="I1064" s="49"/>
      <c r="J1064" s="376"/>
      <c r="K1064" s="376"/>
      <c r="L1064" s="376"/>
      <c r="M1064" s="376"/>
      <c r="N1064" s="376"/>
    </row>
    <row r="1065" spans="1:14" x14ac:dyDescent="0.25">
      <c r="A1065" s="432"/>
      <c r="B1065" s="420"/>
      <c r="C1065" s="432"/>
      <c r="D1065" s="420"/>
      <c r="E1065" s="420"/>
      <c r="F1065" s="49"/>
      <c r="G1065" s="49"/>
      <c r="H1065" s="49"/>
      <c r="I1065" s="49"/>
      <c r="J1065" s="376"/>
      <c r="K1065" s="376"/>
      <c r="L1065" s="376"/>
      <c r="M1065" s="376"/>
      <c r="N1065" s="376"/>
    </row>
    <row r="1066" spans="1:14" x14ac:dyDescent="0.25">
      <c r="A1066" s="432"/>
      <c r="B1066" s="420"/>
      <c r="C1066" s="432"/>
      <c r="D1066" s="420"/>
      <c r="E1066" s="420"/>
      <c r="F1066" s="49"/>
      <c r="G1066" s="49"/>
      <c r="H1066" s="49"/>
      <c r="I1066" s="49"/>
      <c r="J1066" s="376"/>
      <c r="K1066" s="376"/>
      <c r="L1066" s="376"/>
      <c r="M1066" s="376"/>
      <c r="N1066" s="376"/>
    </row>
    <row r="1067" spans="1:14" x14ac:dyDescent="0.25">
      <c r="A1067" s="432"/>
      <c r="B1067" s="420"/>
      <c r="C1067" s="432"/>
      <c r="D1067" s="420"/>
      <c r="E1067" s="420"/>
      <c r="F1067" s="49"/>
      <c r="G1067" s="49"/>
      <c r="H1067" s="49"/>
      <c r="I1067" s="49"/>
      <c r="J1067" s="376"/>
      <c r="K1067" s="376"/>
      <c r="L1067" s="376"/>
      <c r="M1067" s="376"/>
      <c r="N1067" s="376"/>
    </row>
    <row r="1068" spans="1:14" x14ac:dyDescent="0.25">
      <c r="A1068" s="432"/>
      <c r="B1068" s="420"/>
      <c r="C1068" s="432"/>
      <c r="D1068" s="420"/>
      <c r="E1068" s="420"/>
      <c r="F1068" s="49"/>
      <c r="G1068" s="49"/>
      <c r="H1068" s="49"/>
      <c r="I1068" s="49"/>
      <c r="J1068" s="376"/>
      <c r="K1068" s="376"/>
      <c r="L1068" s="376"/>
      <c r="M1068" s="376"/>
      <c r="N1068" s="376"/>
    </row>
    <row r="1069" spans="1:14" x14ac:dyDescent="0.25">
      <c r="A1069" s="432"/>
      <c r="B1069" s="420"/>
      <c r="C1069" s="432"/>
      <c r="D1069" s="420"/>
      <c r="E1069" s="420"/>
      <c r="F1069" s="49"/>
      <c r="G1069" s="49"/>
      <c r="H1069" s="49"/>
      <c r="I1069" s="49"/>
      <c r="J1069" s="376"/>
      <c r="K1069" s="376"/>
      <c r="L1069" s="376"/>
      <c r="M1069" s="376"/>
      <c r="N1069" s="376"/>
    </row>
    <row r="1070" spans="1:14" x14ac:dyDescent="0.25">
      <c r="A1070" s="432"/>
      <c r="B1070" s="420"/>
      <c r="C1070" s="432"/>
      <c r="D1070" s="420"/>
      <c r="E1070" s="420"/>
      <c r="F1070" s="49"/>
      <c r="G1070" s="49"/>
      <c r="H1070" s="49"/>
      <c r="I1070" s="49"/>
      <c r="J1070" s="376"/>
      <c r="K1070" s="376"/>
      <c r="L1070" s="376"/>
      <c r="M1070" s="376"/>
      <c r="N1070" s="376"/>
    </row>
    <row r="1071" spans="1:14" x14ac:dyDescent="0.25">
      <c r="A1071" s="432"/>
      <c r="B1071" s="420"/>
      <c r="C1071" s="432"/>
      <c r="D1071" s="420"/>
      <c r="E1071" s="420"/>
      <c r="F1071" s="49"/>
      <c r="G1071" s="49"/>
      <c r="H1071" s="49"/>
      <c r="I1071" s="49"/>
      <c r="J1071" s="376"/>
      <c r="K1071" s="376"/>
      <c r="L1071" s="376"/>
      <c r="M1071" s="376"/>
      <c r="N1071" s="376"/>
    </row>
    <row r="1072" spans="1:14" x14ac:dyDescent="0.25">
      <c r="A1072" s="432"/>
      <c r="B1072" s="420"/>
      <c r="C1072" s="432"/>
      <c r="D1072" s="420"/>
      <c r="E1072" s="420"/>
      <c r="F1072" s="49"/>
      <c r="G1072" s="49"/>
      <c r="H1072" s="49"/>
      <c r="I1072" s="49"/>
      <c r="J1072" s="376"/>
      <c r="K1072" s="376"/>
      <c r="L1072" s="376"/>
      <c r="M1072" s="376"/>
      <c r="N1072" s="376"/>
    </row>
    <row r="1073" spans="1:14" x14ac:dyDescent="0.25">
      <c r="A1073" s="432"/>
      <c r="B1073" s="420"/>
      <c r="C1073" s="432"/>
      <c r="D1073" s="420"/>
      <c r="E1073" s="420"/>
      <c r="F1073" s="49"/>
      <c r="G1073" s="49"/>
      <c r="H1073" s="49"/>
      <c r="I1073" s="49"/>
      <c r="J1073" s="376"/>
      <c r="K1073" s="376"/>
      <c r="L1073" s="376"/>
      <c r="M1073" s="376"/>
      <c r="N1073" s="376"/>
    </row>
    <row r="1074" spans="1:14" x14ac:dyDescent="0.25">
      <c r="A1074" s="432"/>
      <c r="B1074" s="420"/>
      <c r="C1074" s="432"/>
      <c r="D1074" s="420"/>
      <c r="E1074" s="420"/>
      <c r="F1074" s="49"/>
      <c r="G1074" s="49"/>
      <c r="H1074" s="49"/>
      <c r="I1074" s="49"/>
      <c r="J1074" s="376"/>
      <c r="K1074" s="376"/>
      <c r="L1074" s="376"/>
      <c r="M1074" s="376"/>
      <c r="N1074" s="376"/>
    </row>
    <row r="1075" spans="1:14" x14ac:dyDescent="0.25">
      <c r="A1075" s="432"/>
      <c r="B1075" s="420"/>
      <c r="C1075" s="432"/>
      <c r="D1075" s="420"/>
      <c r="E1075" s="420"/>
      <c r="F1075" s="49"/>
      <c r="G1075" s="49"/>
      <c r="H1075" s="49"/>
      <c r="I1075" s="49"/>
      <c r="J1075" s="376"/>
      <c r="K1075" s="376"/>
      <c r="L1075" s="376"/>
      <c r="M1075" s="376"/>
      <c r="N1075" s="376"/>
    </row>
    <row r="1076" spans="1:14" x14ac:dyDescent="0.25">
      <c r="A1076" s="432"/>
      <c r="B1076" s="420"/>
      <c r="C1076" s="432"/>
      <c r="D1076" s="420"/>
      <c r="E1076" s="420"/>
      <c r="F1076" s="49"/>
      <c r="G1076" s="49"/>
      <c r="H1076" s="49"/>
      <c r="I1076" s="49"/>
      <c r="J1076" s="376"/>
      <c r="K1076" s="376"/>
      <c r="L1076" s="376"/>
      <c r="M1076" s="376"/>
      <c r="N1076" s="376"/>
    </row>
    <row r="1077" spans="1:14" x14ac:dyDescent="0.25">
      <c r="A1077" s="432"/>
      <c r="B1077" s="420"/>
      <c r="C1077" s="432"/>
      <c r="D1077" s="420"/>
      <c r="E1077" s="420"/>
      <c r="F1077" s="49"/>
      <c r="G1077" s="49"/>
      <c r="H1077" s="49"/>
      <c r="I1077" s="49"/>
      <c r="J1077" s="376"/>
      <c r="K1077" s="376"/>
      <c r="L1077" s="376"/>
      <c r="M1077" s="376"/>
      <c r="N1077" s="376"/>
    </row>
    <row r="1078" spans="1:14" x14ac:dyDescent="0.25">
      <c r="A1078" s="432"/>
      <c r="B1078" s="420"/>
      <c r="C1078" s="432"/>
      <c r="D1078" s="420"/>
      <c r="E1078" s="420"/>
      <c r="F1078" s="49"/>
      <c r="G1078" s="49"/>
      <c r="H1078" s="49"/>
      <c r="I1078" s="49"/>
      <c r="J1078" s="376"/>
      <c r="K1078" s="376"/>
      <c r="L1078" s="376"/>
      <c r="M1078" s="376"/>
      <c r="N1078" s="376"/>
    </row>
    <row r="1079" spans="1:14" x14ac:dyDescent="0.25">
      <c r="A1079" s="432"/>
      <c r="B1079" s="420"/>
      <c r="C1079" s="432"/>
      <c r="D1079" s="420"/>
      <c r="E1079" s="420"/>
      <c r="F1079" s="49"/>
      <c r="G1079" s="49"/>
      <c r="H1079" s="49"/>
      <c r="I1079" s="49"/>
      <c r="J1079" s="376"/>
      <c r="K1079" s="376"/>
      <c r="L1079" s="376"/>
      <c r="M1079" s="376"/>
      <c r="N1079" s="376"/>
    </row>
    <row r="1080" spans="1:14" x14ac:dyDescent="0.25">
      <c r="A1080" s="432"/>
      <c r="B1080" s="420"/>
      <c r="C1080" s="432"/>
      <c r="D1080" s="420"/>
      <c r="E1080" s="420"/>
      <c r="F1080" s="49"/>
      <c r="G1080" s="49"/>
      <c r="H1080" s="49"/>
      <c r="I1080" s="49"/>
      <c r="J1080" s="376"/>
      <c r="K1080" s="376"/>
      <c r="L1080" s="376"/>
      <c r="M1080" s="376"/>
      <c r="N1080" s="376"/>
    </row>
    <row r="1081" spans="1:14" x14ac:dyDescent="0.25">
      <c r="A1081" s="432"/>
      <c r="B1081" s="420"/>
      <c r="C1081" s="432"/>
      <c r="D1081" s="420"/>
      <c r="E1081" s="420"/>
      <c r="F1081" s="49"/>
      <c r="G1081" s="49"/>
      <c r="H1081" s="49"/>
      <c r="I1081" s="49"/>
      <c r="J1081" s="376"/>
      <c r="K1081" s="376"/>
      <c r="L1081" s="376"/>
      <c r="M1081" s="376"/>
      <c r="N1081" s="376"/>
    </row>
    <row r="1082" spans="1:14" x14ac:dyDescent="0.25">
      <c r="A1082" s="432"/>
      <c r="B1082" s="420"/>
      <c r="C1082" s="432"/>
      <c r="D1082" s="420"/>
      <c r="E1082" s="420"/>
      <c r="F1082" s="49"/>
      <c r="G1082" s="49"/>
      <c r="H1082" s="49"/>
      <c r="I1082" s="49"/>
      <c r="J1082" s="376"/>
      <c r="K1082" s="376"/>
      <c r="L1082" s="376"/>
      <c r="M1082" s="376"/>
      <c r="N1082" s="376"/>
    </row>
    <row r="1083" spans="1:14" x14ac:dyDescent="0.25">
      <c r="A1083" s="432"/>
      <c r="B1083" s="420"/>
      <c r="C1083" s="432"/>
      <c r="D1083" s="420"/>
      <c r="E1083" s="420"/>
      <c r="F1083" s="49"/>
      <c r="G1083" s="49"/>
      <c r="H1083" s="49"/>
      <c r="I1083" s="49"/>
      <c r="J1083" s="376"/>
      <c r="K1083" s="376"/>
      <c r="L1083" s="376"/>
      <c r="M1083" s="376"/>
      <c r="N1083" s="376"/>
    </row>
    <row r="1084" spans="1:14" x14ac:dyDescent="0.25">
      <c r="A1084" s="432"/>
      <c r="B1084" s="420"/>
      <c r="C1084" s="432"/>
      <c r="D1084" s="420"/>
      <c r="E1084" s="420"/>
      <c r="F1084" s="49"/>
      <c r="G1084" s="49"/>
      <c r="H1084" s="49"/>
      <c r="I1084" s="49"/>
      <c r="J1084" s="376"/>
      <c r="K1084" s="376"/>
      <c r="L1084" s="376"/>
      <c r="M1084" s="376"/>
      <c r="N1084" s="376"/>
    </row>
    <row r="1085" spans="1:14" x14ac:dyDescent="0.25">
      <c r="A1085" s="432"/>
      <c r="B1085" s="420"/>
      <c r="C1085" s="432"/>
      <c r="D1085" s="420"/>
      <c r="E1085" s="420"/>
      <c r="F1085" s="49"/>
      <c r="G1085" s="49"/>
      <c r="H1085" s="49"/>
      <c r="I1085" s="49"/>
      <c r="J1085" s="376"/>
      <c r="K1085" s="376"/>
      <c r="L1085" s="376"/>
      <c r="M1085" s="376"/>
      <c r="N1085" s="376"/>
    </row>
    <row r="1086" spans="1:14" x14ac:dyDescent="0.25">
      <c r="A1086" s="432"/>
      <c r="B1086" s="420"/>
      <c r="C1086" s="432"/>
      <c r="D1086" s="420"/>
      <c r="E1086" s="420"/>
      <c r="F1086" s="49"/>
      <c r="G1086" s="49"/>
      <c r="H1086" s="49"/>
      <c r="I1086" s="49"/>
      <c r="J1086" s="376"/>
      <c r="K1086" s="376"/>
      <c r="L1086" s="376"/>
      <c r="M1086" s="376"/>
      <c r="N1086" s="376"/>
    </row>
    <row r="1087" spans="1:14" x14ac:dyDescent="0.25">
      <c r="A1087" s="432"/>
      <c r="B1087" s="420"/>
      <c r="C1087" s="432"/>
      <c r="D1087" s="420"/>
      <c r="E1087" s="420"/>
      <c r="F1087" s="49"/>
      <c r="G1087" s="49"/>
      <c r="H1087" s="49"/>
      <c r="I1087" s="49"/>
      <c r="J1087" s="376"/>
      <c r="K1087" s="376"/>
      <c r="L1087" s="376"/>
      <c r="M1087" s="376"/>
      <c r="N1087" s="376"/>
    </row>
    <row r="1088" spans="1:14" x14ac:dyDescent="0.25">
      <c r="A1088" s="432"/>
      <c r="B1088" s="420"/>
      <c r="C1088" s="432"/>
      <c r="D1088" s="420"/>
      <c r="E1088" s="420"/>
      <c r="F1088" s="49"/>
      <c r="G1088" s="49"/>
      <c r="H1088" s="49"/>
      <c r="I1088" s="49"/>
      <c r="J1088" s="376"/>
      <c r="K1088" s="376"/>
      <c r="L1088" s="376"/>
      <c r="M1088" s="376"/>
      <c r="N1088" s="376"/>
    </row>
    <row r="1089" spans="1:14" x14ac:dyDescent="0.25">
      <c r="A1089" s="432"/>
      <c r="B1089" s="420"/>
      <c r="C1089" s="432"/>
      <c r="D1089" s="420"/>
      <c r="E1089" s="420"/>
      <c r="F1089" s="49"/>
      <c r="G1089" s="49"/>
      <c r="H1089" s="49"/>
      <c r="I1089" s="49"/>
      <c r="J1089" s="376"/>
      <c r="K1089" s="376"/>
      <c r="L1089" s="376"/>
      <c r="M1089" s="376"/>
      <c r="N1089" s="376"/>
    </row>
    <row r="1090" spans="1:14" x14ac:dyDescent="0.25">
      <c r="A1090" s="432"/>
      <c r="B1090" s="420"/>
      <c r="C1090" s="432"/>
      <c r="D1090" s="420"/>
      <c r="E1090" s="420"/>
      <c r="F1090" s="49"/>
      <c r="G1090" s="49"/>
      <c r="H1090" s="49"/>
      <c r="I1090" s="49"/>
      <c r="J1090" s="376"/>
      <c r="K1090" s="376"/>
      <c r="L1090" s="376"/>
      <c r="M1090" s="376"/>
      <c r="N1090" s="376"/>
    </row>
    <row r="1091" spans="1:14" x14ac:dyDescent="0.25">
      <c r="A1091" s="432"/>
      <c r="B1091" s="420"/>
      <c r="C1091" s="432"/>
      <c r="D1091" s="420"/>
      <c r="E1091" s="420"/>
      <c r="F1091" s="49"/>
      <c r="G1091" s="49"/>
      <c r="H1091" s="49"/>
      <c r="I1091" s="49"/>
      <c r="J1091" s="376"/>
      <c r="K1091" s="376"/>
      <c r="L1091" s="376"/>
      <c r="M1091" s="376"/>
      <c r="N1091" s="376"/>
    </row>
    <row r="1092" spans="1:14" x14ac:dyDescent="0.25">
      <c r="A1092" s="432"/>
      <c r="B1092" s="420"/>
      <c r="C1092" s="432"/>
      <c r="D1092" s="420"/>
      <c r="E1092" s="420"/>
      <c r="F1092" s="49"/>
      <c r="G1092" s="49"/>
      <c r="H1092" s="49"/>
      <c r="I1092" s="49"/>
      <c r="J1092" s="376"/>
      <c r="K1092" s="376"/>
      <c r="L1092" s="376"/>
      <c r="M1092" s="376"/>
      <c r="N1092" s="376"/>
    </row>
    <row r="1093" spans="1:14" x14ac:dyDescent="0.25">
      <c r="A1093" s="432"/>
      <c r="B1093" s="420"/>
      <c r="C1093" s="432"/>
      <c r="D1093" s="420"/>
      <c r="E1093" s="420"/>
      <c r="F1093" s="49"/>
      <c r="G1093" s="49"/>
      <c r="H1093" s="49"/>
      <c r="I1093" s="49"/>
      <c r="J1093" s="376"/>
      <c r="K1093" s="376"/>
      <c r="L1093" s="376"/>
      <c r="M1093" s="376"/>
      <c r="N1093" s="376"/>
    </row>
    <row r="1094" spans="1:14" x14ac:dyDescent="0.25">
      <c r="A1094" s="432"/>
      <c r="B1094" s="420"/>
      <c r="C1094" s="432"/>
      <c r="D1094" s="420"/>
      <c r="E1094" s="420"/>
      <c r="F1094" s="49"/>
      <c r="G1094" s="49"/>
      <c r="H1094" s="49"/>
      <c r="I1094" s="49"/>
      <c r="J1094" s="376"/>
      <c r="K1094" s="376"/>
      <c r="L1094" s="376"/>
      <c r="M1094" s="376"/>
      <c r="N1094" s="376"/>
    </row>
    <row r="1095" spans="1:14" x14ac:dyDescent="0.25">
      <c r="A1095" s="432"/>
      <c r="B1095" s="420"/>
      <c r="C1095" s="432"/>
      <c r="D1095" s="420"/>
      <c r="E1095" s="420"/>
      <c r="F1095" s="49"/>
      <c r="G1095" s="49"/>
      <c r="H1095" s="49"/>
      <c r="I1095" s="49"/>
      <c r="J1095" s="376"/>
      <c r="K1095" s="376"/>
      <c r="L1095" s="376"/>
      <c r="M1095" s="376"/>
      <c r="N1095" s="376"/>
    </row>
    <row r="1096" spans="1:14" x14ac:dyDescent="0.25">
      <c r="A1096" s="432"/>
      <c r="B1096" s="420"/>
      <c r="C1096" s="432"/>
      <c r="D1096" s="420"/>
      <c r="E1096" s="420"/>
      <c r="F1096" s="49"/>
      <c r="G1096" s="49"/>
      <c r="H1096" s="49"/>
      <c r="I1096" s="49"/>
      <c r="J1096" s="376"/>
      <c r="K1096" s="376"/>
      <c r="L1096" s="376"/>
      <c r="M1096" s="376"/>
      <c r="N1096" s="376"/>
    </row>
    <row r="1097" spans="1:14" x14ac:dyDescent="0.25">
      <c r="A1097" s="432"/>
      <c r="B1097" s="420"/>
      <c r="C1097" s="432"/>
      <c r="D1097" s="420"/>
      <c r="E1097" s="420"/>
      <c r="F1097" s="49"/>
      <c r="G1097" s="49"/>
      <c r="H1097" s="49"/>
      <c r="I1097" s="49"/>
      <c r="J1097" s="376"/>
      <c r="K1097" s="376"/>
      <c r="L1097" s="376"/>
      <c r="M1097" s="376"/>
      <c r="N1097" s="376"/>
    </row>
    <row r="1098" spans="1:14" x14ac:dyDescent="0.25">
      <c r="A1098" s="432"/>
      <c r="B1098" s="420"/>
      <c r="C1098" s="432"/>
      <c r="D1098" s="420"/>
      <c r="E1098" s="420"/>
      <c r="F1098" s="49"/>
      <c r="G1098" s="49"/>
      <c r="H1098" s="49"/>
      <c r="I1098" s="49"/>
      <c r="J1098" s="376"/>
      <c r="K1098" s="376"/>
      <c r="L1098" s="376"/>
      <c r="M1098" s="376"/>
      <c r="N1098" s="376"/>
    </row>
    <row r="1099" spans="1:14" x14ac:dyDescent="0.25">
      <c r="A1099" s="432"/>
      <c r="B1099" s="420"/>
      <c r="C1099" s="432"/>
      <c r="D1099" s="420"/>
      <c r="E1099" s="420"/>
      <c r="F1099" s="49"/>
      <c r="G1099" s="49"/>
      <c r="H1099" s="49"/>
      <c r="I1099" s="49"/>
      <c r="J1099" s="376"/>
      <c r="K1099" s="376"/>
      <c r="L1099" s="376"/>
      <c r="M1099" s="376"/>
      <c r="N1099" s="376"/>
    </row>
    <row r="1100" spans="1:14" x14ac:dyDescent="0.25">
      <c r="A1100" s="432"/>
      <c r="B1100" s="420"/>
      <c r="C1100" s="432"/>
      <c r="D1100" s="420"/>
      <c r="E1100" s="420"/>
      <c r="F1100" s="49"/>
      <c r="G1100" s="49"/>
      <c r="H1100" s="49"/>
      <c r="I1100" s="49"/>
      <c r="J1100" s="376"/>
      <c r="K1100" s="376"/>
      <c r="L1100" s="376"/>
      <c r="M1100" s="376"/>
      <c r="N1100" s="376"/>
    </row>
    <row r="1101" spans="1:14" x14ac:dyDescent="0.25">
      <c r="A1101" s="432"/>
      <c r="B1101" s="420"/>
      <c r="C1101" s="432"/>
      <c r="D1101" s="420"/>
      <c r="E1101" s="420"/>
      <c r="F1101" s="49"/>
      <c r="G1101" s="49"/>
      <c r="H1101" s="49"/>
      <c r="I1101" s="49"/>
      <c r="J1101" s="376"/>
      <c r="K1101" s="376"/>
      <c r="L1101" s="376"/>
      <c r="M1101" s="376"/>
      <c r="N1101" s="376"/>
    </row>
    <row r="1102" spans="1:14" x14ac:dyDescent="0.25">
      <c r="A1102" s="432"/>
      <c r="B1102" s="420"/>
      <c r="C1102" s="432"/>
      <c r="D1102" s="420"/>
      <c r="E1102" s="420"/>
      <c r="F1102" s="49"/>
      <c r="G1102" s="49"/>
      <c r="H1102" s="49"/>
      <c r="I1102" s="49"/>
      <c r="J1102" s="376"/>
      <c r="K1102" s="376"/>
      <c r="L1102" s="376"/>
      <c r="M1102" s="376"/>
      <c r="N1102" s="376"/>
    </row>
    <row r="1103" spans="1:14" x14ac:dyDescent="0.25">
      <c r="A1103" s="432"/>
      <c r="B1103" s="420"/>
      <c r="C1103" s="432"/>
      <c r="D1103" s="420"/>
      <c r="E1103" s="420"/>
      <c r="F1103" s="49"/>
      <c r="G1103" s="49"/>
      <c r="H1103" s="49"/>
      <c r="I1103" s="49"/>
      <c r="J1103" s="376"/>
      <c r="K1103" s="376"/>
      <c r="L1103" s="376"/>
      <c r="M1103" s="376"/>
      <c r="N1103" s="376"/>
    </row>
    <row r="1104" spans="1:14" x14ac:dyDescent="0.25">
      <c r="A1104" s="432"/>
      <c r="B1104" s="420"/>
      <c r="C1104" s="432"/>
      <c r="D1104" s="420"/>
      <c r="E1104" s="420"/>
      <c r="F1104" s="49"/>
      <c r="G1104" s="49"/>
      <c r="H1104" s="49"/>
      <c r="I1104" s="49"/>
      <c r="J1104" s="376"/>
      <c r="K1104" s="376"/>
      <c r="L1104" s="376"/>
      <c r="M1104" s="376"/>
      <c r="N1104" s="376"/>
    </row>
    <row r="1105" spans="1:14" x14ac:dyDescent="0.25">
      <c r="A1105" s="432"/>
      <c r="B1105" s="420"/>
      <c r="C1105" s="432"/>
      <c r="D1105" s="420"/>
      <c r="E1105" s="420"/>
      <c r="F1105" s="49"/>
      <c r="G1105" s="49"/>
      <c r="H1105" s="49"/>
      <c r="I1105" s="49"/>
      <c r="J1105" s="376"/>
      <c r="K1105" s="376"/>
      <c r="L1105" s="376"/>
      <c r="M1105" s="376"/>
      <c r="N1105" s="376"/>
    </row>
    <row r="1106" spans="1:14" x14ac:dyDescent="0.25">
      <c r="A1106" s="432"/>
      <c r="B1106" s="420"/>
      <c r="C1106" s="432"/>
      <c r="D1106" s="420"/>
      <c r="E1106" s="420"/>
      <c r="F1106" s="49"/>
      <c r="G1106" s="49"/>
      <c r="H1106" s="49"/>
      <c r="I1106" s="49"/>
      <c r="J1106" s="376"/>
      <c r="K1106" s="376"/>
      <c r="L1106" s="376"/>
      <c r="M1106" s="376"/>
      <c r="N1106" s="376"/>
    </row>
    <row r="1107" spans="1:14" x14ac:dyDescent="0.25">
      <c r="A1107" s="432"/>
      <c r="B1107" s="420"/>
      <c r="C1107" s="432"/>
      <c r="D1107" s="420"/>
      <c r="E1107" s="420"/>
      <c r="F1107" s="49"/>
      <c r="G1107" s="49"/>
      <c r="H1107" s="49"/>
      <c r="I1107" s="49"/>
      <c r="J1107" s="376"/>
      <c r="K1107" s="376"/>
      <c r="L1107" s="376"/>
      <c r="M1107" s="376"/>
      <c r="N1107" s="376"/>
    </row>
    <row r="1108" spans="1:14" x14ac:dyDescent="0.25">
      <c r="A1108" s="432"/>
      <c r="B1108" s="420"/>
      <c r="C1108" s="432"/>
      <c r="D1108" s="420"/>
      <c r="E1108" s="420"/>
      <c r="F1108" s="49"/>
      <c r="G1108" s="49"/>
      <c r="H1108" s="49"/>
      <c r="I1108" s="49"/>
      <c r="J1108" s="376"/>
      <c r="K1108" s="376"/>
      <c r="L1108" s="376"/>
      <c r="M1108" s="376"/>
      <c r="N1108" s="376"/>
    </row>
    <row r="1109" spans="1:14" x14ac:dyDescent="0.25">
      <c r="A1109" s="432"/>
      <c r="B1109" s="420"/>
      <c r="C1109" s="432"/>
      <c r="D1109" s="420"/>
      <c r="E1109" s="420"/>
      <c r="F1109" s="49"/>
      <c r="G1109" s="49"/>
      <c r="H1109" s="49"/>
      <c r="I1109" s="49"/>
      <c r="J1109" s="376"/>
      <c r="K1109" s="376"/>
      <c r="L1109" s="376"/>
      <c r="M1109" s="376"/>
      <c r="N1109" s="376"/>
    </row>
    <row r="1110" spans="1:14" x14ac:dyDescent="0.25">
      <c r="A1110" s="432"/>
      <c r="B1110" s="420"/>
      <c r="C1110" s="432"/>
      <c r="D1110" s="420"/>
      <c r="E1110" s="420"/>
      <c r="F1110" s="49"/>
      <c r="G1110" s="49"/>
      <c r="H1110" s="49"/>
      <c r="I1110" s="49"/>
      <c r="J1110" s="376"/>
      <c r="K1110" s="376"/>
      <c r="L1110" s="376"/>
      <c r="M1110" s="376"/>
      <c r="N1110" s="376"/>
    </row>
    <row r="1111" spans="1:14" x14ac:dyDescent="0.25">
      <c r="A1111" s="432"/>
      <c r="B1111" s="420"/>
      <c r="C1111" s="432"/>
      <c r="D1111" s="420"/>
      <c r="E1111" s="420"/>
      <c r="F1111" s="49"/>
      <c r="G1111" s="49"/>
      <c r="H1111" s="49"/>
      <c r="I1111" s="49"/>
      <c r="J1111" s="376"/>
      <c r="K1111" s="376"/>
      <c r="L1111" s="376"/>
      <c r="M1111" s="376"/>
      <c r="N1111" s="376"/>
    </row>
    <row r="1112" spans="1:14" x14ac:dyDescent="0.25">
      <c r="A1112" s="432"/>
      <c r="B1112" s="420"/>
      <c r="C1112" s="432"/>
      <c r="D1112" s="420"/>
      <c r="E1112" s="420"/>
      <c r="F1112" s="49"/>
      <c r="G1112" s="49"/>
      <c r="H1112" s="49"/>
      <c r="I1112" s="49"/>
      <c r="J1112" s="376"/>
      <c r="K1112" s="376"/>
      <c r="L1112" s="376"/>
      <c r="M1112" s="376"/>
      <c r="N1112" s="376"/>
    </row>
    <row r="1113" spans="1:14" x14ac:dyDescent="0.25">
      <c r="A1113" s="432"/>
      <c r="B1113" s="420"/>
      <c r="C1113" s="432"/>
      <c r="D1113" s="420"/>
      <c r="E1113" s="420"/>
      <c r="F1113" s="49"/>
      <c r="G1113" s="49"/>
      <c r="H1113" s="49"/>
      <c r="I1113" s="49"/>
      <c r="J1113" s="376"/>
      <c r="K1113" s="376"/>
      <c r="L1113" s="376"/>
      <c r="M1113" s="376"/>
      <c r="N1113" s="376"/>
    </row>
    <row r="1114" spans="1:14" x14ac:dyDescent="0.25">
      <c r="A1114" s="432"/>
      <c r="B1114" s="420"/>
      <c r="C1114" s="432"/>
      <c r="D1114" s="420"/>
      <c r="E1114" s="420"/>
      <c r="F1114" s="49"/>
      <c r="G1114" s="49"/>
      <c r="H1114" s="49"/>
      <c r="I1114" s="49"/>
      <c r="J1114" s="376"/>
      <c r="K1114" s="376"/>
      <c r="L1114" s="376"/>
      <c r="M1114" s="376"/>
      <c r="N1114" s="376"/>
    </row>
  </sheetData>
  <sheetProtection algorithmName="SHA-512" hashValue="AQiLHuIWYbOcKT3Zr16R+5J80dsJyiSljDz3o0JDJAgK+xXr+zsRokno/bVB09fO5aVhet74CS4GT5vjyVqqLg==" saltValue="WgPaS2vumlrCVIjvtXylxQ==" spinCount="100000" sheet="1" formatCells="0" formatColumns="0" formatRows="0" insertHyperlinks="0" deleteColumns="0" deleteRows="0" selectLockedCells="1" autoFilter="0" pivotTables="0"/>
  <protectedRanges>
    <protectedRange sqref="A14:B22 F14:H22 A872:B880 F872:H880 A131:B139 F131:H139 A183:B191 F183:H191 A807:B815 F807:H815 A326:B334 F326:H334 A859:B867 F859:H867 A339:B347 F339:H347 A352:B360 F352:H360 A365:B373 F365:H373 A378:B386 F378:H386 A391:B399 F391:H399 A833:B841 F833:H841 A846:B854 F846:H854 A404:B412 F404:H412 A417:B425 F417:H425 A430:B438 F430:H438 A443:B451 F443:H451 A456:B464 F456:H464 A469:B477 F469:H477 A820:B828 F820:H828 A482:B490 F482:H490 A495:B503 F495:H503 A508:B516 F508:H516 A521:B529 F521:H529 A534:B542 F534:H542 A547:B555 F547:H555 A560:B568 F560:H568 A586:B594 F586:H594 A599:B607 F599:H607 A612:B620 F612:H620 A625:B633 F625:H633 A638:B646 F638:H646 A651:B659 F651:H659 A664:B672 F664:H672 A677:B685 F677:H685 A690:B698 F690:H698 A703:B711 F703:H711 A716:B724 F716:H724 A729:B737 F729:H737 A742:B750 F742:H750 A755:B763 F755:H763 A768:B776 F768:H776 A781:B789 F781:H789 A794:B802 F794:H802 A573:B581 F573:H581" name="Rango1"/>
    <protectedRange sqref="C14:E22 A715:H715 C131:E139 C183:E191 A845:H845 C326:E334 A819:H819 C339:E347 C352:E360 C365:E373 C378:E386 C391:E399 A767:H767 A780:H780 C404:E412 C417:E425 C430:E438 C443:E451 C456:E464 C469:E477 A741:H741 C482:E490 C495:E503 C508:E516 C521:E529 C534:E542 C547:E555 C560:E568 C586:E594 C599:E607 C612:E620 C625:E633 C638:E646 C651:E659 C664:E672 C677:E685 C690:E698 C703:E711 C716:E724 C729:E737 C742:E750 C755:E763 C768:E776 C781:E789 C794:E802 C807:E815 C820:E828 C833:E841 C846:E854 C859:E867 A728:H728 C872:E880 A871:H871 A130:H130 A182:H182 A858:H858 A325:H325 A832:H832 A338:H338 A351:H351 A364:H364 A377:H377 A390:H390 A793:H793 A806:H806 A403:H403 A416:H416 A429:H429 A442:H442 A455:H455 A468:H468 A754:H754 A481:H481 A494:H494 A507:H507 A520:H520 A533:H533 A546:H546 A559:H559 A585:H585 A598:H598 A611:H611 A624:H624 A637:H637 A650:H650 A663:H663 A676:H676 A689:H689 A702:H702 C573:E581 A572:H572" name="Rango1_2_1_1"/>
    <protectedRange sqref="A13:H13 A117:H126 A26:H35 A39:H48 A65:H74 A78:H87 A91:H100 A143:H152 A156:H165 A169:H178 A195:H204 A208:H217 A221:H230 A234:H243 A247:H256 A260:H269 A273:H282 A286:H295 A299:H308 A312:H321 A52:H61 A104:H113" name="Rango1_2_1_1_1"/>
  </protectedRanges>
  <customSheetViews>
    <customSheetView guid="{C623EDA4-B184-4DB6-84AC-AADE16BC56FB}" topLeftCell="A30">
      <selection activeCell="G54" sqref="G54"/>
      <pageMargins left="0.70866141732283472" right="0.70866141732283472" top="1.5354330708661419" bottom="0.74803149606299213" header="0" footer="0.11811023622047245"/>
      <pageSetup scale="75" orientation="landscape" r:id="rId1"/>
      <headerFooter>
        <oddHeader xml:space="preserve">&amp;C&amp;G
&amp;"-,Negrita"&amp;14GOBERNACION DEL HUILA&amp;11
&amp;13SECRETARIA DE EDUCACION
&amp;10PROCESO DE INSPECCION Y VIGILANCA&amp;R&amp;"-,Negrita"&amp;10   </oddHeader>
      </headerFooter>
    </customSheetView>
  </customSheetViews>
  <mergeCells count="149">
    <mergeCell ref="P10:R10"/>
    <mergeCell ref="A673:H673"/>
    <mergeCell ref="A725:H725"/>
    <mergeCell ref="C888:F888"/>
    <mergeCell ref="C890:F890"/>
    <mergeCell ref="A777:H777"/>
    <mergeCell ref="A881:H881"/>
    <mergeCell ref="A855:H855"/>
    <mergeCell ref="A868:H868"/>
    <mergeCell ref="A816:H816"/>
    <mergeCell ref="A829:H829"/>
    <mergeCell ref="A842:H842"/>
    <mergeCell ref="C889:D889"/>
    <mergeCell ref="A869:N869"/>
    <mergeCell ref="A738:H738"/>
    <mergeCell ref="A686:H686"/>
    <mergeCell ref="A699:H699"/>
    <mergeCell ref="A712:H712"/>
    <mergeCell ref="A726:N726"/>
    <mergeCell ref="A713:N713"/>
    <mergeCell ref="A700:N700"/>
    <mergeCell ref="A687:N687"/>
    <mergeCell ref="A674:N674"/>
    <mergeCell ref="A790:H790"/>
    <mergeCell ref="A803:H803"/>
    <mergeCell ref="A583:N583"/>
    <mergeCell ref="A557:N557"/>
    <mergeCell ref="A544:N544"/>
    <mergeCell ref="A660:H660"/>
    <mergeCell ref="A621:H621"/>
    <mergeCell ref="A634:H634"/>
    <mergeCell ref="A647:H647"/>
    <mergeCell ref="A648:N648"/>
    <mergeCell ref="A635:N635"/>
    <mergeCell ref="A622:N622"/>
    <mergeCell ref="A453:N453"/>
    <mergeCell ref="A440:N440"/>
    <mergeCell ref="A427:N427"/>
    <mergeCell ref="A413:H413"/>
    <mergeCell ref="A375:N375"/>
    <mergeCell ref="A556:H556"/>
    <mergeCell ref="A517:H517"/>
    <mergeCell ref="A530:H530"/>
    <mergeCell ref="A569:H569"/>
    <mergeCell ref="A257:H257"/>
    <mergeCell ref="A270:H270"/>
    <mergeCell ref="A310:N310"/>
    <mergeCell ref="A297:N297"/>
    <mergeCell ref="A362:N362"/>
    <mergeCell ref="A349:N349"/>
    <mergeCell ref="A245:N245"/>
    <mergeCell ref="A232:N232"/>
    <mergeCell ref="A661:N661"/>
    <mergeCell ref="A595:H595"/>
    <mergeCell ref="A608:H608"/>
    <mergeCell ref="A609:N609"/>
    <mergeCell ref="A596:N596"/>
    <mergeCell ref="A336:N336"/>
    <mergeCell ref="A491:H491"/>
    <mergeCell ref="A504:H504"/>
    <mergeCell ref="A531:N531"/>
    <mergeCell ref="A518:N518"/>
    <mergeCell ref="A505:N505"/>
    <mergeCell ref="A492:N492"/>
    <mergeCell ref="A479:N479"/>
    <mergeCell ref="A543:H543"/>
    <mergeCell ref="A414:N414"/>
    <mergeCell ref="A466:N466"/>
    <mergeCell ref="A258:N258"/>
    <mergeCell ref="A284:N284"/>
    <mergeCell ref="A361:H361"/>
    <mergeCell ref="A374:H374"/>
    <mergeCell ref="A335:H335"/>
    <mergeCell ref="A348:H348"/>
    <mergeCell ref="A322:H322"/>
    <mergeCell ref="A283:H283"/>
    <mergeCell ref="A296:H296"/>
    <mergeCell ref="A323:N323"/>
    <mergeCell ref="B899:I899"/>
    <mergeCell ref="A23:H23"/>
    <mergeCell ref="A36:H36"/>
    <mergeCell ref="A49:H49"/>
    <mergeCell ref="A88:H88"/>
    <mergeCell ref="A62:H62"/>
    <mergeCell ref="A75:H75"/>
    <mergeCell ref="A101:H101"/>
    <mergeCell ref="A127:H127"/>
    <mergeCell ref="A50:N50"/>
    <mergeCell ref="A63:N63"/>
    <mergeCell ref="A76:N76"/>
    <mergeCell ref="A192:H192"/>
    <mergeCell ref="A205:H205"/>
    <mergeCell ref="A140:H140"/>
    <mergeCell ref="A153:H153"/>
    <mergeCell ref="A765:N765"/>
    <mergeCell ref="A752:N752"/>
    <mergeCell ref="A739:N739"/>
    <mergeCell ref="A891:L891"/>
    <mergeCell ref="A898:H898"/>
    <mergeCell ref="A206:N206"/>
    <mergeCell ref="A231:H231"/>
    <mergeCell ref="A244:H244"/>
    <mergeCell ref="A193:N193"/>
    <mergeCell ref="A180:N180"/>
    <mergeCell ref="A167:N167"/>
    <mergeCell ref="A154:N154"/>
    <mergeCell ref="A1:N1"/>
    <mergeCell ref="A2:N2"/>
    <mergeCell ref="A3:N3"/>
    <mergeCell ref="A4:N4"/>
    <mergeCell ref="A5:N5"/>
    <mergeCell ref="A7:N7"/>
    <mergeCell ref="A8:N8"/>
    <mergeCell ref="A9:N9"/>
    <mergeCell ref="A128:N128"/>
    <mergeCell ref="A11:N11"/>
    <mergeCell ref="A24:N24"/>
    <mergeCell ref="A37:N37"/>
    <mergeCell ref="A89:N89"/>
    <mergeCell ref="A115:N115"/>
    <mergeCell ref="A114:H114"/>
    <mergeCell ref="A102:N102"/>
    <mergeCell ref="A141:N141"/>
    <mergeCell ref="A166:H166"/>
    <mergeCell ref="A179:H179"/>
    <mergeCell ref="A218:H218"/>
    <mergeCell ref="A778:N778"/>
    <mergeCell ref="A219:N219"/>
    <mergeCell ref="A309:H309"/>
    <mergeCell ref="A856:N856"/>
    <mergeCell ref="A843:N843"/>
    <mergeCell ref="A830:N830"/>
    <mergeCell ref="A817:N817"/>
    <mergeCell ref="A804:N804"/>
    <mergeCell ref="A791:N791"/>
    <mergeCell ref="A570:N570"/>
    <mergeCell ref="A582:H582"/>
    <mergeCell ref="A387:H387"/>
    <mergeCell ref="A400:H400"/>
    <mergeCell ref="A401:N401"/>
    <mergeCell ref="A388:N388"/>
    <mergeCell ref="A465:H465"/>
    <mergeCell ref="A478:H478"/>
    <mergeCell ref="A426:H426"/>
    <mergeCell ref="A439:H439"/>
    <mergeCell ref="A452:H452"/>
    <mergeCell ref="A751:H751"/>
    <mergeCell ref="A764:H764"/>
    <mergeCell ref="A271:N271"/>
  </mergeCells>
  <pageMargins left="0.70866141732283472" right="0.70866141732283472" top="0.39" bottom="0.43" header="0" footer="0.11811023622047245"/>
  <pageSetup scale="75" orientation="landscape" r:id="rId2"/>
  <drawing r:id="rId3"/>
  <legacyDrawing r:id="rId4"/>
  <legacyDrawingHF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66FFFF"/>
  </sheetPr>
  <dimension ref="A1:AG150"/>
  <sheetViews>
    <sheetView showGridLines="0" topLeftCell="E64" zoomScale="80" zoomScaleNormal="80" workbookViewId="0">
      <selection activeCell="Y84" sqref="Y84"/>
    </sheetView>
  </sheetViews>
  <sheetFormatPr baseColWidth="10" defaultRowHeight="12.75" x14ac:dyDescent="0.2"/>
  <cols>
    <col min="1" max="1" width="25.140625" style="49" customWidth="1"/>
    <col min="2" max="2" width="6.140625" style="49" bestFit="1" customWidth="1"/>
    <col min="3" max="3" width="5.7109375" style="49" customWidth="1"/>
    <col min="4" max="4" width="54.85546875" style="49" customWidth="1"/>
    <col min="5" max="5" width="16.42578125" style="49" customWidth="1"/>
    <col min="6" max="8" width="13.7109375" style="49" customWidth="1"/>
    <col min="9" max="9" width="17.5703125" style="49" customWidth="1"/>
    <col min="10" max="10" width="17.7109375" style="49" customWidth="1"/>
    <col min="11" max="11" width="14" style="49" customWidth="1"/>
    <col min="12" max="12" width="13.42578125" style="49" customWidth="1"/>
    <col min="13" max="13" width="12.42578125" style="49" customWidth="1"/>
    <col min="14" max="14" width="13" style="49" customWidth="1"/>
    <col min="15" max="15" width="14" style="49" customWidth="1"/>
    <col min="16" max="16" width="20.5703125" style="65" customWidth="1"/>
    <col min="17" max="17" width="15.5703125" style="49" customWidth="1"/>
    <col min="18" max="18" width="14.85546875" style="49" customWidth="1"/>
    <col min="19" max="19" width="15.42578125" style="49" customWidth="1"/>
    <col min="20" max="20" width="14.7109375" style="49" customWidth="1"/>
    <col min="21" max="21" width="16.42578125" style="49" customWidth="1"/>
    <col min="22" max="22" width="13.7109375" style="49" customWidth="1"/>
    <col min="23" max="23" width="14.7109375" style="49" customWidth="1"/>
    <col min="24" max="24" width="14" style="49" customWidth="1"/>
    <col min="25" max="25" width="15" style="49" customWidth="1"/>
    <col min="26" max="26" width="14.85546875" style="49" customWidth="1"/>
    <col min="27" max="27" width="17.5703125" style="49" customWidth="1"/>
    <col min="28" max="16384" width="11.42578125" style="49"/>
  </cols>
  <sheetData>
    <row r="1" spans="1:33" s="48" customFormat="1" ht="18.75" x14ac:dyDescent="0.3">
      <c r="A1" s="697" t="str">
        <f>'ANEXO No 1'!A1:T1</f>
        <v>INSTITUCIÓN EDUCATIVA SANTA ANA</v>
      </c>
      <c r="B1" s="697"/>
      <c r="C1" s="697"/>
      <c r="D1" s="697"/>
      <c r="E1" s="697"/>
      <c r="F1" s="697"/>
      <c r="G1" s="697"/>
      <c r="H1" s="697"/>
      <c r="I1" s="697"/>
      <c r="J1" s="697"/>
      <c r="K1" s="697"/>
      <c r="L1" s="697"/>
      <c r="M1" s="697"/>
      <c r="N1" s="697"/>
      <c r="O1" s="697"/>
      <c r="P1" s="697"/>
      <c r="Q1" s="697"/>
      <c r="R1" s="697"/>
      <c r="S1" s="697"/>
      <c r="T1" s="697"/>
      <c r="U1" s="697"/>
      <c r="V1" s="697"/>
      <c r="W1" s="697"/>
      <c r="X1" s="697"/>
      <c r="Y1" s="697"/>
      <c r="Z1" s="697"/>
      <c r="AA1" s="697"/>
      <c r="AB1" s="50"/>
    </row>
    <row r="2" spans="1:33" ht="18.75" x14ac:dyDescent="0.3">
      <c r="A2" s="696" t="str">
        <f>'ANEXO No 1'!A2:T2</f>
        <v>MUNICIPIO DE COLOMBIA- HUILA</v>
      </c>
      <c r="B2" s="696"/>
      <c r="C2" s="696"/>
      <c r="D2" s="696"/>
      <c r="E2" s="696"/>
      <c r="F2" s="696"/>
      <c r="G2" s="696"/>
      <c r="H2" s="696"/>
      <c r="I2" s="696"/>
      <c r="J2" s="696"/>
      <c r="K2" s="696"/>
      <c r="L2" s="696"/>
      <c r="M2" s="696"/>
      <c r="N2" s="696"/>
      <c r="O2" s="696"/>
      <c r="P2" s="696"/>
      <c r="Q2" s="696"/>
      <c r="R2" s="696"/>
      <c r="S2" s="696"/>
      <c r="T2" s="696"/>
      <c r="U2" s="696"/>
      <c r="V2" s="696"/>
      <c r="W2" s="696"/>
      <c r="X2" s="696"/>
      <c r="Y2" s="696"/>
      <c r="Z2" s="696"/>
      <c r="AA2" s="696"/>
      <c r="AB2" s="48"/>
      <c r="AC2" s="48"/>
      <c r="AD2" s="48"/>
      <c r="AE2" s="48"/>
      <c r="AF2" s="48"/>
      <c r="AG2" s="48"/>
    </row>
    <row r="3" spans="1:33" s="1" customFormat="1" ht="18.75" x14ac:dyDescent="0.3">
      <c r="A3" s="696" t="str">
        <f>'ANEXO No 1'!A3:T3</f>
        <v>NIT: 813.007.522-4</v>
      </c>
      <c r="B3" s="696"/>
      <c r="C3" s="696"/>
      <c r="D3" s="696"/>
      <c r="E3" s="696"/>
      <c r="F3" s="696"/>
      <c r="G3" s="696"/>
      <c r="H3" s="696"/>
      <c r="I3" s="696"/>
      <c r="J3" s="696"/>
      <c r="K3" s="696"/>
      <c r="L3" s="696"/>
      <c r="M3" s="696"/>
      <c r="N3" s="696"/>
      <c r="O3" s="696"/>
      <c r="P3" s="696"/>
      <c r="Q3" s="696"/>
      <c r="R3" s="696"/>
      <c r="S3" s="696"/>
      <c r="T3" s="696"/>
      <c r="U3" s="696"/>
      <c r="V3" s="696"/>
      <c r="W3" s="696"/>
      <c r="X3" s="696"/>
      <c r="Y3" s="696"/>
      <c r="Z3" s="696"/>
      <c r="AA3" s="696"/>
    </row>
    <row r="4" spans="1:33" s="1" customFormat="1" ht="18.75" x14ac:dyDescent="0.3">
      <c r="A4" s="696" t="str">
        <f>'ANEXO No 1'!A4:T4</f>
        <v>CODIGO DANE No.241206001078</v>
      </c>
      <c r="B4" s="696"/>
      <c r="C4" s="696"/>
      <c r="D4" s="696"/>
      <c r="E4" s="696"/>
      <c r="F4" s="696"/>
      <c r="G4" s="696"/>
      <c r="H4" s="696"/>
      <c r="I4" s="696"/>
      <c r="J4" s="696"/>
      <c r="K4" s="696"/>
      <c r="L4" s="696"/>
      <c r="M4" s="696"/>
      <c r="N4" s="696"/>
      <c r="O4" s="696"/>
      <c r="P4" s="696"/>
      <c r="Q4" s="696"/>
      <c r="R4" s="696"/>
      <c r="S4" s="696"/>
      <c r="T4" s="696"/>
      <c r="U4" s="696"/>
      <c r="V4" s="696"/>
      <c r="W4" s="696"/>
      <c r="X4" s="696"/>
      <c r="Y4" s="696"/>
      <c r="Z4" s="696"/>
      <c r="AA4" s="696"/>
    </row>
    <row r="5" spans="1:33" s="1" customFormat="1" ht="18.75" x14ac:dyDescent="0.3">
      <c r="A5" s="696" t="str">
        <f>'ANEXO No 1'!A5:T5</f>
        <v>DIRECCION: VEREDA SANTA ANA</v>
      </c>
      <c r="B5" s="696"/>
      <c r="C5" s="696"/>
      <c r="D5" s="696"/>
      <c r="E5" s="696"/>
      <c r="F5" s="696"/>
      <c r="G5" s="696"/>
      <c r="H5" s="696"/>
      <c r="I5" s="696"/>
      <c r="J5" s="696"/>
      <c r="K5" s="696"/>
      <c r="L5" s="696"/>
      <c r="M5" s="696"/>
      <c r="N5" s="696"/>
      <c r="O5" s="696"/>
      <c r="P5" s="696"/>
      <c r="Q5" s="696"/>
      <c r="R5" s="696"/>
      <c r="S5" s="696"/>
      <c r="T5" s="696"/>
      <c r="U5" s="696"/>
      <c r="V5" s="696"/>
      <c r="W5" s="696"/>
      <c r="X5" s="696"/>
      <c r="Y5" s="696"/>
      <c r="Z5" s="696"/>
      <c r="AA5" s="696"/>
    </row>
    <row r="6" spans="1:33" ht="18.75" x14ac:dyDescent="0.3">
      <c r="A6" s="51"/>
      <c r="B6" s="51"/>
      <c r="C6" s="51"/>
      <c r="D6" s="52"/>
      <c r="E6" s="52"/>
      <c r="F6" s="52"/>
      <c r="G6" s="52"/>
      <c r="H6" s="52"/>
      <c r="I6" s="52"/>
      <c r="J6" s="52"/>
      <c r="K6" s="52"/>
      <c r="L6" s="52"/>
      <c r="M6" s="52"/>
      <c r="N6" s="52"/>
      <c r="O6" s="52"/>
      <c r="P6" s="266"/>
      <c r="Q6" s="52"/>
      <c r="R6" s="52"/>
      <c r="S6" s="52"/>
      <c r="T6" s="52"/>
      <c r="U6" s="52"/>
      <c r="V6" s="52"/>
      <c r="W6" s="52"/>
      <c r="X6" s="52"/>
      <c r="Y6" s="52"/>
      <c r="Z6" s="52"/>
      <c r="AA6" s="51"/>
    </row>
    <row r="7" spans="1:33" ht="15.75" x14ac:dyDescent="0.25">
      <c r="A7" s="706" t="s">
        <v>505</v>
      </c>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row>
    <row r="8" spans="1:33" ht="15.75" x14ac:dyDescent="0.25">
      <c r="A8" s="705" t="s">
        <v>499</v>
      </c>
      <c r="B8" s="705"/>
      <c r="C8" s="705"/>
      <c r="D8" s="705"/>
      <c r="E8" s="705"/>
      <c r="F8" s="705"/>
      <c r="G8" s="705"/>
      <c r="H8" s="705"/>
      <c r="I8" s="705"/>
      <c r="J8" s="705"/>
      <c r="K8" s="705"/>
      <c r="L8" s="705"/>
      <c r="M8" s="705"/>
      <c r="N8" s="705"/>
      <c r="O8" s="705"/>
      <c r="P8" s="705"/>
      <c r="Q8" s="705"/>
      <c r="R8" s="705"/>
      <c r="S8" s="705"/>
      <c r="T8" s="705"/>
      <c r="U8" s="705"/>
      <c r="V8" s="705"/>
      <c r="W8" s="705"/>
      <c r="X8" s="705"/>
      <c r="Y8" s="705"/>
      <c r="Z8" s="705"/>
      <c r="AA8" s="705"/>
      <c r="AB8" s="53"/>
    </row>
    <row r="9" spans="1:33" ht="15.75" x14ac:dyDescent="0.25">
      <c r="A9" s="705" t="str">
        <f>'ANEXO No 1'!A9:T9</f>
        <v>VIGENCIA 2025</v>
      </c>
      <c r="B9" s="705"/>
      <c r="C9" s="705"/>
      <c r="D9" s="705"/>
      <c r="E9" s="705"/>
      <c r="F9" s="705"/>
      <c r="G9" s="705"/>
      <c r="H9" s="705"/>
      <c r="I9" s="705"/>
      <c r="J9" s="705"/>
      <c r="K9" s="705"/>
      <c r="L9" s="705"/>
      <c r="M9" s="705"/>
      <c r="N9" s="705"/>
      <c r="O9" s="705"/>
      <c r="P9" s="705"/>
      <c r="Q9" s="705"/>
      <c r="R9" s="705"/>
      <c r="S9" s="705"/>
      <c r="T9" s="705"/>
      <c r="U9" s="705"/>
      <c r="V9" s="705"/>
      <c r="W9" s="705"/>
      <c r="X9" s="705"/>
      <c r="Y9" s="705"/>
      <c r="Z9" s="705"/>
      <c r="AA9" s="705"/>
      <c r="AB9" s="53"/>
    </row>
    <row r="10" spans="1:33" ht="15.75" x14ac:dyDescent="0.25">
      <c r="D10" s="39"/>
      <c r="E10" s="39"/>
      <c r="F10" s="39"/>
      <c r="G10" s="39"/>
      <c r="H10" s="39"/>
      <c r="I10" s="39"/>
      <c r="J10" s="39"/>
      <c r="K10" s="39"/>
      <c r="L10" s="39"/>
      <c r="M10" s="39"/>
      <c r="N10" s="39"/>
      <c r="O10" s="39"/>
      <c r="P10" s="267"/>
      <c r="Q10" s="39"/>
      <c r="R10" s="39"/>
      <c r="S10" s="39"/>
      <c r="T10" s="39"/>
      <c r="U10" s="39"/>
      <c r="V10" s="39"/>
      <c r="W10" s="39"/>
      <c r="X10" s="39"/>
      <c r="Y10" s="39"/>
      <c r="Z10" s="39"/>
      <c r="AA10" s="39"/>
      <c r="AB10" s="53"/>
    </row>
    <row r="11" spans="1:33" ht="21" x14ac:dyDescent="0.35">
      <c r="D11" s="39"/>
      <c r="E11" s="39"/>
      <c r="F11" s="39"/>
      <c r="G11" s="39"/>
      <c r="H11" s="39"/>
      <c r="I11" s="39"/>
      <c r="J11" s="17" t="s">
        <v>82</v>
      </c>
      <c r="K11" s="471">
        <f>'ANEXO No 1'!H11</f>
        <v>0</v>
      </c>
      <c r="L11" s="77" t="s">
        <v>83</v>
      </c>
      <c r="M11" s="471">
        <f>'ANEXO No 1'!J11</f>
        <v>0</v>
      </c>
      <c r="N11" s="77" t="s">
        <v>84</v>
      </c>
      <c r="O11" s="471">
        <f>'ANEXO No 1'!M11</f>
        <v>0</v>
      </c>
      <c r="P11" s="268" t="s">
        <v>85</v>
      </c>
      <c r="Q11" s="471" t="str">
        <f>'ANEXO No 1'!O11</f>
        <v>X</v>
      </c>
      <c r="R11" s="39"/>
      <c r="S11" s="39"/>
      <c r="T11" s="39"/>
      <c r="U11" s="39"/>
      <c r="V11" s="39"/>
      <c r="W11" s="39"/>
      <c r="X11" s="39"/>
      <c r="Y11" s="39"/>
      <c r="Z11" s="39"/>
      <c r="AA11" s="39"/>
      <c r="AB11" s="53"/>
    </row>
    <row r="12" spans="1:33" ht="15.75" x14ac:dyDescent="0.25">
      <c r="D12" s="39"/>
      <c r="E12" s="39"/>
      <c r="F12" s="39"/>
      <c r="G12" s="39"/>
      <c r="H12" s="39"/>
      <c r="I12" s="39"/>
      <c r="J12" s="39"/>
      <c r="K12" s="39"/>
      <c r="L12" s="39"/>
      <c r="M12" s="39"/>
      <c r="N12" s="39"/>
      <c r="O12" s="39"/>
      <c r="P12" s="267"/>
      <c r="Q12" s="39"/>
      <c r="R12" s="39"/>
      <c r="S12" s="39"/>
      <c r="T12" s="39"/>
      <c r="U12" s="39"/>
      <c r="V12" s="39"/>
      <c r="W12" s="39"/>
      <c r="X12" s="39"/>
      <c r="Y12" s="39"/>
      <c r="Z12" s="39"/>
      <c r="AA12" s="39"/>
      <c r="AB12" s="53"/>
    </row>
    <row r="13" spans="1:33" ht="15.75" customHeight="1" thickBot="1" x14ac:dyDescent="0.25">
      <c r="D13" s="54"/>
      <c r="E13" s="54"/>
      <c r="F13" s="54"/>
      <c r="G13" s="54"/>
      <c r="H13" s="54"/>
      <c r="I13" s="54"/>
      <c r="J13" s="54"/>
      <c r="K13" s="54"/>
      <c r="L13" s="54"/>
      <c r="M13" s="54"/>
      <c r="N13" s="54"/>
      <c r="O13" s="54"/>
      <c r="P13" s="269"/>
      <c r="Q13" s="54"/>
      <c r="R13" s="54"/>
      <c r="S13" s="54"/>
      <c r="T13" s="54"/>
      <c r="U13" s="54"/>
      <c r="V13" s="54"/>
      <c r="W13" s="54"/>
      <c r="X13" s="54"/>
      <c r="Y13" s="54"/>
      <c r="Z13" s="54"/>
      <c r="AA13" s="55"/>
      <c r="AB13" s="48"/>
    </row>
    <row r="14" spans="1:33" s="75" customFormat="1" ht="25.5" customHeight="1" x14ac:dyDescent="0.25">
      <c r="A14" s="725" t="s">
        <v>410</v>
      </c>
      <c r="B14" s="725" t="s">
        <v>411</v>
      </c>
      <c r="C14" s="725" t="s">
        <v>412</v>
      </c>
      <c r="D14" s="725" t="s">
        <v>413</v>
      </c>
      <c r="E14" s="694" t="s">
        <v>481</v>
      </c>
      <c r="F14" s="728" t="s">
        <v>6</v>
      </c>
      <c r="G14" s="729"/>
      <c r="H14" s="729"/>
      <c r="I14" s="730"/>
      <c r="J14" s="737" t="s">
        <v>486</v>
      </c>
      <c r="K14" s="713" t="s">
        <v>65</v>
      </c>
      <c r="L14" s="714"/>
      <c r="M14" s="714"/>
      <c r="N14" s="714"/>
      <c r="O14" s="715"/>
      <c r="P14" s="726" t="s">
        <v>50</v>
      </c>
      <c r="Q14" s="731" t="s">
        <v>40</v>
      </c>
      <c r="R14" s="732"/>
      <c r="S14" s="732"/>
      <c r="T14" s="732"/>
      <c r="U14" s="733"/>
      <c r="V14" s="734" t="s">
        <v>51</v>
      </c>
      <c r="W14" s="735"/>
      <c r="X14" s="735"/>
      <c r="Y14" s="735"/>
      <c r="Z14" s="735"/>
      <c r="AA14" s="736" t="s">
        <v>38</v>
      </c>
    </row>
    <row r="15" spans="1:33" s="75" customFormat="1" ht="30.75" customHeight="1" thickBot="1" x14ac:dyDescent="0.3">
      <c r="A15" s="725"/>
      <c r="B15" s="725"/>
      <c r="C15" s="725"/>
      <c r="D15" s="725"/>
      <c r="E15" s="694"/>
      <c r="F15" s="90" t="s">
        <v>482</v>
      </c>
      <c r="G15" s="90" t="s">
        <v>483</v>
      </c>
      <c r="H15" s="90" t="s">
        <v>484</v>
      </c>
      <c r="I15" s="90" t="s">
        <v>485</v>
      </c>
      <c r="J15" s="737"/>
      <c r="K15" s="539" t="s">
        <v>46</v>
      </c>
      <c r="L15" s="539" t="s">
        <v>47</v>
      </c>
      <c r="M15" s="539" t="s">
        <v>48</v>
      </c>
      <c r="N15" s="539" t="s">
        <v>49</v>
      </c>
      <c r="O15" s="539" t="s">
        <v>9</v>
      </c>
      <c r="P15" s="727"/>
      <c r="Q15" s="523" t="s">
        <v>46</v>
      </c>
      <c r="R15" s="523" t="s">
        <v>47</v>
      </c>
      <c r="S15" s="523" t="s">
        <v>48</v>
      </c>
      <c r="T15" s="523" t="s">
        <v>49</v>
      </c>
      <c r="U15" s="523" t="s">
        <v>9</v>
      </c>
      <c r="V15" s="527" t="s">
        <v>46</v>
      </c>
      <c r="W15" s="527" t="s">
        <v>47</v>
      </c>
      <c r="X15" s="527" t="s">
        <v>48</v>
      </c>
      <c r="Y15" s="527" t="s">
        <v>49</v>
      </c>
      <c r="Z15" s="528" t="s">
        <v>9</v>
      </c>
      <c r="AA15" s="736"/>
    </row>
    <row r="16" spans="1:33" ht="15.75" customHeight="1" x14ac:dyDescent="0.2">
      <c r="A16" s="368" t="s">
        <v>224</v>
      </c>
      <c r="B16" s="363">
        <v>1</v>
      </c>
      <c r="C16" s="363" t="s">
        <v>27</v>
      </c>
      <c r="D16" s="369" t="s">
        <v>225</v>
      </c>
      <c r="E16" s="370">
        <f>+E17</f>
        <v>50270000</v>
      </c>
      <c r="F16" s="370">
        <f t="shared" ref="F16:I16" si="0">+F17</f>
        <v>4958150</v>
      </c>
      <c r="G16" s="370">
        <f t="shared" si="0"/>
        <v>0</v>
      </c>
      <c r="H16" s="370">
        <f t="shared" si="0"/>
        <v>0</v>
      </c>
      <c r="I16" s="370">
        <f t="shared" si="0"/>
        <v>0</v>
      </c>
      <c r="J16" s="370">
        <f>+J17</f>
        <v>55228150</v>
      </c>
      <c r="K16" s="370">
        <f t="shared" ref="K16:AA16" si="1">+K17</f>
        <v>0</v>
      </c>
      <c r="L16" s="370">
        <f t="shared" si="1"/>
        <v>27282342</v>
      </c>
      <c r="M16" s="370">
        <f t="shared" si="1"/>
        <v>0</v>
      </c>
      <c r="N16" s="370">
        <f t="shared" si="1"/>
        <v>19705913</v>
      </c>
      <c r="O16" s="370">
        <f t="shared" si="1"/>
        <v>46988255</v>
      </c>
      <c r="P16" s="370">
        <f t="shared" si="1"/>
        <v>46988255</v>
      </c>
      <c r="Q16" s="370">
        <f t="shared" si="1"/>
        <v>0</v>
      </c>
      <c r="R16" s="370">
        <f t="shared" si="1"/>
        <v>9093700</v>
      </c>
      <c r="S16" s="370">
        <f t="shared" si="1"/>
        <v>18188642</v>
      </c>
      <c r="T16" s="370">
        <f t="shared" si="1"/>
        <v>19705913</v>
      </c>
      <c r="U16" s="370">
        <f t="shared" si="1"/>
        <v>46988255</v>
      </c>
      <c r="V16" s="370">
        <f t="shared" si="1"/>
        <v>0</v>
      </c>
      <c r="W16" s="370">
        <f t="shared" si="1"/>
        <v>9093700</v>
      </c>
      <c r="X16" s="370">
        <f t="shared" si="1"/>
        <v>18188642</v>
      </c>
      <c r="Y16" s="370">
        <f t="shared" si="1"/>
        <v>19705913</v>
      </c>
      <c r="Z16" s="370">
        <f t="shared" si="1"/>
        <v>46988255</v>
      </c>
      <c r="AA16" s="371">
        <f t="shared" si="1"/>
        <v>8239895</v>
      </c>
    </row>
    <row r="17" spans="1:27" ht="15.75" customHeight="1" x14ac:dyDescent="0.2">
      <c r="A17" s="95" t="s">
        <v>226</v>
      </c>
      <c r="B17" s="96">
        <v>2</v>
      </c>
      <c r="C17" s="96" t="s">
        <v>27</v>
      </c>
      <c r="D17" s="97" t="s">
        <v>227</v>
      </c>
      <c r="E17" s="256">
        <f t="shared" ref="E17:AA17" si="2">+E18+E112</f>
        <v>50270000</v>
      </c>
      <c r="F17" s="256">
        <f t="shared" si="2"/>
        <v>4958150</v>
      </c>
      <c r="G17" s="256">
        <f t="shared" si="2"/>
        <v>0</v>
      </c>
      <c r="H17" s="256">
        <f t="shared" si="2"/>
        <v>0</v>
      </c>
      <c r="I17" s="256">
        <f t="shared" si="2"/>
        <v>0</v>
      </c>
      <c r="J17" s="256">
        <f t="shared" si="2"/>
        <v>55228150</v>
      </c>
      <c r="K17" s="256">
        <f t="shared" si="2"/>
        <v>0</v>
      </c>
      <c r="L17" s="256">
        <f t="shared" si="2"/>
        <v>27282342</v>
      </c>
      <c r="M17" s="256">
        <f t="shared" si="2"/>
        <v>0</v>
      </c>
      <c r="N17" s="256">
        <f t="shared" si="2"/>
        <v>19705913</v>
      </c>
      <c r="O17" s="256">
        <f t="shared" si="2"/>
        <v>46988255</v>
      </c>
      <c r="P17" s="256">
        <f t="shared" si="2"/>
        <v>46988255</v>
      </c>
      <c r="Q17" s="256">
        <f t="shared" si="2"/>
        <v>0</v>
      </c>
      <c r="R17" s="256">
        <f t="shared" si="2"/>
        <v>9093700</v>
      </c>
      <c r="S17" s="256">
        <f t="shared" si="2"/>
        <v>18188642</v>
      </c>
      <c r="T17" s="256">
        <f t="shared" si="2"/>
        <v>19705913</v>
      </c>
      <c r="U17" s="256">
        <f t="shared" si="2"/>
        <v>46988255</v>
      </c>
      <c r="V17" s="256">
        <f t="shared" si="2"/>
        <v>0</v>
      </c>
      <c r="W17" s="256">
        <f t="shared" si="2"/>
        <v>9093700</v>
      </c>
      <c r="X17" s="256">
        <f t="shared" si="2"/>
        <v>18188642</v>
      </c>
      <c r="Y17" s="256">
        <f t="shared" si="2"/>
        <v>19705913</v>
      </c>
      <c r="Z17" s="256">
        <f t="shared" si="2"/>
        <v>46988255</v>
      </c>
      <c r="AA17" s="256">
        <f t="shared" si="2"/>
        <v>8239895</v>
      </c>
    </row>
    <row r="18" spans="1:27" ht="15.75" customHeight="1" x14ac:dyDescent="0.2">
      <c r="A18" s="98" t="s">
        <v>228</v>
      </c>
      <c r="B18" s="99">
        <v>3</v>
      </c>
      <c r="C18" s="99" t="s">
        <v>27</v>
      </c>
      <c r="D18" s="100" t="s">
        <v>229</v>
      </c>
      <c r="E18" s="257">
        <f t="shared" ref="E18:AA18" si="3">+E19+E65</f>
        <v>50270000</v>
      </c>
      <c r="F18" s="257">
        <f t="shared" si="3"/>
        <v>4958150</v>
      </c>
      <c r="G18" s="257">
        <f t="shared" si="3"/>
        <v>0</v>
      </c>
      <c r="H18" s="257">
        <f t="shared" si="3"/>
        <v>0</v>
      </c>
      <c r="I18" s="257">
        <f t="shared" si="3"/>
        <v>0</v>
      </c>
      <c r="J18" s="257">
        <f t="shared" si="3"/>
        <v>55228150</v>
      </c>
      <c r="K18" s="257">
        <f t="shared" si="3"/>
        <v>0</v>
      </c>
      <c r="L18" s="257">
        <f t="shared" si="3"/>
        <v>27282342</v>
      </c>
      <c r="M18" s="257">
        <f t="shared" si="3"/>
        <v>0</v>
      </c>
      <c r="N18" s="257">
        <f t="shared" si="3"/>
        <v>19705913</v>
      </c>
      <c r="O18" s="257">
        <f t="shared" si="3"/>
        <v>46988255</v>
      </c>
      <c r="P18" s="257">
        <f t="shared" si="3"/>
        <v>46988255</v>
      </c>
      <c r="Q18" s="257">
        <f t="shared" si="3"/>
        <v>0</v>
      </c>
      <c r="R18" s="257">
        <f t="shared" si="3"/>
        <v>9093700</v>
      </c>
      <c r="S18" s="257">
        <f t="shared" si="3"/>
        <v>18188642</v>
      </c>
      <c r="T18" s="257">
        <f t="shared" si="3"/>
        <v>19705913</v>
      </c>
      <c r="U18" s="257">
        <f t="shared" si="3"/>
        <v>46988255</v>
      </c>
      <c r="V18" s="257">
        <f t="shared" si="3"/>
        <v>0</v>
      </c>
      <c r="W18" s="257">
        <f t="shared" si="3"/>
        <v>9093700</v>
      </c>
      <c r="X18" s="257">
        <f t="shared" si="3"/>
        <v>18188642</v>
      </c>
      <c r="Y18" s="257">
        <f t="shared" si="3"/>
        <v>19705913</v>
      </c>
      <c r="Z18" s="257">
        <f t="shared" si="3"/>
        <v>46988255</v>
      </c>
      <c r="AA18" s="257">
        <f t="shared" si="3"/>
        <v>8239895</v>
      </c>
    </row>
    <row r="19" spans="1:27" ht="15.75" customHeight="1" x14ac:dyDescent="0.2">
      <c r="A19" s="101" t="s">
        <v>230</v>
      </c>
      <c r="B19" s="102">
        <v>4</v>
      </c>
      <c r="C19" s="102" t="s">
        <v>27</v>
      </c>
      <c r="D19" s="103" t="s">
        <v>231</v>
      </c>
      <c r="E19" s="258">
        <f t="shared" ref="E19:AA19" si="4">+E20+E43+E53</f>
        <v>0</v>
      </c>
      <c r="F19" s="258">
        <f t="shared" si="4"/>
        <v>0</v>
      </c>
      <c r="G19" s="258">
        <f t="shared" si="4"/>
        <v>0</v>
      </c>
      <c r="H19" s="258">
        <f t="shared" si="4"/>
        <v>0</v>
      </c>
      <c r="I19" s="258">
        <f t="shared" si="4"/>
        <v>0</v>
      </c>
      <c r="J19" s="258">
        <f t="shared" si="4"/>
        <v>0</v>
      </c>
      <c r="K19" s="258">
        <f t="shared" si="4"/>
        <v>0</v>
      </c>
      <c r="L19" s="258">
        <f t="shared" si="4"/>
        <v>0</v>
      </c>
      <c r="M19" s="258">
        <f t="shared" si="4"/>
        <v>0</v>
      </c>
      <c r="N19" s="258">
        <f t="shared" si="4"/>
        <v>0</v>
      </c>
      <c r="O19" s="258">
        <f t="shared" si="4"/>
        <v>0</v>
      </c>
      <c r="P19" s="258">
        <f t="shared" si="4"/>
        <v>0</v>
      </c>
      <c r="Q19" s="258">
        <f t="shared" si="4"/>
        <v>0</v>
      </c>
      <c r="R19" s="258">
        <f t="shared" si="4"/>
        <v>0</v>
      </c>
      <c r="S19" s="258">
        <f t="shared" si="4"/>
        <v>0</v>
      </c>
      <c r="T19" s="258">
        <f t="shared" si="4"/>
        <v>0</v>
      </c>
      <c r="U19" s="258">
        <f t="shared" si="4"/>
        <v>0</v>
      </c>
      <c r="V19" s="258">
        <f t="shared" si="4"/>
        <v>0</v>
      </c>
      <c r="W19" s="258">
        <f t="shared" si="4"/>
        <v>0</v>
      </c>
      <c r="X19" s="258">
        <f t="shared" si="4"/>
        <v>0</v>
      </c>
      <c r="Y19" s="258">
        <f t="shared" si="4"/>
        <v>0</v>
      </c>
      <c r="Z19" s="258">
        <f t="shared" si="4"/>
        <v>0</v>
      </c>
      <c r="AA19" s="258">
        <f t="shared" si="4"/>
        <v>0</v>
      </c>
    </row>
    <row r="20" spans="1:27" ht="15.75" customHeight="1" x14ac:dyDescent="0.2">
      <c r="A20" s="104" t="s">
        <v>232</v>
      </c>
      <c r="B20" s="105">
        <v>5</v>
      </c>
      <c r="C20" s="105" t="s">
        <v>27</v>
      </c>
      <c r="D20" s="106" t="s">
        <v>233</v>
      </c>
      <c r="E20" s="259">
        <f>+E21</f>
        <v>0</v>
      </c>
      <c r="F20" s="259">
        <f t="shared" ref="F20:AA20" si="5">+F21</f>
        <v>0</v>
      </c>
      <c r="G20" s="259">
        <f t="shared" si="5"/>
        <v>0</v>
      </c>
      <c r="H20" s="259">
        <f t="shared" si="5"/>
        <v>0</v>
      </c>
      <c r="I20" s="259">
        <f t="shared" si="5"/>
        <v>0</v>
      </c>
      <c r="J20" s="259">
        <f t="shared" si="5"/>
        <v>0</v>
      </c>
      <c r="K20" s="259">
        <f t="shared" si="5"/>
        <v>0</v>
      </c>
      <c r="L20" s="259">
        <f t="shared" si="5"/>
        <v>0</v>
      </c>
      <c r="M20" s="259">
        <f t="shared" si="5"/>
        <v>0</v>
      </c>
      <c r="N20" s="259">
        <f t="shared" si="5"/>
        <v>0</v>
      </c>
      <c r="O20" s="259">
        <f t="shared" si="5"/>
        <v>0</v>
      </c>
      <c r="P20" s="259">
        <f t="shared" si="5"/>
        <v>0</v>
      </c>
      <c r="Q20" s="259">
        <f t="shared" si="5"/>
        <v>0</v>
      </c>
      <c r="R20" s="259">
        <f t="shared" si="5"/>
        <v>0</v>
      </c>
      <c r="S20" s="259">
        <f t="shared" si="5"/>
        <v>0</v>
      </c>
      <c r="T20" s="259">
        <f t="shared" si="5"/>
        <v>0</v>
      </c>
      <c r="U20" s="259">
        <f t="shared" si="5"/>
        <v>0</v>
      </c>
      <c r="V20" s="259">
        <f t="shared" si="5"/>
        <v>0</v>
      </c>
      <c r="W20" s="259">
        <f t="shared" si="5"/>
        <v>0</v>
      </c>
      <c r="X20" s="259">
        <f t="shared" si="5"/>
        <v>0</v>
      </c>
      <c r="Y20" s="259">
        <f t="shared" si="5"/>
        <v>0</v>
      </c>
      <c r="Z20" s="259">
        <f t="shared" si="5"/>
        <v>0</v>
      </c>
      <c r="AA20" s="259">
        <f t="shared" si="5"/>
        <v>0</v>
      </c>
    </row>
    <row r="21" spans="1:27" ht="15.75" customHeight="1" x14ac:dyDescent="0.2">
      <c r="A21" s="107" t="s">
        <v>234</v>
      </c>
      <c r="B21" s="108">
        <v>6</v>
      </c>
      <c r="C21" s="108" t="s">
        <v>27</v>
      </c>
      <c r="D21" s="107" t="s">
        <v>235</v>
      </c>
      <c r="E21" s="260">
        <f t="shared" ref="E21:AA21" si="6">+E22+E25+E30+E32+E39</f>
        <v>0</v>
      </c>
      <c r="F21" s="260">
        <f t="shared" si="6"/>
        <v>0</v>
      </c>
      <c r="G21" s="260">
        <f t="shared" si="6"/>
        <v>0</v>
      </c>
      <c r="H21" s="260">
        <f t="shared" si="6"/>
        <v>0</v>
      </c>
      <c r="I21" s="260">
        <f t="shared" si="6"/>
        <v>0</v>
      </c>
      <c r="J21" s="260">
        <f t="shared" si="6"/>
        <v>0</v>
      </c>
      <c r="K21" s="260">
        <f t="shared" si="6"/>
        <v>0</v>
      </c>
      <c r="L21" s="260">
        <f t="shared" si="6"/>
        <v>0</v>
      </c>
      <c r="M21" s="260">
        <f t="shared" si="6"/>
        <v>0</v>
      </c>
      <c r="N21" s="260">
        <f t="shared" si="6"/>
        <v>0</v>
      </c>
      <c r="O21" s="260">
        <f t="shared" si="6"/>
        <v>0</v>
      </c>
      <c r="P21" s="260">
        <f t="shared" si="6"/>
        <v>0</v>
      </c>
      <c r="Q21" s="260">
        <f t="shared" si="6"/>
        <v>0</v>
      </c>
      <c r="R21" s="260">
        <f t="shared" si="6"/>
        <v>0</v>
      </c>
      <c r="S21" s="260">
        <f t="shared" si="6"/>
        <v>0</v>
      </c>
      <c r="T21" s="260">
        <f t="shared" si="6"/>
        <v>0</v>
      </c>
      <c r="U21" s="260">
        <f t="shared" si="6"/>
        <v>0</v>
      </c>
      <c r="V21" s="260">
        <f t="shared" si="6"/>
        <v>0</v>
      </c>
      <c r="W21" s="260">
        <f t="shared" si="6"/>
        <v>0</v>
      </c>
      <c r="X21" s="260">
        <f t="shared" si="6"/>
        <v>0</v>
      </c>
      <c r="Y21" s="260">
        <f t="shared" si="6"/>
        <v>0</v>
      </c>
      <c r="Z21" s="260">
        <f t="shared" si="6"/>
        <v>0</v>
      </c>
      <c r="AA21" s="260">
        <f t="shared" si="6"/>
        <v>0</v>
      </c>
    </row>
    <row r="22" spans="1:27" ht="15.75" customHeight="1" x14ac:dyDescent="0.2">
      <c r="A22" s="109" t="s">
        <v>236</v>
      </c>
      <c r="B22" s="110">
        <v>7</v>
      </c>
      <c r="C22" s="110" t="s">
        <v>27</v>
      </c>
      <c r="D22" s="109" t="s">
        <v>237</v>
      </c>
      <c r="E22" s="261">
        <f>SUM(E23:E24)</f>
        <v>0</v>
      </c>
      <c r="F22" s="261">
        <f t="shared" ref="F22:I22" si="7">SUM(F23:F24)</f>
        <v>0</v>
      </c>
      <c r="G22" s="261">
        <f t="shared" si="7"/>
        <v>0</v>
      </c>
      <c r="H22" s="261">
        <f t="shared" si="7"/>
        <v>0</v>
      </c>
      <c r="I22" s="261">
        <f t="shared" si="7"/>
        <v>0</v>
      </c>
      <c r="J22" s="261">
        <f>SUM(J23:J24)</f>
        <v>0</v>
      </c>
      <c r="K22" s="261">
        <f t="shared" ref="K22:AA22" si="8">SUM(K23:K24)</f>
        <v>0</v>
      </c>
      <c r="L22" s="261">
        <f t="shared" si="8"/>
        <v>0</v>
      </c>
      <c r="M22" s="261">
        <f t="shared" si="8"/>
        <v>0</v>
      </c>
      <c r="N22" s="261">
        <f t="shared" si="8"/>
        <v>0</v>
      </c>
      <c r="O22" s="261">
        <f t="shared" si="8"/>
        <v>0</v>
      </c>
      <c r="P22" s="261">
        <f t="shared" si="8"/>
        <v>0</v>
      </c>
      <c r="Q22" s="261">
        <f t="shared" si="8"/>
        <v>0</v>
      </c>
      <c r="R22" s="261">
        <f t="shared" si="8"/>
        <v>0</v>
      </c>
      <c r="S22" s="261">
        <f t="shared" si="8"/>
        <v>0</v>
      </c>
      <c r="T22" s="261">
        <f t="shared" si="8"/>
        <v>0</v>
      </c>
      <c r="U22" s="261">
        <f t="shared" si="8"/>
        <v>0</v>
      </c>
      <c r="V22" s="261">
        <f t="shared" si="8"/>
        <v>0</v>
      </c>
      <c r="W22" s="261">
        <f t="shared" si="8"/>
        <v>0</v>
      </c>
      <c r="X22" s="261">
        <f t="shared" si="8"/>
        <v>0</v>
      </c>
      <c r="Y22" s="261">
        <f t="shared" si="8"/>
        <v>0</v>
      </c>
      <c r="Z22" s="261">
        <f t="shared" si="8"/>
        <v>0</v>
      </c>
      <c r="AA22" s="261">
        <f t="shared" si="8"/>
        <v>0</v>
      </c>
    </row>
    <row r="23" spans="1:27" ht="24.75" customHeight="1" x14ac:dyDescent="0.2">
      <c r="A23" s="111" t="s">
        <v>238</v>
      </c>
      <c r="B23" s="112">
        <v>8</v>
      </c>
      <c r="C23" s="112" t="s">
        <v>118</v>
      </c>
      <c r="D23" s="113" t="s">
        <v>239</v>
      </c>
      <c r="E23" s="513"/>
      <c r="F23" s="313"/>
      <c r="G23" s="313"/>
      <c r="H23" s="313"/>
      <c r="I23" s="313"/>
      <c r="J23" s="515">
        <f>+E23+F23-G23+H23-I23</f>
        <v>0</v>
      </c>
      <c r="K23" s="319"/>
      <c r="L23" s="319"/>
      <c r="M23" s="319"/>
      <c r="N23" s="319"/>
      <c r="O23" s="517">
        <f>SUM(K23:N23)</f>
        <v>0</v>
      </c>
      <c r="P23" s="520">
        <f>+'ANEXO No 5A'!I23</f>
        <v>0</v>
      </c>
      <c r="Q23" s="319"/>
      <c r="R23" s="319"/>
      <c r="S23" s="319"/>
      <c r="T23" s="319"/>
      <c r="U23" s="525">
        <f>SUM(Q23:T23)</f>
        <v>0</v>
      </c>
      <c r="V23" s="319"/>
      <c r="W23" s="319"/>
      <c r="X23" s="319"/>
      <c r="Y23" s="319"/>
      <c r="Z23" s="529">
        <f>SUM(V23:Y23)</f>
        <v>0</v>
      </c>
      <c r="AA23" s="531">
        <f t="shared" ref="AA23" si="9">+J23-P23</f>
        <v>0</v>
      </c>
    </row>
    <row r="24" spans="1:27" x14ac:dyDescent="0.2">
      <c r="A24" s="111" t="s">
        <v>240</v>
      </c>
      <c r="B24" s="114">
        <v>8</v>
      </c>
      <c r="C24" s="114" t="s">
        <v>118</v>
      </c>
      <c r="D24" s="115" t="s">
        <v>241</v>
      </c>
      <c r="E24" s="513"/>
      <c r="F24" s="313"/>
      <c r="G24" s="313"/>
      <c r="H24" s="313"/>
      <c r="I24" s="313"/>
      <c r="J24" s="515">
        <f>+E24+F24-G24+H24-I24</f>
        <v>0</v>
      </c>
      <c r="K24" s="319"/>
      <c r="L24" s="319"/>
      <c r="M24" s="319"/>
      <c r="N24" s="319"/>
      <c r="O24" s="517">
        <f>SUM(K24:N24)</f>
        <v>0</v>
      </c>
      <c r="P24" s="520">
        <f>+'ANEXO No 5A'!I36</f>
        <v>0</v>
      </c>
      <c r="Q24" s="319"/>
      <c r="R24" s="319"/>
      <c r="S24" s="319"/>
      <c r="T24" s="319"/>
      <c r="U24" s="525">
        <f>SUM(Q24:T24)</f>
        <v>0</v>
      </c>
      <c r="V24" s="319"/>
      <c r="W24" s="319"/>
      <c r="X24" s="319"/>
      <c r="Y24" s="319"/>
      <c r="Z24" s="529">
        <f>SUM(V24:Y24)</f>
        <v>0</v>
      </c>
      <c r="AA24" s="531">
        <f t="shared" ref="AA24:AA42" si="10">+J24-P24</f>
        <v>0</v>
      </c>
    </row>
    <row r="25" spans="1:27" ht="15.75" customHeight="1" x14ac:dyDescent="0.2">
      <c r="A25" s="109" t="s">
        <v>242</v>
      </c>
      <c r="B25" s="110">
        <v>7</v>
      </c>
      <c r="C25" s="110" t="s">
        <v>27</v>
      </c>
      <c r="D25" s="109" t="s">
        <v>243</v>
      </c>
      <c r="E25" s="261">
        <f t="shared" ref="E25:AA25" si="11">SUM(E26:E29)</f>
        <v>0</v>
      </c>
      <c r="F25" s="261">
        <f t="shared" si="11"/>
        <v>0</v>
      </c>
      <c r="G25" s="261">
        <f t="shared" si="11"/>
        <v>0</v>
      </c>
      <c r="H25" s="261">
        <f t="shared" si="11"/>
        <v>0</v>
      </c>
      <c r="I25" s="261">
        <f t="shared" si="11"/>
        <v>0</v>
      </c>
      <c r="J25" s="261">
        <f t="shared" si="11"/>
        <v>0</v>
      </c>
      <c r="K25" s="261">
        <f t="shared" si="11"/>
        <v>0</v>
      </c>
      <c r="L25" s="261">
        <f t="shared" si="11"/>
        <v>0</v>
      </c>
      <c r="M25" s="261">
        <f t="shared" si="11"/>
        <v>0</v>
      </c>
      <c r="N25" s="261">
        <f t="shared" si="11"/>
        <v>0</v>
      </c>
      <c r="O25" s="261">
        <f t="shared" si="11"/>
        <v>0</v>
      </c>
      <c r="P25" s="261">
        <f t="shared" si="11"/>
        <v>0</v>
      </c>
      <c r="Q25" s="261">
        <f t="shared" si="11"/>
        <v>0</v>
      </c>
      <c r="R25" s="261">
        <f t="shared" si="11"/>
        <v>0</v>
      </c>
      <c r="S25" s="261">
        <f t="shared" si="11"/>
        <v>0</v>
      </c>
      <c r="T25" s="261">
        <f t="shared" si="11"/>
        <v>0</v>
      </c>
      <c r="U25" s="261">
        <f t="shared" si="11"/>
        <v>0</v>
      </c>
      <c r="V25" s="261">
        <f t="shared" si="11"/>
        <v>0</v>
      </c>
      <c r="W25" s="261">
        <f t="shared" si="11"/>
        <v>0</v>
      </c>
      <c r="X25" s="261">
        <f t="shared" si="11"/>
        <v>0</v>
      </c>
      <c r="Y25" s="261">
        <f t="shared" si="11"/>
        <v>0</v>
      </c>
      <c r="Z25" s="261">
        <f t="shared" si="11"/>
        <v>0</v>
      </c>
      <c r="AA25" s="261">
        <f t="shared" si="11"/>
        <v>0</v>
      </c>
    </row>
    <row r="26" spans="1:27" ht="15.75" customHeight="1" x14ac:dyDescent="0.2">
      <c r="A26" s="116" t="s">
        <v>244</v>
      </c>
      <c r="B26" s="114">
        <v>8</v>
      </c>
      <c r="C26" s="114" t="s">
        <v>118</v>
      </c>
      <c r="D26" s="116" t="s">
        <v>245</v>
      </c>
      <c r="E26" s="513"/>
      <c r="F26" s="313"/>
      <c r="G26" s="313"/>
      <c r="H26" s="313"/>
      <c r="I26" s="313"/>
      <c r="J26" s="515">
        <f t="shared" ref="J26:J42" si="12">+E26+F26-G26+H26-I26</f>
        <v>0</v>
      </c>
      <c r="K26" s="319"/>
      <c r="L26" s="319"/>
      <c r="M26" s="319"/>
      <c r="N26" s="319"/>
      <c r="O26" s="517">
        <f t="shared" ref="O26:O42" si="13">SUM(K26:N26)</f>
        <v>0</v>
      </c>
      <c r="P26" s="520">
        <f>+'ANEXO No 5A'!I49</f>
        <v>0</v>
      </c>
      <c r="Q26" s="319"/>
      <c r="R26" s="319"/>
      <c r="S26" s="319"/>
      <c r="T26" s="319"/>
      <c r="U26" s="524">
        <f>SUM(Q26:T26)</f>
        <v>0</v>
      </c>
      <c r="V26" s="319"/>
      <c r="W26" s="319"/>
      <c r="X26" s="319"/>
      <c r="Y26" s="319"/>
      <c r="Z26" s="544">
        <f t="shared" ref="Z26:Z42" si="14">SUM(V26:Y26)</f>
        <v>0</v>
      </c>
      <c r="AA26" s="531">
        <f t="shared" si="10"/>
        <v>0</v>
      </c>
    </row>
    <row r="27" spans="1:27" ht="15.75" customHeight="1" x14ac:dyDescent="0.2">
      <c r="A27" s="116" t="s">
        <v>246</v>
      </c>
      <c r="B27" s="114">
        <v>8</v>
      </c>
      <c r="C27" s="114" t="s">
        <v>118</v>
      </c>
      <c r="D27" s="116" t="s">
        <v>247</v>
      </c>
      <c r="E27" s="513"/>
      <c r="F27" s="313"/>
      <c r="G27" s="313"/>
      <c r="H27" s="313"/>
      <c r="I27" s="313"/>
      <c r="J27" s="515">
        <f t="shared" si="12"/>
        <v>0</v>
      </c>
      <c r="K27" s="319"/>
      <c r="L27" s="319"/>
      <c r="M27" s="319"/>
      <c r="N27" s="319"/>
      <c r="O27" s="517">
        <f t="shared" si="13"/>
        <v>0</v>
      </c>
      <c r="P27" s="520">
        <f>+'ANEXO No 5A'!I62</f>
        <v>0</v>
      </c>
      <c r="Q27" s="319"/>
      <c r="R27" s="319"/>
      <c r="S27" s="319"/>
      <c r="T27" s="319"/>
      <c r="U27" s="524">
        <f>SUM(Q27:T27)</f>
        <v>0</v>
      </c>
      <c r="V27" s="319"/>
      <c r="W27" s="319"/>
      <c r="X27" s="319"/>
      <c r="Y27" s="319"/>
      <c r="Z27" s="544">
        <f t="shared" si="14"/>
        <v>0</v>
      </c>
      <c r="AA27" s="531">
        <f t="shared" si="10"/>
        <v>0</v>
      </c>
    </row>
    <row r="28" spans="1:27" ht="25.5" x14ac:dyDescent="0.2">
      <c r="A28" s="111" t="s">
        <v>248</v>
      </c>
      <c r="B28" s="112">
        <v>8</v>
      </c>
      <c r="C28" s="112" t="s">
        <v>118</v>
      </c>
      <c r="D28" s="113" t="s">
        <v>249</v>
      </c>
      <c r="E28" s="513"/>
      <c r="F28" s="313"/>
      <c r="G28" s="313"/>
      <c r="H28" s="313"/>
      <c r="I28" s="313"/>
      <c r="J28" s="515">
        <f t="shared" si="12"/>
        <v>0</v>
      </c>
      <c r="K28" s="319"/>
      <c r="L28" s="319"/>
      <c r="M28" s="319"/>
      <c r="N28" s="319"/>
      <c r="O28" s="517">
        <f t="shared" si="13"/>
        <v>0</v>
      </c>
      <c r="P28" s="520">
        <f>+'ANEXO No 5A'!I75</f>
        <v>0</v>
      </c>
      <c r="Q28" s="319"/>
      <c r="R28" s="319"/>
      <c r="S28" s="319"/>
      <c r="T28" s="319"/>
      <c r="U28" s="524">
        <f>SUM(Q28:T28)</f>
        <v>0</v>
      </c>
      <c r="V28" s="319"/>
      <c r="W28" s="319"/>
      <c r="X28" s="319"/>
      <c r="Y28" s="319"/>
      <c r="Z28" s="544">
        <f t="shared" si="14"/>
        <v>0</v>
      </c>
      <c r="AA28" s="531">
        <f t="shared" si="10"/>
        <v>0</v>
      </c>
    </row>
    <row r="29" spans="1:27" ht="15.75" customHeight="1" x14ac:dyDescent="0.2">
      <c r="A29" s="116" t="s">
        <v>250</v>
      </c>
      <c r="B29" s="114">
        <v>8</v>
      </c>
      <c r="C29" s="114" t="s">
        <v>118</v>
      </c>
      <c r="D29" s="116" t="s">
        <v>251</v>
      </c>
      <c r="E29" s="513"/>
      <c r="F29" s="313"/>
      <c r="G29" s="313"/>
      <c r="H29" s="313"/>
      <c r="I29" s="313"/>
      <c r="J29" s="515">
        <f t="shared" si="12"/>
        <v>0</v>
      </c>
      <c r="K29" s="319"/>
      <c r="L29" s="319"/>
      <c r="M29" s="319"/>
      <c r="N29" s="319"/>
      <c r="O29" s="517">
        <f t="shared" si="13"/>
        <v>0</v>
      </c>
      <c r="P29" s="520">
        <f>+'ANEXO No 5A'!I88</f>
        <v>0</v>
      </c>
      <c r="Q29" s="319"/>
      <c r="R29" s="319"/>
      <c r="S29" s="319"/>
      <c r="T29" s="319"/>
      <c r="U29" s="524">
        <f>SUM(Q29:T29)</f>
        <v>0</v>
      </c>
      <c r="V29" s="319"/>
      <c r="W29" s="319"/>
      <c r="X29" s="319"/>
      <c r="Y29" s="319"/>
      <c r="Z29" s="544">
        <f t="shared" si="14"/>
        <v>0</v>
      </c>
      <c r="AA29" s="531">
        <f t="shared" si="10"/>
        <v>0</v>
      </c>
    </row>
    <row r="30" spans="1:27" ht="15.75" customHeight="1" x14ac:dyDescent="0.2">
      <c r="A30" s="117" t="s">
        <v>252</v>
      </c>
      <c r="B30" s="118">
        <v>7</v>
      </c>
      <c r="C30" s="118" t="s">
        <v>27</v>
      </c>
      <c r="D30" s="119" t="s">
        <v>253</v>
      </c>
      <c r="E30" s="261">
        <f>SUM(E31)</f>
        <v>0</v>
      </c>
      <c r="F30" s="261">
        <f t="shared" ref="F30:AA30" si="15">SUM(F31)</f>
        <v>0</v>
      </c>
      <c r="G30" s="261">
        <f t="shared" si="15"/>
        <v>0</v>
      </c>
      <c r="H30" s="261">
        <f t="shared" si="15"/>
        <v>0</v>
      </c>
      <c r="I30" s="261">
        <f t="shared" si="15"/>
        <v>0</v>
      </c>
      <c r="J30" s="261">
        <f t="shared" si="15"/>
        <v>0</v>
      </c>
      <c r="K30" s="261">
        <f t="shared" si="15"/>
        <v>0</v>
      </c>
      <c r="L30" s="261">
        <f t="shared" si="15"/>
        <v>0</v>
      </c>
      <c r="M30" s="261">
        <f t="shared" si="15"/>
        <v>0</v>
      </c>
      <c r="N30" s="261">
        <f t="shared" si="15"/>
        <v>0</v>
      </c>
      <c r="O30" s="261">
        <f t="shared" si="15"/>
        <v>0</v>
      </c>
      <c r="P30" s="261">
        <f>SUM(P31)</f>
        <v>0</v>
      </c>
      <c r="Q30" s="261">
        <f t="shared" si="15"/>
        <v>0</v>
      </c>
      <c r="R30" s="261">
        <f t="shared" si="15"/>
        <v>0</v>
      </c>
      <c r="S30" s="261">
        <f t="shared" si="15"/>
        <v>0</v>
      </c>
      <c r="T30" s="261">
        <f t="shared" si="15"/>
        <v>0</v>
      </c>
      <c r="U30" s="261">
        <f t="shared" si="15"/>
        <v>0</v>
      </c>
      <c r="V30" s="261">
        <f t="shared" si="15"/>
        <v>0</v>
      </c>
      <c r="W30" s="261">
        <f t="shared" si="15"/>
        <v>0</v>
      </c>
      <c r="X30" s="261">
        <f t="shared" si="15"/>
        <v>0</v>
      </c>
      <c r="Y30" s="261">
        <f t="shared" si="15"/>
        <v>0</v>
      </c>
      <c r="Z30" s="261">
        <f t="shared" si="15"/>
        <v>0</v>
      </c>
      <c r="AA30" s="261">
        <f t="shared" si="15"/>
        <v>0</v>
      </c>
    </row>
    <row r="31" spans="1:27" ht="15.75" customHeight="1" x14ac:dyDescent="0.2">
      <c r="A31" s="116" t="s">
        <v>254</v>
      </c>
      <c r="B31" s="114">
        <v>8</v>
      </c>
      <c r="C31" s="114" t="s">
        <v>118</v>
      </c>
      <c r="D31" s="116" t="s">
        <v>255</v>
      </c>
      <c r="E31" s="513"/>
      <c r="F31" s="313"/>
      <c r="G31" s="313"/>
      <c r="H31" s="313"/>
      <c r="I31" s="313"/>
      <c r="J31" s="515">
        <f t="shared" si="12"/>
        <v>0</v>
      </c>
      <c r="K31" s="319"/>
      <c r="L31" s="319"/>
      <c r="M31" s="319"/>
      <c r="N31" s="319"/>
      <c r="O31" s="517">
        <f t="shared" si="13"/>
        <v>0</v>
      </c>
      <c r="P31" s="521">
        <f>+'ANEXO No 5A'!I101</f>
        <v>0</v>
      </c>
      <c r="Q31" s="319"/>
      <c r="R31" s="319"/>
      <c r="S31" s="319"/>
      <c r="T31" s="319"/>
      <c r="U31" s="524">
        <f t="shared" ref="U31:U42" si="16">SUM(Q31:T31)</f>
        <v>0</v>
      </c>
      <c r="V31" s="319"/>
      <c r="W31" s="319"/>
      <c r="X31" s="319"/>
      <c r="Y31" s="319"/>
      <c r="Z31" s="544">
        <f t="shared" si="14"/>
        <v>0</v>
      </c>
      <c r="AA31" s="531">
        <f t="shared" si="10"/>
        <v>0</v>
      </c>
    </row>
    <row r="32" spans="1:27" ht="15.75" customHeight="1" x14ac:dyDescent="0.2">
      <c r="A32" s="117" t="s">
        <v>256</v>
      </c>
      <c r="B32" s="118">
        <v>7</v>
      </c>
      <c r="C32" s="118" t="s">
        <v>27</v>
      </c>
      <c r="D32" s="119" t="s">
        <v>257</v>
      </c>
      <c r="E32" s="261">
        <f>SUM(E33:E38)</f>
        <v>0</v>
      </c>
      <c r="F32" s="261">
        <f t="shared" ref="F32:L32" si="17">SUM(F33:F38)</f>
        <v>0</v>
      </c>
      <c r="G32" s="261">
        <f t="shared" si="17"/>
        <v>0</v>
      </c>
      <c r="H32" s="261">
        <f t="shared" si="17"/>
        <v>0</v>
      </c>
      <c r="I32" s="261">
        <f t="shared" si="17"/>
        <v>0</v>
      </c>
      <c r="J32" s="261">
        <f t="shared" si="17"/>
        <v>0</v>
      </c>
      <c r="K32" s="261">
        <f t="shared" si="17"/>
        <v>0</v>
      </c>
      <c r="L32" s="261">
        <f t="shared" si="17"/>
        <v>0</v>
      </c>
      <c r="M32" s="261">
        <f>SUM(M33:M38)</f>
        <v>0</v>
      </c>
      <c r="N32" s="261">
        <f>SUM(N33:N38)</f>
        <v>0</v>
      </c>
      <c r="O32" s="261">
        <f>SUM(O33:O38)</f>
        <v>0</v>
      </c>
      <c r="P32" s="261">
        <f>SUM(P33:P38)</f>
        <v>0</v>
      </c>
      <c r="Q32" s="261">
        <f t="shared" ref="Q32:AA32" si="18">SUM(Q33:Q38)</f>
        <v>0</v>
      </c>
      <c r="R32" s="261">
        <f t="shared" si="18"/>
        <v>0</v>
      </c>
      <c r="S32" s="261">
        <f t="shared" si="18"/>
        <v>0</v>
      </c>
      <c r="T32" s="261">
        <f t="shared" si="18"/>
        <v>0</v>
      </c>
      <c r="U32" s="261">
        <f t="shared" si="18"/>
        <v>0</v>
      </c>
      <c r="V32" s="261">
        <f t="shared" si="18"/>
        <v>0</v>
      </c>
      <c r="W32" s="261">
        <f t="shared" si="18"/>
        <v>0</v>
      </c>
      <c r="X32" s="261">
        <f t="shared" si="18"/>
        <v>0</v>
      </c>
      <c r="Y32" s="261">
        <f t="shared" si="18"/>
        <v>0</v>
      </c>
      <c r="Z32" s="261">
        <f t="shared" si="18"/>
        <v>0</v>
      </c>
      <c r="AA32" s="261">
        <f t="shared" si="18"/>
        <v>0</v>
      </c>
    </row>
    <row r="33" spans="1:27" ht="27.75" customHeight="1" x14ac:dyDescent="0.2">
      <c r="A33" s="208" t="s">
        <v>592</v>
      </c>
      <c r="B33" s="198">
        <v>8</v>
      </c>
      <c r="C33" s="198" t="s">
        <v>118</v>
      </c>
      <c r="D33" s="476" t="s">
        <v>593</v>
      </c>
      <c r="E33" s="513"/>
      <c r="F33" s="313"/>
      <c r="G33" s="313"/>
      <c r="H33" s="313"/>
      <c r="I33" s="313"/>
      <c r="J33" s="515">
        <f>+E33+F33-G33+H33-I33</f>
        <v>0</v>
      </c>
      <c r="K33" s="313"/>
      <c r="L33" s="313"/>
      <c r="M33" s="313"/>
      <c r="N33" s="313"/>
      <c r="O33" s="517">
        <f t="shared" ref="O33" si="19">SUM(K33:N33)</f>
        <v>0</v>
      </c>
      <c r="P33" s="520">
        <f>+'ANEXO No 5A'!I114</f>
        <v>0</v>
      </c>
      <c r="Q33" s="313"/>
      <c r="R33" s="313"/>
      <c r="S33" s="313"/>
      <c r="T33" s="313"/>
      <c r="U33" s="524">
        <f t="shared" ref="U33" si="20">SUM(Q33:T33)</f>
        <v>0</v>
      </c>
      <c r="V33" s="313"/>
      <c r="W33" s="313"/>
      <c r="X33" s="313"/>
      <c r="Y33" s="313"/>
      <c r="Z33" s="544">
        <f t="shared" ref="Z33" si="21">SUM(V33:Y33)</f>
        <v>0</v>
      </c>
      <c r="AA33" s="531">
        <f t="shared" ref="AA33" si="22">+J33-P33</f>
        <v>0</v>
      </c>
    </row>
    <row r="34" spans="1:27" ht="25.5" x14ac:dyDescent="0.2">
      <c r="A34" s="111" t="s">
        <v>258</v>
      </c>
      <c r="B34" s="112">
        <v>8</v>
      </c>
      <c r="C34" s="112" t="s">
        <v>118</v>
      </c>
      <c r="D34" s="120" t="s">
        <v>259</v>
      </c>
      <c r="E34" s="513"/>
      <c r="F34" s="313"/>
      <c r="G34" s="313"/>
      <c r="H34" s="313"/>
      <c r="I34" s="313"/>
      <c r="J34" s="515">
        <f t="shared" si="12"/>
        <v>0</v>
      </c>
      <c r="K34" s="319"/>
      <c r="L34" s="319"/>
      <c r="M34" s="319"/>
      <c r="N34" s="319"/>
      <c r="O34" s="517">
        <f t="shared" si="13"/>
        <v>0</v>
      </c>
      <c r="P34" s="520">
        <f>+'ANEXO No 5A'!I127</f>
        <v>0</v>
      </c>
      <c r="Q34" s="319"/>
      <c r="R34" s="319"/>
      <c r="S34" s="319"/>
      <c r="T34" s="319"/>
      <c r="U34" s="524">
        <f t="shared" si="16"/>
        <v>0</v>
      </c>
      <c r="V34" s="319"/>
      <c r="W34" s="319"/>
      <c r="X34" s="319"/>
      <c r="Y34" s="319"/>
      <c r="Z34" s="544">
        <f t="shared" si="14"/>
        <v>0</v>
      </c>
      <c r="AA34" s="531">
        <f t="shared" si="10"/>
        <v>0</v>
      </c>
    </row>
    <row r="35" spans="1:27" x14ac:dyDescent="0.2">
      <c r="A35" s="116" t="s">
        <v>260</v>
      </c>
      <c r="B35" s="114">
        <v>8</v>
      </c>
      <c r="C35" s="114" t="s">
        <v>118</v>
      </c>
      <c r="D35" s="116" t="s">
        <v>261</v>
      </c>
      <c r="E35" s="513"/>
      <c r="F35" s="313"/>
      <c r="G35" s="313"/>
      <c r="H35" s="313"/>
      <c r="I35" s="313"/>
      <c r="J35" s="515">
        <f t="shared" si="12"/>
        <v>0</v>
      </c>
      <c r="K35" s="319"/>
      <c r="L35" s="319"/>
      <c r="M35" s="319"/>
      <c r="N35" s="319"/>
      <c r="O35" s="517">
        <f t="shared" si="13"/>
        <v>0</v>
      </c>
      <c r="P35" s="520">
        <f>+'ANEXO No 5A'!I140</f>
        <v>0</v>
      </c>
      <c r="Q35" s="319"/>
      <c r="R35" s="319"/>
      <c r="S35" s="319"/>
      <c r="T35" s="319"/>
      <c r="U35" s="524">
        <f t="shared" si="16"/>
        <v>0</v>
      </c>
      <c r="V35" s="319"/>
      <c r="W35" s="319"/>
      <c r="X35" s="319"/>
      <c r="Y35" s="319"/>
      <c r="Z35" s="544">
        <f t="shared" si="14"/>
        <v>0</v>
      </c>
      <c r="AA35" s="531">
        <f t="shared" si="10"/>
        <v>0</v>
      </c>
    </row>
    <row r="36" spans="1:27" x14ac:dyDescent="0.2">
      <c r="A36" s="116" t="s">
        <v>262</v>
      </c>
      <c r="B36" s="114">
        <v>8</v>
      </c>
      <c r="C36" s="114" t="s">
        <v>118</v>
      </c>
      <c r="D36" s="116" t="s">
        <v>263</v>
      </c>
      <c r="E36" s="513"/>
      <c r="F36" s="313"/>
      <c r="G36" s="313"/>
      <c r="H36" s="313"/>
      <c r="I36" s="313"/>
      <c r="J36" s="515">
        <f t="shared" si="12"/>
        <v>0</v>
      </c>
      <c r="K36" s="319"/>
      <c r="L36" s="319"/>
      <c r="M36" s="319"/>
      <c r="N36" s="319"/>
      <c r="O36" s="517">
        <f t="shared" si="13"/>
        <v>0</v>
      </c>
      <c r="P36" s="520">
        <f>+'ANEXO No 5A'!I153</f>
        <v>0</v>
      </c>
      <c r="Q36" s="319"/>
      <c r="R36" s="319"/>
      <c r="S36" s="319"/>
      <c r="T36" s="319"/>
      <c r="U36" s="524">
        <f t="shared" si="16"/>
        <v>0</v>
      </c>
      <c r="V36" s="319"/>
      <c r="W36" s="319"/>
      <c r="X36" s="319"/>
      <c r="Y36" s="319"/>
      <c r="Z36" s="544">
        <f t="shared" si="14"/>
        <v>0</v>
      </c>
      <c r="AA36" s="531">
        <f t="shared" si="10"/>
        <v>0</v>
      </c>
    </row>
    <row r="37" spans="1:27" ht="25.5" x14ac:dyDescent="0.2">
      <c r="A37" s="111" t="s">
        <v>264</v>
      </c>
      <c r="B37" s="112">
        <v>8</v>
      </c>
      <c r="C37" s="112" t="s">
        <v>118</v>
      </c>
      <c r="D37" s="113" t="s">
        <v>265</v>
      </c>
      <c r="E37" s="513"/>
      <c r="F37" s="313"/>
      <c r="G37" s="313"/>
      <c r="H37" s="313"/>
      <c r="I37" s="313"/>
      <c r="J37" s="515">
        <f t="shared" si="12"/>
        <v>0</v>
      </c>
      <c r="K37" s="319"/>
      <c r="L37" s="319"/>
      <c r="M37" s="319"/>
      <c r="N37" s="319"/>
      <c r="O37" s="517">
        <f t="shared" si="13"/>
        <v>0</v>
      </c>
      <c r="P37" s="520">
        <f>+'ANEXO No 5A'!I166</f>
        <v>0</v>
      </c>
      <c r="Q37" s="319"/>
      <c r="R37" s="319"/>
      <c r="S37" s="319"/>
      <c r="T37" s="319"/>
      <c r="U37" s="524">
        <f t="shared" si="16"/>
        <v>0</v>
      </c>
      <c r="V37" s="319"/>
      <c r="W37" s="319"/>
      <c r="X37" s="319"/>
      <c r="Y37" s="319"/>
      <c r="Z37" s="544">
        <f t="shared" si="14"/>
        <v>0</v>
      </c>
      <c r="AA37" s="531">
        <f>+J37-P37</f>
        <v>0</v>
      </c>
    </row>
    <row r="38" spans="1:27" ht="15.75" customHeight="1" x14ac:dyDescent="0.2">
      <c r="A38" s="116" t="s">
        <v>266</v>
      </c>
      <c r="B38" s="114">
        <v>8</v>
      </c>
      <c r="C38" s="114" t="s">
        <v>118</v>
      </c>
      <c r="D38" s="116" t="s">
        <v>267</v>
      </c>
      <c r="E38" s="513"/>
      <c r="F38" s="313"/>
      <c r="G38" s="313"/>
      <c r="H38" s="313"/>
      <c r="I38" s="313"/>
      <c r="J38" s="515">
        <f t="shared" si="12"/>
        <v>0</v>
      </c>
      <c r="K38" s="319"/>
      <c r="L38" s="319"/>
      <c r="M38" s="319"/>
      <c r="N38" s="319"/>
      <c r="O38" s="517">
        <f t="shared" si="13"/>
        <v>0</v>
      </c>
      <c r="P38" s="520">
        <f>+'ANEXO No 5A'!I179</f>
        <v>0</v>
      </c>
      <c r="Q38" s="319"/>
      <c r="R38" s="319"/>
      <c r="S38" s="319"/>
      <c r="T38" s="319"/>
      <c r="U38" s="524">
        <f t="shared" si="16"/>
        <v>0</v>
      </c>
      <c r="V38" s="319"/>
      <c r="W38" s="319"/>
      <c r="X38" s="319"/>
      <c r="Y38" s="319"/>
      <c r="Z38" s="544">
        <f t="shared" si="14"/>
        <v>0</v>
      </c>
      <c r="AA38" s="531">
        <f t="shared" si="10"/>
        <v>0</v>
      </c>
    </row>
    <row r="39" spans="1:27" ht="15.75" customHeight="1" x14ac:dyDescent="0.2">
      <c r="A39" s="117" t="s">
        <v>268</v>
      </c>
      <c r="B39" s="118">
        <v>7</v>
      </c>
      <c r="C39" s="118" t="s">
        <v>27</v>
      </c>
      <c r="D39" s="119" t="s">
        <v>269</v>
      </c>
      <c r="E39" s="261">
        <f>SUM(E40:E42)</f>
        <v>0</v>
      </c>
      <c r="F39" s="261">
        <f t="shared" ref="F39:AA39" si="23">SUM(F40:F42)</f>
        <v>0</v>
      </c>
      <c r="G39" s="261">
        <f t="shared" si="23"/>
        <v>0</v>
      </c>
      <c r="H39" s="261">
        <f t="shared" si="23"/>
        <v>0</v>
      </c>
      <c r="I39" s="261">
        <f t="shared" si="23"/>
        <v>0</v>
      </c>
      <c r="J39" s="261">
        <f t="shared" si="23"/>
        <v>0</v>
      </c>
      <c r="K39" s="261">
        <f t="shared" si="23"/>
        <v>0</v>
      </c>
      <c r="L39" s="261">
        <f t="shared" si="23"/>
        <v>0</v>
      </c>
      <c r="M39" s="261">
        <f t="shared" si="23"/>
        <v>0</v>
      </c>
      <c r="N39" s="261">
        <f t="shared" si="23"/>
        <v>0</v>
      </c>
      <c r="O39" s="261">
        <f t="shared" si="23"/>
        <v>0</v>
      </c>
      <c r="P39" s="261">
        <f t="shared" si="23"/>
        <v>0</v>
      </c>
      <c r="Q39" s="261">
        <f t="shared" si="23"/>
        <v>0</v>
      </c>
      <c r="R39" s="261">
        <f t="shared" si="23"/>
        <v>0</v>
      </c>
      <c r="S39" s="261">
        <f t="shared" si="23"/>
        <v>0</v>
      </c>
      <c r="T39" s="261">
        <f t="shared" si="23"/>
        <v>0</v>
      </c>
      <c r="U39" s="261">
        <f t="shared" si="23"/>
        <v>0</v>
      </c>
      <c r="V39" s="261">
        <f t="shared" si="23"/>
        <v>0</v>
      </c>
      <c r="W39" s="261">
        <f t="shared" si="23"/>
        <v>0</v>
      </c>
      <c r="X39" s="261">
        <f t="shared" si="23"/>
        <v>0</v>
      </c>
      <c r="Y39" s="261">
        <f t="shared" si="23"/>
        <v>0</v>
      </c>
      <c r="Z39" s="261">
        <f t="shared" si="23"/>
        <v>0</v>
      </c>
      <c r="AA39" s="261">
        <f t="shared" si="23"/>
        <v>0</v>
      </c>
    </row>
    <row r="40" spans="1:27" ht="25.5" x14ac:dyDescent="0.2">
      <c r="A40" s="111" t="s">
        <v>270</v>
      </c>
      <c r="B40" s="114">
        <v>8</v>
      </c>
      <c r="C40" s="114" t="s">
        <v>118</v>
      </c>
      <c r="D40" s="113" t="s">
        <v>271</v>
      </c>
      <c r="E40" s="513"/>
      <c r="F40" s="313"/>
      <c r="G40" s="313"/>
      <c r="H40" s="313"/>
      <c r="I40" s="313"/>
      <c r="J40" s="515">
        <f t="shared" si="12"/>
        <v>0</v>
      </c>
      <c r="K40" s="319"/>
      <c r="L40" s="319"/>
      <c r="M40" s="319"/>
      <c r="N40" s="319"/>
      <c r="O40" s="517">
        <f t="shared" si="13"/>
        <v>0</v>
      </c>
      <c r="P40" s="520">
        <f>+'ANEXO No 5A'!I192</f>
        <v>0</v>
      </c>
      <c r="Q40" s="319"/>
      <c r="R40" s="319"/>
      <c r="S40" s="319"/>
      <c r="T40" s="319"/>
      <c r="U40" s="524">
        <f t="shared" si="16"/>
        <v>0</v>
      </c>
      <c r="V40" s="319"/>
      <c r="W40" s="319"/>
      <c r="X40" s="319"/>
      <c r="Y40" s="319"/>
      <c r="Z40" s="544">
        <f t="shared" si="14"/>
        <v>0</v>
      </c>
      <c r="AA40" s="531">
        <f t="shared" si="10"/>
        <v>0</v>
      </c>
    </row>
    <row r="41" spans="1:27" ht="38.25" x14ac:dyDescent="0.2">
      <c r="A41" s="111" t="s">
        <v>272</v>
      </c>
      <c r="B41" s="114">
        <v>8</v>
      </c>
      <c r="C41" s="114" t="s">
        <v>118</v>
      </c>
      <c r="D41" s="113" t="s">
        <v>273</v>
      </c>
      <c r="E41" s="513"/>
      <c r="F41" s="313"/>
      <c r="G41" s="313"/>
      <c r="H41" s="313"/>
      <c r="I41" s="313"/>
      <c r="J41" s="515">
        <f t="shared" si="12"/>
        <v>0</v>
      </c>
      <c r="K41" s="319"/>
      <c r="L41" s="319"/>
      <c r="M41" s="319"/>
      <c r="N41" s="319"/>
      <c r="O41" s="517">
        <f t="shared" si="13"/>
        <v>0</v>
      </c>
      <c r="P41" s="520">
        <f>+'ANEXO No 5A'!I205</f>
        <v>0</v>
      </c>
      <c r="Q41" s="319"/>
      <c r="R41" s="319"/>
      <c r="S41" s="319"/>
      <c r="T41" s="319"/>
      <c r="U41" s="524">
        <f t="shared" si="16"/>
        <v>0</v>
      </c>
      <c r="V41" s="319"/>
      <c r="W41" s="319"/>
      <c r="X41" s="319"/>
      <c r="Y41" s="319"/>
      <c r="Z41" s="544">
        <f t="shared" si="14"/>
        <v>0</v>
      </c>
      <c r="AA41" s="531">
        <f t="shared" si="10"/>
        <v>0</v>
      </c>
    </row>
    <row r="42" spans="1:27" ht="25.5" x14ac:dyDescent="0.2">
      <c r="A42" s="111" t="s">
        <v>274</v>
      </c>
      <c r="B42" s="114">
        <v>8</v>
      </c>
      <c r="C42" s="114" t="s">
        <v>118</v>
      </c>
      <c r="D42" s="113" t="s">
        <v>275</v>
      </c>
      <c r="E42" s="513"/>
      <c r="F42" s="313"/>
      <c r="G42" s="313"/>
      <c r="H42" s="313"/>
      <c r="I42" s="313"/>
      <c r="J42" s="515">
        <f t="shared" si="12"/>
        <v>0</v>
      </c>
      <c r="K42" s="319"/>
      <c r="L42" s="319"/>
      <c r="M42" s="319"/>
      <c r="N42" s="319"/>
      <c r="O42" s="517">
        <f t="shared" si="13"/>
        <v>0</v>
      </c>
      <c r="P42" s="520">
        <f>+'ANEXO No 5A'!I218</f>
        <v>0</v>
      </c>
      <c r="Q42" s="319"/>
      <c r="R42" s="319"/>
      <c r="S42" s="319"/>
      <c r="T42" s="319"/>
      <c r="U42" s="524">
        <f t="shared" si="16"/>
        <v>0</v>
      </c>
      <c r="V42" s="319"/>
      <c r="W42" s="319"/>
      <c r="X42" s="319"/>
      <c r="Y42" s="319"/>
      <c r="Z42" s="544">
        <f t="shared" si="14"/>
        <v>0</v>
      </c>
      <c r="AA42" s="531">
        <f t="shared" si="10"/>
        <v>0</v>
      </c>
    </row>
    <row r="43" spans="1:27" ht="15.75" customHeight="1" x14ac:dyDescent="0.2">
      <c r="A43" s="121" t="s">
        <v>276</v>
      </c>
      <c r="B43" s="122">
        <v>6</v>
      </c>
      <c r="C43" s="122" t="s">
        <v>27</v>
      </c>
      <c r="D43" s="121" t="s">
        <v>277</v>
      </c>
      <c r="E43" s="260">
        <f>+E44</f>
        <v>0</v>
      </c>
      <c r="F43" s="260">
        <f t="shared" ref="F43:AA43" si="24">+F44</f>
        <v>0</v>
      </c>
      <c r="G43" s="260">
        <f t="shared" si="24"/>
        <v>0</v>
      </c>
      <c r="H43" s="260">
        <f t="shared" si="24"/>
        <v>0</v>
      </c>
      <c r="I43" s="260">
        <f t="shared" si="24"/>
        <v>0</v>
      </c>
      <c r="J43" s="260">
        <f t="shared" si="24"/>
        <v>0</v>
      </c>
      <c r="K43" s="260">
        <f t="shared" si="24"/>
        <v>0</v>
      </c>
      <c r="L43" s="260">
        <f t="shared" si="24"/>
        <v>0</v>
      </c>
      <c r="M43" s="260">
        <f t="shared" si="24"/>
        <v>0</v>
      </c>
      <c r="N43" s="260">
        <f t="shared" si="24"/>
        <v>0</v>
      </c>
      <c r="O43" s="260">
        <f t="shared" si="24"/>
        <v>0</v>
      </c>
      <c r="P43" s="260">
        <f t="shared" si="24"/>
        <v>0</v>
      </c>
      <c r="Q43" s="260">
        <f t="shared" si="24"/>
        <v>0</v>
      </c>
      <c r="R43" s="260">
        <f t="shared" si="24"/>
        <v>0</v>
      </c>
      <c r="S43" s="260">
        <f t="shared" si="24"/>
        <v>0</v>
      </c>
      <c r="T43" s="260">
        <f t="shared" si="24"/>
        <v>0</v>
      </c>
      <c r="U43" s="260">
        <f t="shared" si="24"/>
        <v>0</v>
      </c>
      <c r="V43" s="260">
        <f t="shared" si="24"/>
        <v>0</v>
      </c>
      <c r="W43" s="260">
        <f t="shared" si="24"/>
        <v>0</v>
      </c>
      <c r="X43" s="260">
        <f t="shared" si="24"/>
        <v>0</v>
      </c>
      <c r="Y43" s="260">
        <f t="shared" si="24"/>
        <v>0</v>
      </c>
      <c r="Z43" s="260">
        <f t="shared" si="24"/>
        <v>0</v>
      </c>
      <c r="AA43" s="260">
        <f t="shared" si="24"/>
        <v>0</v>
      </c>
    </row>
    <row r="44" spans="1:27" ht="25.5" x14ac:dyDescent="0.2">
      <c r="A44" s="123" t="s">
        <v>278</v>
      </c>
      <c r="B44" s="118">
        <v>7</v>
      </c>
      <c r="C44" s="118" t="s">
        <v>27</v>
      </c>
      <c r="D44" s="124" t="s">
        <v>279</v>
      </c>
      <c r="E44" s="261">
        <f t="shared" ref="E44:AA44" si="25">+E45+E51+E52</f>
        <v>0</v>
      </c>
      <c r="F44" s="261">
        <f t="shared" si="25"/>
        <v>0</v>
      </c>
      <c r="G44" s="261">
        <f t="shared" si="25"/>
        <v>0</v>
      </c>
      <c r="H44" s="261">
        <f t="shared" si="25"/>
        <v>0</v>
      </c>
      <c r="I44" s="261">
        <f t="shared" si="25"/>
        <v>0</v>
      </c>
      <c r="J44" s="261">
        <f t="shared" si="25"/>
        <v>0</v>
      </c>
      <c r="K44" s="261">
        <f t="shared" si="25"/>
        <v>0</v>
      </c>
      <c r="L44" s="261">
        <f t="shared" si="25"/>
        <v>0</v>
      </c>
      <c r="M44" s="261">
        <f t="shared" si="25"/>
        <v>0</v>
      </c>
      <c r="N44" s="261">
        <f t="shared" si="25"/>
        <v>0</v>
      </c>
      <c r="O44" s="261">
        <f t="shared" si="25"/>
        <v>0</v>
      </c>
      <c r="P44" s="261">
        <f t="shared" si="25"/>
        <v>0</v>
      </c>
      <c r="Q44" s="261">
        <f t="shared" si="25"/>
        <v>0</v>
      </c>
      <c r="R44" s="261">
        <f t="shared" si="25"/>
        <v>0</v>
      </c>
      <c r="S44" s="261">
        <f t="shared" si="25"/>
        <v>0</v>
      </c>
      <c r="T44" s="261">
        <f t="shared" si="25"/>
        <v>0</v>
      </c>
      <c r="U44" s="261">
        <f t="shared" si="25"/>
        <v>0</v>
      </c>
      <c r="V44" s="261">
        <f t="shared" si="25"/>
        <v>0</v>
      </c>
      <c r="W44" s="261">
        <f t="shared" si="25"/>
        <v>0</v>
      </c>
      <c r="X44" s="261">
        <f t="shared" si="25"/>
        <v>0</v>
      </c>
      <c r="Y44" s="261">
        <f t="shared" si="25"/>
        <v>0</v>
      </c>
      <c r="Z44" s="261">
        <f t="shared" si="25"/>
        <v>0</v>
      </c>
      <c r="AA44" s="261">
        <f t="shared" si="25"/>
        <v>0</v>
      </c>
    </row>
    <row r="45" spans="1:27" ht="15.75" customHeight="1" x14ac:dyDescent="0.2">
      <c r="A45" s="125" t="s">
        <v>280</v>
      </c>
      <c r="B45" s="126">
        <v>8</v>
      </c>
      <c r="C45" s="126" t="s">
        <v>27</v>
      </c>
      <c r="D45" s="127" t="s">
        <v>281</v>
      </c>
      <c r="E45" s="262">
        <f t="shared" ref="E45:AA45" si="26">SUM(E46:E50)</f>
        <v>0</v>
      </c>
      <c r="F45" s="262">
        <f t="shared" si="26"/>
        <v>0</v>
      </c>
      <c r="G45" s="262">
        <f t="shared" si="26"/>
        <v>0</v>
      </c>
      <c r="H45" s="262">
        <f t="shared" si="26"/>
        <v>0</v>
      </c>
      <c r="I45" s="262">
        <f t="shared" si="26"/>
        <v>0</v>
      </c>
      <c r="J45" s="262">
        <f t="shared" si="26"/>
        <v>0</v>
      </c>
      <c r="K45" s="262">
        <f t="shared" si="26"/>
        <v>0</v>
      </c>
      <c r="L45" s="262">
        <f t="shared" si="26"/>
        <v>0</v>
      </c>
      <c r="M45" s="262">
        <f t="shared" si="26"/>
        <v>0</v>
      </c>
      <c r="N45" s="262">
        <f t="shared" si="26"/>
        <v>0</v>
      </c>
      <c r="O45" s="262">
        <f t="shared" si="26"/>
        <v>0</v>
      </c>
      <c r="P45" s="262">
        <f t="shared" si="26"/>
        <v>0</v>
      </c>
      <c r="Q45" s="262">
        <f t="shared" si="26"/>
        <v>0</v>
      </c>
      <c r="R45" s="262">
        <f t="shared" si="26"/>
        <v>0</v>
      </c>
      <c r="S45" s="262">
        <f t="shared" si="26"/>
        <v>0</v>
      </c>
      <c r="T45" s="262">
        <f t="shared" si="26"/>
        <v>0</v>
      </c>
      <c r="U45" s="262">
        <f t="shared" si="26"/>
        <v>0</v>
      </c>
      <c r="V45" s="262">
        <f t="shared" si="26"/>
        <v>0</v>
      </c>
      <c r="W45" s="262">
        <f t="shared" si="26"/>
        <v>0</v>
      </c>
      <c r="X45" s="262">
        <f t="shared" si="26"/>
        <v>0</v>
      </c>
      <c r="Y45" s="262">
        <f t="shared" si="26"/>
        <v>0</v>
      </c>
      <c r="Z45" s="262">
        <f t="shared" si="26"/>
        <v>0</v>
      </c>
      <c r="AA45" s="262">
        <f t="shared" si="26"/>
        <v>0</v>
      </c>
    </row>
    <row r="46" spans="1:27" ht="15.75" customHeight="1" x14ac:dyDescent="0.2">
      <c r="A46" s="116" t="s">
        <v>282</v>
      </c>
      <c r="B46" s="114">
        <v>9</v>
      </c>
      <c r="C46" s="114" t="s">
        <v>118</v>
      </c>
      <c r="D46" s="116" t="s">
        <v>283</v>
      </c>
      <c r="E46" s="513"/>
      <c r="F46" s="313"/>
      <c r="G46" s="313"/>
      <c r="H46" s="313"/>
      <c r="I46" s="313"/>
      <c r="J46" s="515">
        <f t="shared" ref="J46:J52" si="27">+E46+F46-G46+H46-I46</f>
        <v>0</v>
      </c>
      <c r="K46" s="319"/>
      <c r="L46" s="319"/>
      <c r="M46" s="319"/>
      <c r="N46" s="319"/>
      <c r="O46" s="517">
        <f t="shared" ref="O46:O52" si="28">SUM(K46:N46)</f>
        <v>0</v>
      </c>
      <c r="P46" s="520">
        <f>+'ANEXO No 5A'!I231</f>
        <v>0</v>
      </c>
      <c r="Q46" s="319"/>
      <c r="R46" s="319"/>
      <c r="S46" s="319"/>
      <c r="T46" s="319"/>
      <c r="U46" s="524">
        <f t="shared" ref="U46:U52" si="29">SUM(Q46:T46)</f>
        <v>0</v>
      </c>
      <c r="V46" s="319"/>
      <c r="W46" s="319"/>
      <c r="X46" s="319"/>
      <c r="Y46" s="319"/>
      <c r="Z46" s="544">
        <f t="shared" ref="Z46:Z52" si="30">SUM(V46:Y46)</f>
        <v>0</v>
      </c>
      <c r="AA46" s="531">
        <f t="shared" ref="AA46:AA52" si="31">+J46-P46</f>
        <v>0</v>
      </c>
    </row>
    <row r="47" spans="1:27" ht="15.75" customHeight="1" x14ac:dyDescent="0.2">
      <c r="A47" s="116" t="s">
        <v>284</v>
      </c>
      <c r="B47" s="114">
        <v>9</v>
      </c>
      <c r="C47" s="114" t="s">
        <v>118</v>
      </c>
      <c r="D47" s="116" t="s">
        <v>285</v>
      </c>
      <c r="E47" s="513"/>
      <c r="F47" s="313"/>
      <c r="G47" s="313"/>
      <c r="H47" s="313"/>
      <c r="I47" s="313"/>
      <c r="J47" s="515">
        <f t="shared" si="27"/>
        <v>0</v>
      </c>
      <c r="K47" s="319"/>
      <c r="L47" s="319"/>
      <c r="M47" s="319"/>
      <c r="N47" s="319"/>
      <c r="O47" s="517">
        <f t="shared" si="28"/>
        <v>0</v>
      </c>
      <c r="P47" s="520">
        <f>+'ANEXO No 5A'!I244</f>
        <v>0</v>
      </c>
      <c r="Q47" s="319"/>
      <c r="R47" s="319"/>
      <c r="S47" s="319"/>
      <c r="T47" s="319"/>
      <c r="U47" s="524">
        <f t="shared" si="29"/>
        <v>0</v>
      </c>
      <c r="V47" s="319"/>
      <c r="W47" s="319"/>
      <c r="X47" s="319"/>
      <c r="Y47" s="319"/>
      <c r="Z47" s="544">
        <f t="shared" si="30"/>
        <v>0</v>
      </c>
      <c r="AA47" s="531">
        <f t="shared" si="31"/>
        <v>0</v>
      </c>
    </row>
    <row r="48" spans="1:27" ht="15.75" customHeight="1" x14ac:dyDescent="0.2">
      <c r="A48" s="116" t="s">
        <v>286</v>
      </c>
      <c r="B48" s="114">
        <v>9</v>
      </c>
      <c r="C48" s="114" t="s">
        <v>118</v>
      </c>
      <c r="D48" s="116" t="s">
        <v>287</v>
      </c>
      <c r="E48" s="513"/>
      <c r="F48" s="313"/>
      <c r="G48" s="313"/>
      <c r="H48" s="313"/>
      <c r="I48" s="313"/>
      <c r="J48" s="515">
        <f t="shared" si="27"/>
        <v>0</v>
      </c>
      <c r="K48" s="319"/>
      <c r="L48" s="319"/>
      <c r="M48" s="319"/>
      <c r="N48" s="319"/>
      <c r="O48" s="517">
        <f t="shared" si="28"/>
        <v>0</v>
      </c>
      <c r="P48" s="520">
        <f>+'ANEXO No 5A'!I257</f>
        <v>0</v>
      </c>
      <c r="Q48" s="319"/>
      <c r="R48" s="319"/>
      <c r="S48" s="319"/>
      <c r="T48" s="319"/>
      <c r="U48" s="524">
        <f t="shared" si="29"/>
        <v>0</v>
      </c>
      <c r="V48" s="319"/>
      <c r="W48" s="319"/>
      <c r="X48" s="319"/>
      <c r="Y48" s="319"/>
      <c r="Z48" s="544">
        <f t="shared" si="30"/>
        <v>0</v>
      </c>
      <c r="AA48" s="531">
        <f t="shared" si="31"/>
        <v>0</v>
      </c>
    </row>
    <row r="49" spans="1:27" ht="15.75" customHeight="1" x14ac:dyDescent="0.2">
      <c r="A49" s="116" t="s">
        <v>288</v>
      </c>
      <c r="B49" s="114">
        <v>9</v>
      </c>
      <c r="C49" s="114" t="s">
        <v>118</v>
      </c>
      <c r="D49" s="116" t="s">
        <v>289</v>
      </c>
      <c r="E49" s="513"/>
      <c r="F49" s="313"/>
      <c r="G49" s="313"/>
      <c r="H49" s="313"/>
      <c r="I49" s="313"/>
      <c r="J49" s="515">
        <f t="shared" si="27"/>
        <v>0</v>
      </c>
      <c r="K49" s="319"/>
      <c r="L49" s="319"/>
      <c r="M49" s="319"/>
      <c r="N49" s="319"/>
      <c r="O49" s="517">
        <f t="shared" si="28"/>
        <v>0</v>
      </c>
      <c r="P49" s="520">
        <f>+'ANEXO No 5A'!I270</f>
        <v>0</v>
      </c>
      <c r="Q49" s="319"/>
      <c r="R49" s="319"/>
      <c r="S49" s="319"/>
      <c r="T49" s="319"/>
      <c r="U49" s="524">
        <f t="shared" si="29"/>
        <v>0</v>
      </c>
      <c r="V49" s="319"/>
      <c r="W49" s="319"/>
      <c r="X49" s="319"/>
      <c r="Y49" s="319"/>
      <c r="Z49" s="544">
        <f t="shared" si="30"/>
        <v>0</v>
      </c>
      <c r="AA49" s="531">
        <f t="shared" si="31"/>
        <v>0</v>
      </c>
    </row>
    <row r="50" spans="1:27" ht="38.25" x14ac:dyDescent="0.2">
      <c r="A50" s="111" t="s">
        <v>290</v>
      </c>
      <c r="B50" s="112">
        <v>9</v>
      </c>
      <c r="C50" s="112" t="s">
        <v>118</v>
      </c>
      <c r="D50" s="113" t="s">
        <v>291</v>
      </c>
      <c r="E50" s="513"/>
      <c r="F50" s="313"/>
      <c r="G50" s="313"/>
      <c r="H50" s="313"/>
      <c r="I50" s="313"/>
      <c r="J50" s="515">
        <f t="shared" si="27"/>
        <v>0</v>
      </c>
      <c r="K50" s="319"/>
      <c r="L50" s="319"/>
      <c r="M50" s="319"/>
      <c r="N50" s="319"/>
      <c r="O50" s="517">
        <f t="shared" si="28"/>
        <v>0</v>
      </c>
      <c r="P50" s="520">
        <f>+'ANEXO No 5A'!I283</f>
        <v>0</v>
      </c>
      <c r="Q50" s="319"/>
      <c r="R50" s="319"/>
      <c r="S50" s="319"/>
      <c r="T50" s="319"/>
      <c r="U50" s="524">
        <f t="shared" si="29"/>
        <v>0</v>
      </c>
      <c r="V50" s="319"/>
      <c r="W50" s="319"/>
      <c r="X50" s="319"/>
      <c r="Y50" s="319"/>
      <c r="Z50" s="544">
        <f t="shared" si="30"/>
        <v>0</v>
      </c>
      <c r="AA50" s="531">
        <f t="shared" si="31"/>
        <v>0</v>
      </c>
    </row>
    <row r="51" spans="1:27" ht="15.75" customHeight="1" x14ac:dyDescent="0.2">
      <c r="A51" s="397" t="s">
        <v>292</v>
      </c>
      <c r="B51" s="395">
        <v>8</v>
      </c>
      <c r="C51" s="395" t="s">
        <v>118</v>
      </c>
      <c r="D51" s="396" t="s">
        <v>293</v>
      </c>
      <c r="E51" s="513"/>
      <c r="F51" s="398"/>
      <c r="G51" s="398"/>
      <c r="H51" s="398"/>
      <c r="I51" s="398"/>
      <c r="J51" s="515">
        <f t="shared" si="27"/>
        <v>0</v>
      </c>
      <c r="K51" s="399"/>
      <c r="L51" s="399"/>
      <c r="M51" s="399"/>
      <c r="N51" s="399"/>
      <c r="O51" s="517">
        <f t="shared" si="28"/>
        <v>0</v>
      </c>
      <c r="P51" s="520">
        <f>+'ANEXO No 5A'!I296</f>
        <v>0</v>
      </c>
      <c r="Q51" s="399"/>
      <c r="R51" s="399"/>
      <c r="S51" s="399"/>
      <c r="T51" s="399"/>
      <c r="U51" s="524">
        <f t="shared" si="29"/>
        <v>0</v>
      </c>
      <c r="V51" s="399"/>
      <c r="W51" s="399"/>
      <c r="X51" s="399"/>
      <c r="Y51" s="399"/>
      <c r="Z51" s="544">
        <f t="shared" si="30"/>
        <v>0</v>
      </c>
      <c r="AA51" s="531">
        <f t="shared" si="31"/>
        <v>0</v>
      </c>
    </row>
    <row r="52" spans="1:27" ht="15.75" customHeight="1" x14ac:dyDescent="0.2">
      <c r="A52" s="397" t="s">
        <v>294</v>
      </c>
      <c r="B52" s="395">
        <v>8</v>
      </c>
      <c r="C52" s="395" t="s">
        <v>118</v>
      </c>
      <c r="D52" s="396" t="s">
        <v>295</v>
      </c>
      <c r="E52" s="513"/>
      <c r="F52" s="398"/>
      <c r="G52" s="398"/>
      <c r="H52" s="398"/>
      <c r="I52" s="398"/>
      <c r="J52" s="515">
        <f t="shared" si="27"/>
        <v>0</v>
      </c>
      <c r="K52" s="399"/>
      <c r="L52" s="399"/>
      <c r="M52" s="399"/>
      <c r="N52" s="399"/>
      <c r="O52" s="517">
        <f t="shared" si="28"/>
        <v>0</v>
      </c>
      <c r="P52" s="520">
        <f>+'ANEXO No 5A'!I309</f>
        <v>0</v>
      </c>
      <c r="Q52" s="399"/>
      <c r="R52" s="399"/>
      <c r="S52" s="399"/>
      <c r="T52" s="399"/>
      <c r="U52" s="524">
        <f t="shared" si="29"/>
        <v>0</v>
      </c>
      <c r="V52" s="399"/>
      <c r="W52" s="399"/>
      <c r="X52" s="399"/>
      <c r="Y52" s="399"/>
      <c r="Z52" s="544">
        <f t="shared" si="30"/>
        <v>0</v>
      </c>
      <c r="AA52" s="531">
        <f t="shared" si="31"/>
        <v>0</v>
      </c>
    </row>
    <row r="53" spans="1:27" ht="15.75" customHeight="1" x14ac:dyDescent="0.2">
      <c r="A53" s="121" t="s">
        <v>296</v>
      </c>
      <c r="B53" s="122">
        <v>6</v>
      </c>
      <c r="C53" s="122" t="s">
        <v>27</v>
      </c>
      <c r="D53" s="128" t="s">
        <v>297</v>
      </c>
      <c r="E53" s="260">
        <f t="shared" ref="E53:AA53" si="32">+E54+E61</f>
        <v>0</v>
      </c>
      <c r="F53" s="260">
        <f t="shared" si="32"/>
        <v>0</v>
      </c>
      <c r="G53" s="260">
        <f t="shared" si="32"/>
        <v>0</v>
      </c>
      <c r="H53" s="260">
        <f t="shared" si="32"/>
        <v>0</v>
      </c>
      <c r="I53" s="260">
        <f t="shared" si="32"/>
        <v>0</v>
      </c>
      <c r="J53" s="260">
        <f t="shared" si="32"/>
        <v>0</v>
      </c>
      <c r="K53" s="260">
        <f t="shared" si="32"/>
        <v>0</v>
      </c>
      <c r="L53" s="260">
        <f t="shared" si="32"/>
        <v>0</v>
      </c>
      <c r="M53" s="260">
        <f t="shared" si="32"/>
        <v>0</v>
      </c>
      <c r="N53" s="260">
        <f t="shared" si="32"/>
        <v>0</v>
      </c>
      <c r="O53" s="260">
        <f t="shared" si="32"/>
        <v>0</v>
      </c>
      <c r="P53" s="260">
        <f t="shared" si="32"/>
        <v>0</v>
      </c>
      <c r="Q53" s="260">
        <f t="shared" si="32"/>
        <v>0</v>
      </c>
      <c r="R53" s="260">
        <f t="shared" si="32"/>
        <v>0</v>
      </c>
      <c r="S53" s="260">
        <f t="shared" si="32"/>
        <v>0</v>
      </c>
      <c r="T53" s="260">
        <f t="shared" si="32"/>
        <v>0</v>
      </c>
      <c r="U53" s="260">
        <f t="shared" si="32"/>
        <v>0</v>
      </c>
      <c r="V53" s="260">
        <f t="shared" si="32"/>
        <v>0</v>
      </c>
      <c r="W53" s="260">
        <f t="shared" si="32"/>
        <v>0</v>
      </c>
      <c r="X53" s="260">
        <f t="shared" si="32"/>
        <v>0</v>
      </c>
      <c r="Y53" s="260">
        <f t="shared" si="32"/>
        <v>0</v>
      </c>
      <c r="Z53" s="260">
        <f t="shared" si="32"/>
        <v>0</v>
      </c>
      <c r="AA53" s="260">
        <f t="shared" si="32"/>
        <v>0</v>
      </c>
    </row>
    <row r="54" spans="1:27" ht="15.75" customHeight="1" x14ac:dyDescent="0.2">
      <c r="A54" s="117" t="s">
        <v>298</v>
      </c>
      <c r="B54" s="118">
        <v>7</v>
      </c>
      <c r="C54" s="118" t="s">
        <v>27</v>
      </c>
      <c r="D54" s="129" t="s">
        <v>299</v>
      </c>
      <c r="E54" s="261">
        <f t="shared" ref="E54:AA54" si="33">+E55+E58</f>
        <v>0</v>
      </c>
      <c r="F54" s="261">
        <f t="shared" si="33"/>
        <v>0</v>
      </c>
      <c r="G54" s="261">
        <f t="shared" si="33"/>
        <v>0</v>
      </c>
      <c r="H54" s="261">
        <f t="shared" si="33"/>
        <v>0</v>
      </c>
      <c r="I54" s="261">
        <f t="shared" si="33"/>
        <v>0</v>
      </c>
      <c r="J54" s="261">
        <f t="shared" si="33"/>
        <v>0</v>
      </c>
      <c r="K54" s="261">
        <f t="shared" si="33"/>
        <v>0</v>
      </c>
      <c r="L54" s="261">
        <f t="shared" si="33"/>
        <v>0</v>
      </c>
      <c r="M54" s="261">
        <f t="shared" si="33"/>
        <v>0</v>
      </c>
      <c r="N54" s="261">
        <f t="shared" si="33"/>
        <v>0</v>
      </c>
      <c r="O54" s="261">
        <f t="shared" si="33"/>
        <v>0</v>
      </c>
      <c r="P54" s="261">
        <f t="shared" si="33"/>
        <v>0</v>
      </c>
      <c r="Q54" s="261">
        <f t="shared" si="33"/>
        <v>0</v>
      </c>
      <c r="R54" s="261">
        <f t="shared" si="33"/>
        <v>0</v>
      </c>
      <c r="S54" s="261">
        <f t="shared" si="33"/>
        <v>0</v>
      </c>
      <c r="T54" s="261">
        <f t="shared" si="33"/>
        <v>0</v>
      </c>
      <c r="U54" s="261">
        <f t="shared" si="33"/>
        <v>0</v>
      </c>
      <c r="V54" s="261">
        <f t="shared" si="33"/>
        <v>0</v>
      </c>
      <c r="W54" s="261">
        <f t="shared" si="33"/>
        <v>0</v>
      </c>
      <c r="X54" s="261">
        <f t="shared" si="33"/>
        <v>0</v>
      </c>
      <c r="Y54" s="261">
        <f t="shared" si="33"/>
        <v>0</v>
      </c>
      <c r="Z54" s="261">
        <f t="shared" si="33"/>
        <v>0</v>
      </c>
      <c r="AA54" s="261">
        <f t="shared" si="33"/>
        <v>0</v>
      </c>
    </row>
    <row r="55" spans="1:27" ht="15.75" customHeight="1" x14ac:dyDescent="0.2">
      <c r="A55" s="125" t="s">
        <v>300</v>
      </c>
      <c r="B55" s="126">
        <v>8</v>
      </c>
      <c r="C55" s="126" t="s">
        <v>27</v>
      </c>
      <c r="D55" s="130" t="s">
        <v>301</v>
      </c>
      <c r="E55" s="262">
        <f t="shared" ref="E55:AA55" si="34">SUM(E56:E57)</f>
        <v>0</v>
      </c>
      <c r="F55" s="262">
        <f t="shared" si="34"/>
        <v>0</v>
      </c>
      <c r="G55" s="262">
        <f t="shared" si="34"/>
        <v>0</v>
      </c>
      <c r="H55" s="262">
        <f t="shared" si="34"/>
        <v>0</v>
      </c>
      <c r="I55" s="262">
        <f t="shared" si="34"/>
        <v>0</v>
      </c>
      <c r="J55" s="262">
        <f t="shared" si="34"/>
        <v>0</v>
      </c>
      <c r="K55" s="262">
        <f t="shared" si="34"/>
        <v>0</v>
      </c>
      <c r="L55" s="262">
        <f t="shared" si="34"/>
        <v>0</v>
      </c>
      <c r="M55" s="262">
        <f t="shared" si="34"/>
        <v>0</v>
      </c>
      <c r="N55" s="262">
        <f t="shared" si="34"/>
        <v>0</v>
      </c>
      <c r="O55" s="262">
        <f t="shared" si="34"/>
        <v>0</v>
      </c>
      <c r="P55" s="262">
        <f t="shared" si="34"/>
        <v>0</v>
      </c>
      <c r="Q55" s="262">
        <f t="shared" si="34"/>
        <v>0</v>
      </c>
      <c r="R55" s="262">
        <f t="shared" si="34"/>
        <v>0</v>
      </c>
      <c r="S55" s="262">
        <f t="shared" si="34"/>
        <v>0</v>
      </c>
      <c r="T55" s="262">
        <f t="shared" si="34"/>
        <v>0</v>
      </c>
      <c r="U55" s="262">
        <f t="shared" si="34"/>
        <v>0</v>
      </c>
      <c r="V55" s="262">
        <f t="shared" si="34"/>
        <v>0</v>
      </c>
      <c r="W55" s="262">
        <f t="shared" si="34"/>
        <v>0</v>
      </c>
      <c r="X55" s="262">
        <f t="shared" si="34"/>
        <v>0</v>
      </c>
      <c r="Y55" s="262">
        <f t="shared" si="34"/>
        <v>0</v>
      </c>
      <c r="Z55" s="262">
        <f t="shared" si="34"/>
        <v>0</v>
      </c>
      <c r="AA55" s="262">
        <f t="shared" si="34"/>
        <v>0</v>
      </c>
    </row>
    <row r="56" spans="1:27" ht="15.75" customHeight="1" x14ac:dyDescent="0.2">
      <c r="A56" s="116" t="s">
        <v>302</v>
      </c>
      <c r="B56" s="114">
        <v>9</v>
      </c>
      <c r="C56" s="114" t="s">
        <v>118</v>
      </c>
      <c r="D56" s="131" t="s">
        <v>303</v>
      </c>
      <c r="E56" s="513"/>
      <c r="F56" s="313"/>
      <c r="G56" s="313"/>
      <c r="H56" s="313"/>
      <c r="I56" s="313"/>
      <c r="J56" s="515">
        <f t="shared" ref="J56:J60" si="35">+E56+F56-G56+H56-I56</f>
        <v>0</v>
      </c>
      <c r="K56" s="319"/>
      <c r="L56" s="319"/>
      <c r="M56" s="319"/>
      <c r="N56" s="319"/>
      <c r="O56" s="517">
        <f t="shared" ref="O56:O60" si="36">SUM(K56:N56)</f>
        <v>0</v>
      </c>
      <c r="P56" s="520">
        <f>+'ANEXO No 5A'!I322</f>
        <v>0</v>
      </c>
      <c r="Q56" s="319"/>
      <c r="R56" s="319"/>
      <c r="S56" s="319"/>
      <c r="T56" s="319"/>
      <c r="U56" s="524">
        <f t="shared" ref="U56:U60" si="37">SUM(Q56:T56)</f>
        <v>0</v>
      </c>
      <c r="V56" s="319"/>
      <c r="W56" s="319"/>
      <c r="X56" s="319"/>
      <c r="Y56" s="319"/>
      <c r="Z56" s="544">
        <f t="shared" ref="Z56:Z60" si="38">SUM(V56:Y56)</f>
        <v>0</v>
      </c>
      <c r="AA56" s="531">
        <f t="shared" ref="AA56:AA60" si="39">+J56-P56</f>
        <v>0</v>
      </c>
    </row>
    <row r="57" spans="1:27" ht="15.75" customHeight="1" x14ac:dyDescent="0.2">
      <c r="A57" s="116" t="s">
        <v>304</v>
      </c>
      <c r="B57" s="114">
        <v>9</v>
      </c>
      <c r="C57" s="114" t="s">
        <v>118</v>
      </c>
      <c r="D57" s="131" t="s">
        <v>305</v>
      </c>
      <c r="E57" s="513"/>
      <c r="F57" s="313"/>
      <c r="G57" s="313"/>
      <c r="H57" s="313"/>
      <c r="I57" s="313"/>
      <c r="J57" s="515">
        <f t="shared" si="35"/>
        <v>0</v>
      </c>
      <c r="K57" s="319"/>
      <c r="L57" s="319"/>
      <c r="M57" s="319"/>
      <c r="N57" s="319"/>
      <c r="O57" s="517">
        <f t="shared" si="36"/>
        <v>0</v>
      </c>
      <c r="P57" s="520">
        <f>+'ANEXO No 5A'!I335</f>
        <v>0</v>
      </c>
      <c r="Q57" s="319"/>
      <c r="R57" s="319"/>
      <c r="S57" s="319"/>
      <c r="T57" s="319"/>
      <c r="U57" s="524">
        <f t="shared" si="37"/>
        <v>0</v>
      </c>
      <c r="V57" s="319"/>
      <c r="W57" s="319"/>
      <c r="X57" s="319"/>
      <c r="Y57" s="319"/>
      <c r="Z57" s="544">
        <f t="shared" si="38"/>
        <v>0</v>
      </c>
      <c r="AA57" s="531">
        <f t="shared" si="39"/>
        <v>0</v>
      </c>
    </row>
    <row r="58" spans="1:27" ht="25.5" x14ac:dyDescent="0.2">
      <c r="A58" s="132" t="s">
        <v>306</v>
      </c>
      <c r="B58" s="133">
        <v>8</v>
      </c>
      <c r="C58" s="133" t="s">
        <v>27</v>
      </c>
      <c r="D58" s="134" t="s">
        <v>307</v>
      </c>
      <c r="E58" s="262">
        <f>SUM(E59:E60)</f>
        <v>0</v>
      </c>
      <c r="F58" s="262">
        <f t="shared" ref="F58:AA58" si="40">SUM(F59:F60)</f>
        <v>0</v>
      </c>
      <c r="G58" s="262">
        <f t="shared" si="40"/>
        <v>0</v>
      </c>
      <c r="H58" s="262">
        <f t="shared" si="40"/>
        <v>0</v>
      </c>
      <c r="I58" s="262">
        <f t="shared" si="40"/>
        <v>0</v>
      </c>
      <c r="J58" s="262">
        <f t="shared" si="40"/>
        <v>0</v>
      </c>
      <c r="K58" s="262">
        <f t="shared" si="40"/>
        <v>0</v>
      </c>
      <c r="L58" s="262">
        <f t="shared" si="40"/>
        <v>0</v>
      </c>
      <c r="M58" s="262">
        <f t="shared" si="40"/>
        <v>0</v>
      </c>
      <c r="N58" s="262">
        <f t="shared" si="40"/>
        <v>0</v>
      </c>
      <c r="O58" s="262">
        <f t="shared" si="40"/>
        <v>0</v>
      </c>
      <c r="P58" s="262">
        <f t="shared" si="40"/>
        <v>0</v>
      </c>
      <c r="Q58" s="262">
        <f t="shared" si="40"/>
        <v>0</v>
      </c>
      <c r="R58" s="262">
        <f t="shared" si="40"/>
        <v>0</v>
      </c>
      <c r="S58" s="262">
        <f t="shared" si="40"/>
        <v>0</v>
      </c>
      <c r="T58" s="262">
        <f t="shared" si="40"/>
        <v>0</v>
      </c>
      <c r="U58" s="262">
        <f t="shared" si="40"/>
        <v>0</v>
      </c>
      <c r="V58" s="262">
        <f t="shared" si="40"/>
        <v>0</v>
      </c>
      <c r="W58" s="262">
        <f t="shared" si="40"/>
        <v>0</v>
      </c>
      <c r="X58" s="262">
        <f t="shared" si="40"/>
        <v>0</v>
      </c>
      <c r="Y58" s="262">
        <f t="shared" si="40"/>
        <v>0</v>
      </c>
      <c r="Z58" s="262">
        <f t="shared" si="40"/>
        <v>0</v>
      </c>
      <c r="AA58" s="262">
        <f t="shared" si="40"/>
        <v>0</v>
      </c>
    </row>
    <row r="59" spans="1:27" ht="15.75" customHeight="1" x14ac:dyDescent="0.2">
      <c r="A59" s="116" t="s">
        <v>308</v>
      </c>
      <c r="B59" s="114">
        <v>9</v>
      </c>
      <c r="C59" s="114" t="s">
        <v>118</v>
      </c>
      <c r="D59" s="131" t="s">
        <v>309</v>
      </c>
      <c r="E59" s="513"/>
      <c r="F59" s="313"/>
      <c r="G59" s="313"/>
      <c r="H59" s="313"/>
      <c r="I59" s="313"/>
      <c r="J59" s="515">
        <f t="shared" si="35"/>
        <v>0</v>
      </c>
      <c r="K59" s="319"/>
      <c r="L59" s="319"/>
      <c r="M59" s="319"/>
      <c r="N59" s="319"/>
      <c r="O59" s="517">
        <f t="shared" si="36"/>
        <v>0</v>
      </c>
      <c r="P59" s="520">
        <f>+'ANEXO No 5A'!I348</f>
        <v>0</v>
      </c>
      <c r="Q59" s="319"/>
      <c r="R59" s="319"/>
      <c r="S59" s="319"/>
      <c r="T59" s="319"/>
      <c r="U59" s="365">
        <f t="shared" si="37"/>
        <v>0</v>
      </c>
      <c r="V59" s="319"/>
      <c r="W59" s="319"/>
      <c r="X59" s="319"/>
      <c r="Y59" s="319"/>
      <c r="Z59" s="544">
        <f t="shared" si="38"/>
        <v>0</v>
      </c>
      <c r="AA59" s="531">
        <f t="shared" si="39"/>
        <v>0</v>
      </c>
    </row>
    <row r="60" spans="1:27" ht="26.25" customHeight="1" x14ac:dyDescent="0.2">
      <c r="A60" s="111" t="s">
        <v>310</v>
      </c>
      <c r="B60" s="112">
        <v>9</v>
      </c>
      <c r="C60" s="112" t="s">
        <v>118</v>
      </c>
      <c r="D60" s="135" t="s">
        <v>311</v>
      </c>
      <c r="E60" s="513"/>
      <c r="F60" s="313"/>
      <c r="G60" s="313"/>
      <c r="H60" s="313"/>
      <c r="I60" s="313"/>
      <c r="J60" s="515">
        <f t="shared" si="35"/>
        <v>0</v>
      </c>
      <c r="K60" s="319"/>
      <c r="L60" s="319"/>
      <c r="M60" s="319"/>
      <c r="N60" s="319"/>
      <c r="O60" s="517">
        <f t="shared" si="36"/>
        <v>0</v>
      </c>
      <c r="P60" s="520">
        <f>+'ANEXO No 5A'!I361</f>
        <v>0</v>
      </c>
      <c r="Q60" s="319"/>
      <c r="R60" s="319"/>
      <c r="S60" s="319"/>
      <c r="T60" s="319"/>
      <c r="U60" s="365">
        <f t="shared" si="37"/>
        <v>0</v>
      </c>
      <c r="V60" s="319"/>
      <c r="W60" s="319"/>
      <c r="X60" s="319"/>
      <c r="Y60" s="319"/>
      <c r="Z60" s="544">
        <f t="shared" si="38"/>
        <v>0</v>
      </c>
      <c r="AA60" s="531">
        <f t="shared" si="39"/>
        <v>0</v>
      </c>
    </row>
    <row r="61" spans="1:27" ht="15.75" customHeight="1" x14ac:dyDescent="0.2">
      <c r="A61" s="117" t="s">
        <v>312</v>
      </c>
      <c r="B61" s="136">
        <v>7</v>
      </c>
      <c r="C61" s="136" t="s">
        <v>27</v>
      </c>
      <c r="D61" s="129" t="s">
        <v>313</v>
      </c>
      <c r="E61" s="261">
        <f>+E62</f>
        <v>0</v>
      </c>
      <c r="F61" s="261">
        <f t="shared" ref="F61:U62" si="41">+F62</f>
        <v>0</v>
      </c>
      <c r="G61" s="261">
        <f t="shared" si="41"/>
        <v>0</v>
      </c>
      <c r="H61" s="261">
        <f t="shared" si="41"/>
        <v>0</v>
      </c>
      <c r="I61" s="261">
        <f t="shared" si="41"/>
        <v>0</v>
      </c>
      <c r="J61" s="261">
        <f t="shared" si="41"/>
        <v>0</v>
      </c>
      <c r="K61" s="261">
        <f t="shared" si="41"/>
        <v>0</v>
      </c>
      <c r="L61" s="261">
        <f t="shared" si="41"/>
        <v>0</v>
      </c>
      <c r="M61" s="261">
        <f t="shared" si="41"/>
        <v>0</v>
      </c>
      <c r="N61" s="261">
        <f t="shared" si="41"/>
        <v>0</v>
      </c>
      <c r="O61" s="261">
        <f t="shared" si="41"/>
        <v>0</v>
      </c>
      <c r="P61" s="261">
        <f t="shared" si="41"/>
        <v>0</v>
      </c>
      <c r="Q61" s="261">
        <f t="shared" si="41"/>
        <v>0</v>
      </c>
      <c r="R61" s="261">
        <f t="shared" si="41"/>
        <v>0</v>
      </c>
      <c r="S61" s="261">
        <f t="shared" si="41"/>
        <v>0</v>
      </c>
      <c r="T61" s="261">
        <f t="shared" si="41"/>
        <v>0</v>
      </c>
      <c r="U61" s="261">
        <f t="shared" si="41"/>
        <v>0</v>
      </c>
      <c r="V61" s="261">
        <f t="shared" ref="V61:AA62" si="42">+V62</f>
        <v>0</v>
      </c>
      <c r="W61" s="261">
        <f t="shared" si="42"/>
        <v>0</v>
      </c>
      <c r="X61" s="261">
        <f t="shared" si="42"/>
        <v>0</v>
      </c>
      <c r="Y61" s="261">
        <f t="shared" si="42"/>
        <v>0</v>
      </c>
      <c r="Z61" s="261">
        <f t="shared" si="42"/>
        <v>0</v>
      </c>
      <c r="AA61" s="261">
        <f t="shared" si="42"/>
        <v>0</v>
      </c>
    </row>
    <row r="62" spans="1:27" ht="15.75" customHeight="1" x14ac:dyDescent="0.2">
      <c r="A62" s="125" t="s">
        <v>314</v>
      </c>
      <c r="B62" s="126">
        <v>8</v>
      </c>
      <c r="C62" s="126" t="s">
        <v>27</v>
      </c>
      <c r="D62" s="130" t="s">
        <v>315</v>
      </c>
      <c r="E62" s="262">
        <f>+E63</f>
        <v>0</v>
      </c>
      <c r="F62" s="262">
        <f t="shared" si="41"/>
        <v>0</v>
      </c>
      <c r="G62" s="262">
        <f t="shared" si="41"/>
        <v>0</v>
      </c>
      <c r="H62" s="262">
        <f t="shared" si="41"/>
        <v>0</v>
      </c>
      <c r="I62" s="262">
        <f t="shared" si="41"/>
        <v>0</v>
      </c>
      <c r="J62" s="262">
        <f t="shared" si="41"/>
        <v>0</v>
      </c>
      <c r="K62" s="262">
        <f t="shared" si="41"/>
        <v>0</v>
      </c>
      <c r="L62" s="262">
        <f t="shared" si="41"/>
        <v>0</v>
      </c>
      <c r="M62" s="262">
        <f t="shared" si="41"/>
        <v>0</v>
      </c>
      <c r="N62" s="262">
        <f t="shared" si="41"/>
        <v>0</v>
      </c>
      <c r="O62" s="262">
        <f t="shared" si="41"/>
        <v>0</v>
      </c>
      <c r="P62" s="262">
        <f t="shared" si="41"/>
        <v>0</v>
      </c>
      <c r="Q62" s="262">
        <f t="shared" si="41"/>
        <v>0</v>
      </c>
      <c r="R62" s="262">
        <f t="shared" si="41"/>
        <v>0</v>
      </c>
      <c r="S62" s="262">
        <f t="shared" si="41"/>
        <v>0</v>
      </c>
      <c r="T62" s="262">
        <f t="shared" si="41"/>
        <v>0</v>
      </c>
      <c r="U62" s="262">
        <f t="shared" si="41"/>
        <v>0</v>
      </c>
      <c r="V62" s="262">
        <f t="shared" si="42"/>
        <v>0</v>
      </c>
      <c r="W62" s="262">
        <f t="shared" si="42"/>
        <v>0</v>
      </c>
      <c r="X62" s="262">
        <f t="shared" si="42"/>
        <v>0</v>
      </c>
      <c r="Y62" s="262">
        <f t="shared" si="42"/>
        <v>0</v>
      </c>
      <c r="Z62" s="262">
        <f t="shared" si="42"/>
        <v>0</v>
      </c>
      <c r="AA62" s="262">
        <f t="shared" si="42"/>
        <v>0</v>
      </c>
    </row>
    <row r="63" spans="1:27" ht="15.75" customHeight="1" x14ac:dyDescent="0.2">
      <c r="A63" s="137" t="s">
        <v>316</v>
      </c>
      <c r="B63" s="138">
        <v>9</v>
      </c>
      <c r="C63" s="138" t="s">
        <v>27</v>
      </c>
      <c r="D63" s="139" t="s">
        <v>317</v>
      </c>
      <c r="E63" s="263">
        <f>SUM(E64)</f>
        <v>0</v>
      </c>
      <c r="F63" s="263">
        <f t="shared" ref="F63:AA63" si="43">SUM(F64)</f>
        <v>0</v>
      </c>
      <c r="G63" s="263">
        <f t="shared" si="43"/>
        <v>0</v>
      </c>
      <c r="H63" s="263">
        <f t="shared" si="43"/>
        <v>0</v>
      </c>
      <c r="I63" s="263">
        <f t="shared" si="43"/>
        <v>0</v>
      </c>
      <c r="J63" s="263">
        <f t="shared" si="43"/>
        <v>0</v>
      </c>
      <c r="K63" s="263">
        <f t="shared" si="43"/>
        <v>0</v>
      </c>
      <c r="L63" s="263">
        <f t="shared" si="43"/>
        <v>0</v>
      </c>
      <c r="M63" s="263">
        <f t="shared" si="43"/>
        <v>0</v>
      </c>
      <c r="N63" s="263">
        <f t="shared" si="43"/>
        <v>0</v>
      </c>
      <c r="O63" s="263">
        <f t="shared" si="43"/>
        <v>0</v>
      </c>
      <c r="P63" s="263">
        <f t="shared" si="43"/>
        <v>0</v>
      </c>
      <c r="Q63" s="263">
        <f t="shared" si="43"/>
        <v>0</v>
      </c>
      <c r="R63" s="263">
        <f t="shared" si="43"/>
        <v>0</v>
      </c>
      <c r="S63" s="263">
        <f t="shared" si="43"/>
        <v>0</v>
      </c>
      <c r="T63" s="263">
        <f t="shared" si="43"/>
        <v>0</v>
      </c>
      <c r="U63" s="263">
        <f t="shared" si="43"/>
        <v>0</v>
      </c>
      <c r="V63" s="263">
        <f t="shared" si="43"/>
        <v>0</v>
      </c>
      <c r="W63" s="263">
        <f t="shared" si="43"/>
        <v>0</v>
      </c>
      <c r="X63" s="263">
        <f t="shared" si="43"/>
        <v>0</v>
      </c>
      <c r="Y63" s="263">
        <f t="shared" si="43"/>
        <v>0</v>
      </c>
      <c r="Z63" s="263">
        <f t="shared" si="43"/>
        <v>0</v>
      </c>
      <c r="AA63" s="263">
        <f t="shared" si="43"/>
        <v>0</v>
      </c>
    </row>
    <row r="64" spans="1:27" ht="15.75" customHeight="1" x14ac:dyDescent="0.2">
      <c r="A64" s="116" t="s">
        <v>318</v>
      </c>
      <c r="B64" s="114">
        <v>10</v>
      </c>
      <c r="C64" s="114" t="s">
        <v>118</v>
      </c>
      <c r="D64" s="116" t="s">
        <v>319</v>
      </c>
      <c r="E64" s="513"/>
      <c r="F64" s="313"/>
      <c r="G64" s="313"/>
      <c r="H64" s="313"/>
      <c r="I64" s="313"/>
      <c r="J64" s="515">
        <f t="shared" ref="J64" si="44">+E64+F64-G64+H64-I64</f>
        <v>0</v>
      </c>
      <c r="K64" s="319"/>
      <c r="L64" s="319"/>
      <c r="M64" s="319"/>
      <c r="N64" s="319"/>
      <c r="O64" s="517">
        <f t="shared" ref="O64" si="45">SUM(K64:N64)</f>
        <v>0</v>
      </c>
      <c r="P64" s="520">
        <f>+'ANEXO No 5A'!I374</f>
        <v>0</v>
      </c>
      <c r="Q64" s="319"/>
      <c r="R64" s="319"/>
      <c r="S64" s="319"/>
      <c r="T64" s="319"/>
      <c r="U64" s="524">
        <f t="shared" ref="U64" si="46">SUM(Q64:T64)</f>
        <v>0</v>
      </c>
      <c r="V64" s="319"/>
      <c r="W64" s="319"/>
      <c r="X64" s="319"/>
      <c r="Y64" s="319"/>
      <c r="Z64" s="544">
        <f t="shared" ref="Z64" si="47">SUM(V64:Y64)</f>
        <v>0</v>
      </c>
      <c r="AA64" s="531">
        <f t="shared" ref="AA64" si="48">+J64-P64</f>
        <v>0</v>
      </c>
    </row>
    <row r="65" spans="1:27" ht="15.75" customHeight="1" x14ac:dyDescent="0.2">
      <c r="A65" s="101" t="s">
        <v>320</v>
      </c>
      <c r="B65" s="102">
        <v>4</v>
      </c>
      <c r="C65" s="102" t="s">
        <v>27</v>
      </c>
      <c r="D65" s="140" t="s">
        <v>321</v>
      </c>
      <c r="E65" s="258">
        <f t="shared" ref="E65:AA65" si="49">+E66+E77</f>
        <v>50270000</v>
      </c>
      <c r="F65" s="258">
        <f t="shared" si="49"/>
        <v>4958150</v>
      </c>
      <c r="G65" s="258">
        <f t="shared" si="49"/>
        <v>0</v>
      </c>
      <c r="H65" s="258">
        <f t="shared" si="49"/>
        <v>0</v>
      </c>
      <c r="I65" s="258">
        <f t="shared" si="49"/>
        <v>0</v>
      </c>
      <c r="J65" s="258">
        <f t="shared" si="49"/>
        <v>55228150</v>
      </c>
      <c r="K65" s="258">
        <f t="shared" si="49"/>
        <v>0</v>
      </c>
      <c r="L65" s="258">
        <f t="shared" si="49"/>
        <v>27282342</v>
      </c>
      <c r="M65" s="258">
        <f t="shared" si="49"/>
        <v>0</v>
      </c>
      <c r="N65" s="258">
        <f t="shared" si="49"/>
        <v>19705913</v>
      </c>
      <c r="O65" s="258">
        <f t="shared" si="49"/>
        <v>46988255</v>
      </c>
      <c r="P65" s="258">
        <f t="shared" si="49"/>
        <v>46988255</v>
      </c>
      <c r="Q65" s="258">
        <f t="shared" si="49"/>
        <v>0</v>
      </c>
      <c r="R65" s="258">
        <f t="shared" si="49"/>
        <v>9093700</v>
      </c>
      <c r="S65" s="258">
        <f t="shared" si="49"/>
        <v>18188642</v>
      </c>
      <c r="T65" s="258">
        <f t="shared" si="49"/>
        <v>19705913</v>
      </c>
      <c r="U65" s="258">
        <f t="shared" si="49"/>
        <v>46988255</v>
      </c>
      <c r="V65" s="258">
        <f t="shared" si="49"/>
        <v>0</v>
      </c>
      <c r="W65" s="258">
        <f t="shared" si="49"/>
        <v>9093700</v>
      </c>
      <c r="X65" s="258">
        <f t="shared" si="49"/>
        <v>18188642</v>
      </c>
      <c r="Y65" s="258">
        <f t="shared" si="49"/>
        <v>19705913</v>
      </c>
      <c r="Z65" s="258">
        <f t="shared" si="49"/>
        <v>46988255</v>
      </c>
      <c r="AA65" s="258">
        <f t="shared" si="49"/>
        <v>8239895</v>
      </c>
    </row>
    <row r="66" spans="1:27" ht="15.75" customHeight="1" x14ac:dyDescent="0.2">
      <c r="A66" s="104" t="s">
        <v>322</v>
      </c>
      <c r="B66" s="105">
        <v>5</v>
      </c>
      <c r="C66" s="105" t="s">
        <v>27</v>
      </c>
      <c r="D66" s="141" t="s">
        <v>323</v>
      </c>
      <c r="E66" s="259">
        <f>+E67+E70</f>
        <v>0</v>
      </c>
      <c r="F66" s="259">
        <f t="shared" ref="F66:AA66" si="50">+F67+F70</f>
        <v>0</v>
      </c>
      <c r="G66" s="259">
        <f t="shared" si="50"/>
        <v>0</v>
      </c>
      <c r="H66" s="259">
        <f t="shared" si="50"/>
        <v>0</v>
      </c>
      <c r="I66" s="259">
        <f t="shared" si="50"/>
        <v>0</v>
      </c>
      <c r="J66" s="259">
        <f t="shared" si="50"/>
        <v>0</v>
      </c>
      <c r="K66" s="259">
        <f t="shared" si="50"/>
        <v>0</v>
      </c>
      <c r="L66" s="259">
        <f t="shared" si="50"/>
        <v>0</v>
      </c>
      <c r="M66" s="259">
        <f t="shared" si="50"/>
        <v>0</v>
      </c>
      <c r="N66" s="259">
        <f t="shared" si="50"/>
        <v>0</v>
      </c>
      <c r="O66" s="259">
        <f t="shared" si="50"/>
        <v>0</v>
      </c>
      <c r="P66" s="259">
        <f t="shared" si="50"/>
        <v>0</v>
      </c>
      <c r="Q66" s="259">
        <f t="shared" si="50"/>
        <v>0</v>
      </c>
      <c r="R66" s="259">
        <f t="shared" si="50"/>
        <v>0</v>
      </c>
      <c r="S66" s="259">
        <f t="shared" si="50"/>
        <v>0</v>
      </c>
      <c r="T66" s="259">
        <f t="shared" si="50"/>
        <v>0</v>
      </c>
      <c r="U66" s="259">
        <f t="shared" si="50"/>
        <v>0</v>
      </c>
      <c r="V66" s="259">
        <f t="shared" si="50"/>
        <v>0</v>
      </c>
      <c r="W66" s="259">
        <f t="shared" si="50"/>
        <v>0</v>
      </c>
      <c r="X66" s="259">
        <f t="shared" si="50"/>
        <v>0</v>
      </c>
      <c r="Y66" s="259">
        <f t="shared" si="50"/>
        <v>0</v>
      </c>
      <c r="Z66" s="259">
        <f t="shared" si="50"/>
        <v>0</v>
      </c>
      <c r="AA66" s="259">
        <f t="shared" si="50"/>
        <v>0</v>
      </c>
    </row>
    <row r="67" spans="1:27" ht="15.75" customHeight="1" x14ac:dyDescent="0.2">
      <c r="A67" s="121" t="s">
        <v>324</v>
      </c>
      <c r="B67" s="122">
        <v>6</v>
      </c>
      <c r="C67" s="122" t="s">
        <v>27</v>
      </c>
      <c r="D67" s="128" t="s">
        <v>106</v>
      </c>
      <c r="E67" s="260">
        <f t="shared" ref="E67:AA67" si="51">SUM(E68:E69)</f>
        <v>0</v>
      </c>
      <c r="F67" s="260">
        <f t="shared" si="51"/>
        <v>0</v>
      </c>
      <c r="G67" s="260">
        <f t="shared" si="51"/>
        <v>0</v>
      </c>
      <c r="H67" s="260">
        <f t="shared" si="51"/>
        <v>0</v>
      </c>
      <c r="I67" s="260">
        <f t="shared" si="51"/>
        <v>0</v>
      </c>
      <c r="J67" s="260">
        <f t="shared" si="51"/>
        <v>0</v>
      </c>
      <c r="K67" s="260">
        <f t="shared" si="51"/>
        <v>0</v>
      </c>
      <c r="L67" s="260">
        <f t="shared" si="51"/>
        <v>0</v>
      </c>
      <c r="M67" s="260">
        <f t="shared" si="51"/>
        <v>0</v>
      </c>
      <c r="N67" s="260">
        <f t="shared" si="51"/>
        <v>0</v>
      </c>
      <c r="O67" s="260">
        <f t="shared" si="51"/>
        <v>0</v>
      </c>
      <c r="P67" s="260">
        <f t="shared" si="51"/>
        <v>0</v>
      </c>
      <c r="Q67" s="260">
        <f t="shared" si="51"/>
        <v>0</v>
      </c>
      <c r="R67" s="260">
        <f t="shared" si="51"/>
        <v>0</v>
      </c>
      <c r="S67" s="260">
        <f t="shared" si="51"/>
        <v>0</v>
      </c>
      <c r="T67" s="260">
        <f t="shared" si="51"/>
        <v>0</v>
      </c>
      <c r="U67" s="260">
        <f t="shared" si="51"/>
        <v>0</v>
      </c>
      <c r="V67" s="260">
        <f t="shared" si="51"/>
        <v>0</v>
      </c>
      <c r="W67" s="260">
        <f t="shared" si="51"/>
        <v>0</v>
      </c>
      <c r="X67" s="260">
        <f t="shared" si="51"/>
        <v>0</v>
      </c>
      <c r="Y67" s="260">
        <f t="shared" si="51"/>
        <v>0</v>
      </c>
      <c r="Z67" s="260">
        <f t="shared" si="51"/>
        <v>0</v>
      </c>
      <c r="AA67" s="260">
        <f t="shared" si="51"/>
        <v>0</v>
      </c>
    </row>
    <row r="68" spans="1:27" ht="15.75" customHeight="1" x14ac:dyDescent="0.2">
      <c r="A68" s="116" t="s">
        <v>325</v>
      </c>
      <c r="B68" s="114">
        <v>7</v>
      </c>
      <c r="C68" s="114" t="s">
        <v>118</v>
      </c>
      <c r="D68" s="205" t="s">
        <v>611</v>
      </c>
      <c r="E68" s="513"/>
      <c r="F68" s="313"/>
      <c r="G68" s="313"/>
      <c r="H68" s="313"/>
      <c r="I68" s="313"/>
      <c r="J68" s="515">
        <f t="shared" ref="J68:J76" si="52">+E68+F68-G68+H68-I68</f>
        <v>0</v>
      </c>
      <c r="K68" s="319"/>
      <c r="L68" s="319"/>
      <c r="M68" s="319"/>
      <c r="N68" s="319"/>
      <c r="O68" s="517">
        <f t="shared" ref="O68:O69" si="53">SUM(K68:N68)</f>
        <v>0</v>
      </c>
      <c r="P68" s="520">
        <f>+'ANEXO No 5A'!I387</f>
        <v>0</v>
      </c>
      <c r="Q68" s="319"/>
      <c r="R68" s="319"/>
      <c r="S68" s="319"/>
      <c r="T68" s="319"/>
      <c r="U68" s="524">
        <f t="shared" ref="U68:U76" si="54">SUM(Q68:T68)</f>
        <v>0</v>
      </c>
      <c r="V68" s="319"/>
      <c r="W68" s="319"/>
      <c r="X68" s="319"/>
      <c r="Y68" s="319"/>
      <c r="Z68" s="544">
        <f t="shared" ref="Z68:Z76" si="55">SUM(V68:Y68)</f>
        <v>0</v>
      </c>
      <c r="AA68" s="531">
        <f t="shared" ref="AA68:AA76" si="56">+J68-P68</f>
        <v>0</v>
      </c>
    </row>
    <row r="69" spans="1:27" ht="15.75" customHeight="1" x14ac:dyDescent="0.2">
      <c r="A69" s="116" t="s">
        <v>326</v>
      </c>
      <c r="B69" s="114">
        <v>7</v>
      </c>
      <c r="C69" s="114" t="s">
        <v>118</v>
      </c>
      <c r="D69" s="205" t="s">
        <v>612</v>
      </c>
      <c r="E69" s="513"/>
      <c r="F69" s="313"/>
      <c r="G69" s="313"/>
      <c r="H69" s="313"/>
      <c r="I69" s="313"/>
      <c r="J69" s="515">
        <f t="shared" si="52"/>
        <v>0</v>
      </c>
      <c r="K69" s="319"/>
      <c r="L69" s="319"/>
      <c r="M69" s="319"/>
      <c r="N69" s="319"/>
      <c r="O69" s="517">
        <f t="shared" si="53"/>
        <v>0</v>
      </c>
      <c r="P69" s="520">
        <f>+'ANEXO No 5A'!I400</f>
        <v>0</v>
      </c>
      <c r="Q69" s="319"/>
      <c r="R69" s="319"/>
      <c r="S69" s="319"/>
      <c r="T69" s="319"/>
      <c r="U69" s="524">
        <f t="shared" si="54"/>
        <v>0</v>
      </c>
      <c r="V69" s="319"/>
      <c r="W69" s="319"/>
      <c r="X69" s="319"/>
      <c r="Y69" s="319"/>
      <c r="Z69" s="544">
        <f t="shared" si="55"/>
        <v>0</v>
      </c>
      <c r="AA69" s="531">
        <f t="shared" si="56"/>
        <v>0</v>
      </c>
    </row>
    <row r="70" spans="1:27" ht="25.5" x14ac:dyDescent="0.2">
      <c r="A70" s="143" t="s">
        <v>327</v>
      </c>
      <c r="B70" s="144">
        <v>6</v>
      </c>
      <c r="C70" s="144" t="s">
        <v>27</v>
      </c>
      <c r="D70" s="145" t="s">
        <v>328</v>
      </c>
      <c r="E70" s="260">
        <f>SUM(E71:E76)</f>
        <v>0</v>
      </c>
      <c r="F70" s="260">
        <f t="shared" ref="F70:AA70" si="57">SUM(F71:F76)</f>
        <v>0</v>
      </c>
      <c r="G70" s="260">
        <f t="shared" si="57"/>
        <v>0</v>
      </c>
      <c r="H70" s="260">
        <f t="shared" si="57"/>
        <v>0</v>
      </c>
      <c r="I70" s="260">
        <f t="shared" si="57"/>
        <v>0</v>
      </c>
      <c r="J70" s="260">
        <f t="shared" si="57"/>
        <v>0</v>
      </c>
      <c r="K70" s="260">
        <f t="shared" si="57"/>
        <v>0</v>
      </c>
      <c r="L70" s="260">
        <f t="shared" si="57"/>
        <v>0</v>
      </c>
      <c r="M70" s="260">
        <f t="shared" si="57"/>
        <v>0</v>
      </c>
      <c r="N70" s="260">
        <f t="shared" si="57"/>
        <v>0</v>
      </c>
      <c r="O70" s="260">
        <f t="shared" si="57"/>
        <v>0</v>
      </c>
      <c r="P70" s="260">
        <f t="shared" si="57"/>
        <v>0</v>
      </c>
      <c r="Q70" s="260">
        <f t="shared" si="57"/>
        <v>0</v>
      </c>
      <c r="R70" s="260">
        <f t="shared" si="57"/>
        <v>0</v>
      </c>
      <c r="S70" s="260">
        <f t="shared" si="57"/>
        <v>0</v>
      </c>
      <c r="T70" s="260">
        <f t="shared" si="57"/>
        <v>0</v>
      </c>
      <c r="U70" s="260">
        <f t="shared" si="57"/>
        <v>0</v>
      </c>
      <c r="V70" s="260">
        <f t="shared" si="57"/>
        <v>0</v>
      </c>
      <c r="W70" s="260">
        <f t="shared" si="57"/>
        <v>0</v>
      </c>
      <c r="X70" s="260">
        <f t="shared" si="57"/>
        <v>0</v>
      </c>
      <c r="Y70" s="260">
        <f t="shared" si="57"/>
        <v>0</v>
      </c>
      <c r="Z70" s="260">
        <f t="shared" si="57"/>
        <v>0</v>
      </c>
      <c r="AA70" s="260">
        <f t="shared" si="57"/>
        <v>0</v>
      </c>
    </row>
    <row r="71" spans="1:27" ht="15.75" customHeight="1" x14ac:dyDescent="0.2">
      <c r="A71" s="116" t="s">
        <v>329</v>
      </c>
      <c r="B71" s="114">
        <v>7</v>
      </c>
      <c r="C71" s="114" t="s">
        <v>118</v>
      </c>
      <c r="D71" s="146" t="s">
        <v>330</v>
      </c>
      <c r="E71" s="513"/>
      <c r="F71" s="313"/>
      <c r="G71" s="313"/>
      <c r="H71" s="313"/>
      <c r="I71" s="313"/>
      <c r="J71" s="515">
        <f t="shared" si="52"/>
        <v>0</v>
      </c>
      <c r="K71" s="319"/>
      <c r="L71" s="319"/>
      <c r="M71" s="319"/>
      <c r="N71" s="319"/>
      <c r="O71" s="517">
        <f t="shared" ref="O71:O76" si="58">SUM(K71:N71)</f>
        <v>0</v>
      </c>
      <c r="P71" s="520">
        <f>+'ANEXO No 5A'!I413</f>
        <v>0</v>
      </c>
      <c r="Q71" s="319"/>
      <c r="R71" s="319"/>
      <c r="S71" s="319"/>
      <c r="T71" s="319"/>
      <c r="U71" s="524">
        <f t="shared" si="54"/>
        <v>0</v>
      </c>
      <c r="V71" s="319"/>
      <c r="W71" s="319"/>
      <c r="X71" s="319"/>
      <c r="Y71" s="319"/>
      <c r="Z71" s="544">
        <f t="shared" si="55"/>
        <v>0</v>
      </c>
      <c r="AA71" s="531">
        <f t="shared" si="56"/>
        <v>0</v>
      </c>
    </row>
    <row r="72" spans="1:27" ht="15.75" customHeight="1" x14ac:dyDescent="0.2">
      <c r="A72" s="116" t="s">
        <v>331</v>
      </c>
      <c r="B72" s="114">
        <v>7</v>
      </c>
      <c r="C72" s="114" t="s">
        <v>118</v>
      </c>
      <c r="D72" s="146" t="s">
        <v>332</v>
      </c>
      <c r="E72" s="513"/>
      <c r="F72" s="313"/>
      <c r="G72" s="313"/>
      <c r="H72" s="313"/>
      <c r="I72" s="313"/>
      <c r="J72" s="515">
        <f t="shared" si="52"/>
        <v>0</v>
      </c>
      <c r="K72" s="319"/>
      <c r="L72" s="319"/>
      <c r="M72" s="319"/>
      <c r="N72" s="319"/>
      <c r="O72" s="517">
        <f t="shared" si="58"/>
        <v>0</v>
      </c>
      <c r="P72" s="520">
        <f>+'ANEXO No 5A'!I426</f>
        <v>0</v>
      </c>
      <c r="Q72" s="319"/>
      <c r="R72" s="319"/>
      <c r="S72" s="319"/>
      <c r="T72" s="319"/>
      <c r="U72" s="524">
        <f t="shared" si="54"/>
        <v>0</v>
      </c>
      <c r="V72" s="319"/>
      <c r="W72" s="319"/>
      <c r="X72" s="319"/>
      <c r="Y72" s="319"/>
      <c r="Z72" s="544">
        <f t="shared" si="55"/>
        <v>0</v>
      </c>
      <c r="AA72" s="531">
        <f t="shared" si="56"/>
        <v>0</v>
      </c>
    </row>
    <row r="73" spans="1:27" ht="15.75" customHeight="1" x14ac:dyDescent="0.2">
      <c r="A73" s="116" t="s">
        <v>333</v>
      </c>
      <c r="B73" s="114">
        <v>7</v>
      </c>
      <c r="C73" s="114" t="s">
        <v>118</v>
      </c>
      <c r="D73" s="146" t="s">
        <v>334</v>
      </c>
      <c r="E73" s="513"/>
      <c r="F73" s="313"/>
      <c r="G73" s="313"/>
      <c r="H73" s="313"/>
      <c r="I73" s="313"/>
      <c r="J73" s="515">
        <f t="shared" si="52"/>
        <v>0</v>
      </c>
      <c r="K73" s="319"/>
      <c r="L73" s="319"/>
      <c r="M73" s="319"/>
      <c r="N73" s="319"/>
      <c r="O73" s="517">
        <f t="shared" si="58"/>
        <v>0</v>
      </c>
      <c r="P73" s="520">
        <f>+'ANEXO No 5A'!I439</f>
        <v>0</v>
      </c>
      <c r="Q73" s="319"/>
      <c r="R73" s="319"/>
      <c r="S73" s="319"/>
      <c r="T73" s="319"/>
      <c r="U73" s="524">
        <f t="shared" si="54"/>
        <v>0</v>
      </c>
      <c r="V73" s="319"/>
      <c r="W73" s="319"/>
      <c r="X73" s="319"/>
      <c r="Y73" s="319"/>
      <c r="Z73" s="544">
        <f t="shared" si="55"/>
        <v>0</v>
      </c>
      <c r="AA73" s="531">
        <f t="shared" si="56"/>
        <v>0</v>
      </c>
    </row>
    <row r="74" spans="1:27" ht="15.75" customHeight="1" x14ac:dyDescent="0.2">
      <c r="A74" s="116" t="s">
        <v>335</v>
      </c>
      <c r="B74" s="114">
        <v>7</v>
      </c>
      <c r="C74" s="114" t="s">
        <v>118</v>
      </c>
      <c r="D74" s="146" t="s">
        <v>336</v>
      </c>
      <c r="E74" s="513"/>
      <c r="F74" s="313"/>
      <c r="G74" s="313"/>
      <c r="H74" s="313"/>
      <c r="I74" s="313"/>
      <c r="J74" s="515">
        <f t="shared" si="52"/>
        <v>0</v>
      </c>
      <c r="K74" s="319"/>
      <c r="L74" s="319"/>
      <c r="M74" s="319"/>
      <c r="N74" s="319"/>
      <c r="O74" s="517">
        <f t="shared" si="58"/>
        <v>0</v>
      </c>
      <c r="P74" s="520">
        <f>+'ANEXO No 5A'!I452</f>
        <v>0</v>
      </c>
      <c r="Q74" s="319"/>
      <c r="R74" s="319"/>
      <c r="S74" s="319"/>
      <c r="T74" s="319"/>
      <c r="U74" s="524">
        <f t="shared" si="54"/>
        <v>0</v>
      </c>
      <c r="V74" s="319"/>
      <c r="W74" s="319"/>
      <c r="X74" s="319"/>
      <c r="Y74" s="319"/>
      <c r="Z74" s="544">
        <f t="shared" si="55"/>
        <v>0</v>
      </c>
      <c r="AA74" s="531">
        <f t="shared" si="56"/>
        <v>0</v>
      </c>
    </row>
    <row r="75" spans="1:27" ht="15.75" customHeight="1" x14ac:dyDescent="0.2">
      <c r="A75" s="116" t="s">
        <v>337</v>
      </c>
      <c r="B75" s="114">
        <v>7</v>
      </c>
      <c r="C75" s="114" t="s">
        <v>118</v>
      </c>
      <c r="D75" s="146" t="s">
        <v>338</v>
      </c>
      <c r="E75" s="513"/>
      <c r="F75" s="313"/>
      <c r="G75" s="313"/>
      <c r="H75" s="313"/>
      <c r="I75" s="313"/>
      <c r="J75" s="515">
        <f t="shared" si="52"/>
        <v>0</v>
      </c>
      <c r="K75" s="319"/>
      <c r="L75" s="319"/>
      <c r="M75" s="319"/>
      <c r="N75" s="319"/>
      <c r="O75" s="517">
        <f t="shared" si="58"/>
        <v>0</v>
      </c>
      <c r="P75" s="520">
        <f>+'ANEXO No 5A'!I465</f>
        <v>0</v>
      </c>
      <c r="Q75" s="319"/>
      <c r="R75" s="319"/>
      <c r="S75" s="319"/>
      <c r="T75" s="319"/>
      <c r="U75" s="524">
        <f t="shared" si="54"/>
        <v>0</v>
      </c>
      <c r="V75" s="319"/>
      <c r="W75" s="319"/>
      <c r="X75" s="319"/>
      <c r="Y75" s="319"/>
      <c r="Z75" s="544">
        <f t="shared" si="55"/>
        <v>0</v>
      </c>
      <c r="AA75" s="531">
        <f t="shared" si="56"/>
        <v>0</v>
      </c>
    </row>
    <row r="76" spans="1:27" ht="15.75" customHeight="1" x14ac:dyDescent="0.2">
      <c r="A76" s="116" t="s">
        <v>339</v>
      </c>
      <c r="B76" s="114">
        <v>7</v>
      </c>
      <c r="C76" s="114" t="s">
        <v>118</v>
      </c>
      <c r="D76" s="146" t="s">
        <v>340</v>
      </c>
      <c r="E76" s="513"/>
      <c r="F76" s="313"/>
      <c r="G76" s="313"/>
      <c r="H76" s="313"/>
      <c r="I76" s="313"/>
      <c r="J76" s="515">
        <f t="shared" si="52"/>
        <v>0</v>
      </c>
      <c r="K76" s="319"/>
      <c r="L76" s="319"/>
      <c r="M76" s="319"/>
      <c r="N76" s="319"/>
      <c r="O76" s="517">
        <f t="shared" si="58"/>
        <v>0</v>
      </c>
      <c r="P76" s="520">
        <f>+'ANEXO No 5A'!I478</f>
        <v>0</v>
      </c>
      <c r="Q76" s="319"/>
      <c r="R76" s="319"/>
      <c r="S76" s="319"/>
      <c r="T76" s="319"/>
      <c r="U76" s="524">
        <f t="shared" si="54"/>
        <v>0</v>
      </c>
      <c r="V76" s="319"/>
      <c r="W76" s="319"/>
      <c r="X76" s="319"/>
      <c r="Y76" s="319"/>
      <c r="Z76" s="544">
        <f t="shared" si="55"/>
        <v>0</v>
      </c>
      <c r="AA76" s="531">
        <f t="shared" si="56"/>
        <v>0</v>
      </c>
    </row>
    <row r="77" spans="1:27" ht="15.75" customHeight="1" x14ac:dyDescent="0.2">
      <c r="A77" s="104" t="s">
        <v>341</v>
      </c>
      <c r="B77" s="105">
        <v>5</v>
      </c>
      <c r="C77" s="105" t="s">
        <v>27</v>
      </c>
      <c r="D77" s="141" t="s">
        <v>342</v>
      </c>
      <c r="E77" s="259">
        <f>+E78+E81+E90+E94+E104</f>
        <v>50270000</v>
      </c>
      <c r="F77" s="259">
        <f t="shared" ref="F77:AA77" si="59">+F78+F81+F90+F94+F104</f>
        <v>4958150</v>
      </c>
      <c r="G77" s="259">
        <f t="shared" si="59"/>
        <v>0</v>
      </c>
      <c r="H77" s="259">
        <f t="shared" si="59"/>
        <v>0</v>
      </c>
      <c r="I77" s="259">
        <f t="shared" si="59"/>
        <v>0</v>
      </c>
      <c r="J77" s="259">
        <f t="shared" si="59"/>
        <v>55228150</v>
      </c>
      <c r="K77" s="259">
        <f t="shared" si="59"/>
        <v>0</v>
      </c>
      <c r="L77" s="259">
        <f t="shared" si="59"/>
        <v>27282342</v>
      </c>
      <c r="M77" s="259">
        <f t="shared" si="59"/>
        <v>0</v>
      </c>
      <c r="N77" s="259">
        <f t="shared" si="59"/>
        <v>19705913</v>
      </c>
      <c r="O77" s="259">
        <f t="shared" si="59"/>
        <v>46988255</v>
      </c>
      <c r="P77" s="259">
        <f t="shared" si="59"/>
        <v>46988255</v>
      </c>
      <c r="Q77" s="259">
        <f t="shared" si="59"/>
        <v>0</v>
      </c>
      <c r="R77" s="259">
        <f t="shared" si="59"/>
        <v>9093700</v>
      </c>
      <c r="S77" s="259">
        <f t="shared" si="59"/>
        <v>18188642</v>
      </c>
      <c r="T77" s="259">
        <f t="shared" si="59"/>
        <v>19705913</v>
      </c>
      <c r="U77" s="259">
        <f t="shared" si="59"/>
        <v>46988255</v>
      </c>
      <c r="V77" s="259">
        <f t="shared" si="59"/>
        <v>0</v>
      </c>
      <c r="W77" s="259">
        <f t="shared" si="59"/>
        <v>9093700</v>
      </c>
      <c r="X77" s="259">
        <f t="shared" si="59"/>
        <v>18188642</v>
      </c>
      <c r="Y77" s="259">
        <f t="shared" si="59"/>
        <v>19705913</v>
      </c>
      <c r="Z77" s="259">
        <f t="shared" si="59"/>
        <v>46988255</v>
      </c>
      <c r="AA77" s="259">
        <f t="shared" si="59"/>
        <v>8239895</v>
      </c>
    </row>
    <row r="78" spans="1:27" ht="15.75" customHeight="1" x14ac:dyDescent="0.2">
      <c r="A78" s="121" t="s">
        <v>343</v>
      </c>
      <c r="B78" s="122">
        <v>6</v>
      </c>
      <c r="C78" s="122" t="s">
        <v>27</v>
      </c>
      <c r="D78" s="128" t="s">
        <v>344</v>
      </c>
      <c r="E78" s="260">
        <f>SUM(E79:E80)</f>
        <v>8000000</v>
      </c>
      <c r="F78" s="260">
        <f t="shared" ref="F78:AA78" si="60">SUM(F79:F80)</f>
        <v>0</v>
      </c>
      <c r="G78" s="260">
        <f t="shared" si="60"/>
        <v>0</v>
      </c>
      <c r="H78" s="260">
        <f t="shared" si="60"/>
        <v>0</v>
      </c>
      <c r="I78" s="260">
        <f t="shared" si="60"/>
        <v>0</v>
      </c>
      <c r="J78" s="260">
        <f t="shared" si="60"/>
        <v>8000000</v>
      </c>
      <c r="K78" s="260">
        <f t="shared" si="60"/>
        <v>0</v>
      </c>
      <c r="L78" s="260">
        <f t="shared" si="60"/>
        <v>0</v>
      </c>
      <c r="M78" s="260">
        <f t="shared" si="60"/>
        <v>0</v>
      </c>
      <c r="N78" s="260">
        <f t="shared" si="60"/>
        <v>0</v>
      </c>
      <c r="O78" s="260">
        <f t="shared" si="60"/>
        <v>0</v>
      </c>
      <c r="P78" s="260">
        <f t="shared" si="60"/>
        <v>0</v>
      </c>
      <c r="Q78" s="260">
        <f t="shared" si="60"/>
        <v>0</v>
      </c>
      <c r="R78" s="260">
        <f t="shared" si="60"/>
        <v>0</v>
      </c>
      <c r="S78" s="260">
        <f t="shared" si="60"/>
        <v>0</v>
      </c>
      <c r="T78" s="260">
        <f t="shared" si="60"/>
        <v>0</v>
      </c>
      <c r="U78" s="260">
        <f t="shared" si="60"/>
        <v>0</v>
      </c>
      <c r="V78" s="260">
        <f t="shared" si="60"/>
        <v>0</v>
      </c>
      <c r="W78" s="260">
        <f t="shared" si="60"/>
        <v>0</v>
      </c>
      <c r="X78" s="260">
        <f t="shared" si="60"/>
        <v>0</v>
      </c>
      <c r="Y78" s="260">
        <f t="shared" si="60"/>
        <v>0</v>
      </c>
      <c r="Z78" s="260">
        <f t="shared" si="60"/>
        <v>0</v>
      </c>
      <c r="AA78" s="260">
        <f t="shared" si="60"/>
        <v>8000000</v>
      </c>
    </row>
    <row r="79" spans="1:27" ht="15.75" customHeight="1" x14ac:dyDescent="0.2">
      <c r="A79" s="116" t="s">
        <v>345</v>
      </c>
      <c r="B79" s="114">
        <v>7</v>
      </c>
      <c r="C79" s="114" t="s">
        <v>118</v>
      </c>
      <c r="D79" s="146" t="s">
        <v>20</v>
      </c>
      <c r="E79" s="513"/>
      <c r="F79" s="313"/>
      <c r="G79" s="313"/>
      <c r="H79" s="313"/>
      <c r="I79" s="313"/>
      <c r="J79" s="515">
        <f t="shared" ref="J79:J111" si="61">+E79+F79-G79+H79-I79</f>
        <v>0</v>
      </c>
      <c r="K79" s="319"/>
      <c r="L79" s="319"/>
      <c r="M79" s="319"/>
      <c r="N79" s="319"/>
      <c r="O79" s="517">
        <f t="shared" ref="O79:O111" si="62">SUM(K79:N79)</f>
        <v>0</v>
      </c>
      <c r="P79" s="520">
        <f>+'ANEXO No 5A'!I491</f>
        <v>0</v>
      </c>
      <c r="Q79" s="319"/>
      <c r="R79" s="319"/>
      <c r="S79" s="319"/>
      <c r="T79" s="319"/>
      <c r="U79" s="524">
        <f t="shared" ref="U79:U111" si="63">SUM(Q79:T79)</f>
        <v>0</v>
      </c>
      <c r="V79" s="319"/>
      <c r="W79" s="319"/>
      <c r="X79" s="319"/>
      <c r="Y79" s="319"/>
      <c r="Z79" s="544">
        <f t="shared" ref="Z79:Z111" si="64">SUM(V79:Y79)</f>
        <v>0</v>
      </c>
      <c r="AA79" s="531">
        <f t="shared" ref="AA79:AA111" si="65">+J79-P79</f>
        <v>0</v>
      </c>
    </row>
    <row r="80" spans="1:27" ht="15.75" customHeight="1" x14ac:dyDescent="0.2">
      <c r="A80" s="147" t="s">
        <v>346</v>
      </c>
      <c r="B80" s="148">
        <v>7</v>
      </c>
      <c r="C80" s="148" t="s">
        <v>118</v>
      </c>
      <c r="D80" s="149" t="s">
        <v>558</v>
      </c>
      <c r="E80" s="513">
        <v>8000000</v>
      </c>
      <c r="F80" s="313"/>
      <c r="G80" s="313"/>
      <c r="H80" s="313"/>
      <c r="I80" s="313"/>
      <c r="J80" s="515">
        <f t="shared" si="61"/>
        <v>8000000</v>
      </c>
      <c r="K80" s="319"/>
      <c r="L80" s="319"/>
      <c r="M80" s="319"/>
      <c r="N80" s="319"/>
      <c r="O80" s="517">
        <f t="shared" si="62"/>
        <v>0</v>
      </c>
      <c r="P80" s="520">
        <f>+'ANEXO No 5A'!I504</f>
        <v>0</v>
      </c>
      <c r="Q80" s="319"/>
      <c r="R80" s="319"/>
      <c r="S80" s="319"/>
      <c r="T80" s="319"/>
      <c r="U80" s="524">
        <f t="shared" si="63"/>
        <v>0</v>
      </c>
      <c r="V80" s="319"/>
      <c r="W80" s="319"/>
      <c r="X80" s="319"/>
      <c r="Y80" s="319"/>
      <c r="Z80" s="544">
        <f t="shared" si="64"/>
        <v>0</v>
      </c>
      <c r="AA80" s="531">
        <f t="shared" si="65"/>
        <v>8000000</v>
      </c>
    </row>
    <row r="81" spans="1:27" ht="38.25" x14ac:dyDescent="0.2">
      <c r="A81" s="143" t="s">
        <v>347</v>
      </c>
      <c r="B81" s="144">
        <v>6</v>
      </c>
      <c r="C81" s="144" t="s">
        <v>27</v>
      </c>
      <c r="D81" s="145" t="s">
        <v>557</v>
      </c>
      <c r="E81" s="260">
        <f>SUM(E82:E89)</f>
        <v>42270000</v>
      </c>
      <c r="F81" s="260">
        <f>SUM(F82:F89)</f>
        <v>4958150</v>
      </c>
      <c r="G81" s="260">
        <f t="shared" ref="G81:Z81" si="66">SUM(G82:G89)</f>
        <v>0</v>
      </c>
      <c r="H81" s="260">
        <f t="shared" si="66"/>
        <v>0</v>
      </c>
      <c r="I81" s="260">
        <f t="shared" si="66"/>
        <v>0</v>
      </c>
      <c r="J81" s="260">
        <f>SUM(J82:J89)</f>
        <v>47228150</v>
      </c>
      <c r="K81" s="260">
        <f t="shared" si="66"/>
        <v>0</v>
      </c>
      <c r="L81" s="260">
        <f t="shared" si="66"/>
        <v>27282342</v>
      </c>
      <c r="M81" s="260">
        <f t="shared" si="66"/>
        <v>0</v>
      </c>
      <c r="N81" s="260">
        <f t="shared" si="66"/>
        <v>19705913</v>
      </c>
      <c r="O81" s="260">
        <f t="shared" si="66"/>
        <v>46988255</v>
      </c>
      <c r="P81" s="260">
        <f>SUM(P82:P89)</f>
        <v>46988255</v>
      </c>
      <c r="Q81" s="260">
        <f t="shared" si="66"/>
        <v>0</v>
      </c>
      <c r="R81" s="260">
        <f t="shared" si="66"/>
        <v>9093700</v>
      </c>
      <c r="S81" s="260">
        <f t="shared" si="66"/>
        <v>18188642</v>
      </c>
      <c r="T81" s="260">
        <f t="shared" si="66"/>
        <v>19705913</v>
      </c>
      <c r="U81" s="260">
        <f t="shared" si="66"/>
        <v>46988255</v>
      </c>
      <c r="V81" s="260">
        <f t="shared" si="66"/>
        <v>0</v>
      </c>
      <c r="W81" s="260">
        <f t="shared" si="66"/>
        <v>9093700</v>
      </c>
      <c r="X81" s="260">
        <f t="shared" si="66"/>
        <v>18188642</v>
      </c>
      <c r="Y81" s="260">
        <f t="shared" si="66"/>
        <v>19705913</v>
      </c>
      <c r="Z81" s="260">
        <f t="shared" si="66"/>
        <v>46988255</v>
      </c>
      <c r="AA81" s="260">
        <f>SUM(AA82:AA89)</f>
        <v>239895</v>
      </c>
    </row>
    <row r="82" spans="1:27" ht="15.75" customHeight="1" x14ac:dyDescent="0.2">
      <c r="A82" s="116" t="s">
        <v>348</v>
      </c>
      <c r="B82" s="114">
        <v>7</v>
      </c>
      <c r="C82" s="114" t="s">
        <v>118</v>
      </c>
      <c r="D82" s="146" t="s">
        <v>349</v>
      </c>
      <c r="E82" s="513"/>
      <c r="F82" s="313"/>
      <c r="G82" s="313"/>
      <c r="H82" s="313"/>
      <c r="I82" s="313"/>
      <c r="J82" s="515">
        <f t="shared" si="61"/>
        <v>0</v>
      </c>
      <c r="K82" s="319"/>
      <c r="L82" s="319"/>
      <c r="M82" s="319"/>
      <c r="N82" s="319"/>
      <c r="O82" s="517">
        <f t="shared" si="62"/>
        <v>0</v>
      </c>
      <c r="P82" s="520">
        <f>+'ANEXO No 5A'!I517</f>
        <v>0</v>
      </c>
      <c r="Q82" s="319"/>
      <c r="R82" s="319"/>
      <c r="S82" s="319"/>
      <c r="T82" s="319"/>
      <c r="U82" s="524">
        <f t="shared" si="63"/>
        <v>0</v>
      </c>
      <c r="V82" s="319"/>
      <c r="W82" s="319"/>
      <c r="X82" s="319"/>
      <c r="Y82" s="319"/>
      <c r="Z82" s="544">
        <f t="shared" si="64"/>
        <v>0</v>
      </c>
      <c r="AA82" s="531">
        <f t="shared" si="65"/>
        <v>0</v>
      </c>
    </row>
    <row r="83" spans="1:27" ht="15.75" customHeight="1" x14ac:dyDescent="0.2">
      <c r="A83" s="116" t="s">
        <v>350</v>
      </c>
      <c r="B83" s="114">
        <v>7</v>
      </c>
      <c r="C83" s="114" t="s">
        <v>118</v>
      </c>
      <c r="D83" s="146" t="s">
        <v>351</v>
      </c>
      <c r="E83" s="513">
        <v>270000</v>
      </c>
      <c r="F83" s="313">
        <v>393465</v>
      </c>
      <c r="G83" s="313"/>
      <c r="H83" s="313"/>
      <c r="I83" s="313"/>
      <c r="J83" s="515">
        <f t="shared" si="61"/>
        <v>663465</v>
      </c>
      <c r="K83" s="319"/>
      <c r="L83" s="319"/>
      <c r="M83" s="319"/>
      <c r="N83" s="319">
        <v>423570</v>
      </c>
      <c r="O83" s="517">
        <f t="shared" si="62"/>
        <v>423570</v>
      </c>
      <c r="P83" s="520">
        <f>+'ANEXO No 5A'!I530</f>
        <v>423570</v>
      </c>
      <c r="Q83" s="319"/>
      <c r="R83" s="319"/>
      <c r="S83" s="319"/>
      <c r="T83" s="319">
        <v>423570</v>
      </c>
      <c r="U83" s="524">
        <f t="shared" si="63"/>
        <v>423570</v>
      </c>
      <c r="V83" s="319"/>
      <c r="W83" s="319"/>
      <c r="X83" s="319"/>
      <c r="Y83" s="319">
        <v>423570</v>
      </c>
      <c r="Z83" s="544">
        <f t="shared" si="64"/>
        <v>423570</v>
      </c>
      <c r="AA83" s="531">
        <f t="shared" si="65"/>
        <v>239895</v>
      </c>
    </row>
    <row r="84" spans="1:27" ht="15.75" customHeight="1" x14ac:dyDescent="0.2">
      <c r="A84" s="116" t="s">
        <v>352</v>
      </c>
      <c r="B84" s="114">
        <v>7</v>
      </c>
      <c r="C84" s="114" t="s">
        <v>118</v>
      </c>
      <c r="D84" s="146" t="s">
        <v>353</v>
      </c>
      <c r="E84" s="513"/>
      <c r="F84" s="313"/>
      <c r="G84" s="313"/>
      <c r="H84" s="313"/>
      <c r="I84" s="313"/>
      <c r="J84" s="515">
        <f t="shared" si="61"/>
        <v>0</v>
      </c>
      <c r="K84" s="319"/>
      <c r="L84" s="319"/>
      <c r="M84" s="319"/>
      <c r="N84" s="319"/>
      <c r="O84" s="517">
        <f t="shared" si="62"/>
        <v>0</v>
      </c>
      <c r="P84" s="520">
        <f>+'ANEXO No 5A'!I543</f>
        <v>0</v>
      </c>
      <c r="Q84" s="319"/>
      <c r="R84" s="319"/>
      <c r="S84" s="319"/>
      <c r="T84" s="319"/>
      <c r="U84" s="524">
        <f t="shared" si="63"/>
        <v>0</v>
      </c>
      <c r="V84" s="319"/>
      <c r="W84" s="319"/>
      <c r="X84" s="319"/>
      <c r="Y84" s="319"/>
      <c r="Z84" s="544">
        <f t="shared" si="64"/>
        <v>0</v>
      </c>
      <c r="AA84" s="531">
        <f t="shared" si="65"/>
        <v>0</v>
      </c>
    </row>
    <row r="85" spans="1:27" ht="15.75" customHeight="1" x14ac:dyDescent="0.2">
      <c r="A85" s="116" t="s">
        <v>354</v>
      </c>
      <c r="B85" s="114">
        <v>7</v>
      </c>
      <c r="C85" s="114" t="s">
        <v>118</v>
      </c>
      <c r="D85" s="146" t="s">
        <v>355</v>
      </c>
      <c r="E85" s="513"/>
      <c r="F85" s="313"/>
      <c r="G85" s="313"/>
      <c r="H85" s="313"/>
      <c r="I85" s="313"/>
      <c r="J85" s="515">
        <f t="shared" si="61"/>
        <v>0</v>
      </c>
      <c r="K85" s="319"/>
      <c r="L85" s="319"/>
      <c r="M85" s="319"/>
      <c r="N85" s="319"/>
      <c r="O85" s="517">
        <f t="shared" si="62"/>
        <v>0</v>
      </c>
      <c r="P85" s="520">
        <f>+'ANEXO No 5A'!I556</f>
        <v>0</v>
      </c>
      <c r="Q85" s="319"/>
      <c r="R85" s="319"/>
      <c r="S85" s="319"/>
      <c r="T85" s="319"/>
      <c r="U85" s="524">
        <f t="shared" si="63"/>
        <v>0</v>
      </c>
      <c r="V85" s="319"/>
      <c r="W85" s="319"/>
      <c r="X85" s="319"/>
      <c r="Y85" s="319"/>
      <c r="Z85" s="544">
        <f t="shared" si="64"/>
        <v>0</v>
      </c>
      <c r="AA85" s="531">
        <f t="shared" si="65"/>
        <v>0</v>
      </c>
    </row>
    <row r="86" spans="1:27" ht="15.75" customHeight="1" x14ac:dyDescent="0.2">
      <c r="A86" s="116" t="s">
        <v>356</v>
      </c>
      <c r="B86" s="114">
        <v>7</v>
      </c>
      <c r="C86" s="114" t="s">
        <v>118</v>
      </c>
      <c r="D86" s="146" t="s">
        <v>459</v>
      </c>
      <c r="E86" s="513"/>
      <c r="F86" s="313"/>
      <c r="G86" s="313"/>
      <c r="H86" s="313"/>
      <c r="I86" s="313"/>
      <c r="J86" s="515">
        <f t="shared" si="61"/>
        <v>0</v>
      </c>
      <c r="K86" s="319"/>
      <c r="L86" s="319"/>
      <c r="M86" s="319"/>
      <c r="N86" s="319"/>
      <c r="O86" s="517">
        <f t="shared" si="62"/>
        <v>0</v>
      </c>
      <c r="P86" s="520">
        <f>+'ANEXO No 5A'!I569</f>
        <v>0</v>
      </c>
      <c r="Q86" s="319"/>
      <c r="R86" s="319"/>
      <c r="S86" s="319"/>
      <c r="T86" s="319"/>
      <c r="U86" s="524">
        <f t="shared" si="63"/>
        <v>0</v>
      </c>
      <c r="V86" s="319"/>
      <c r="W86" s="319"/>
      <c r="X86" s="319"/>
      <c r="Y86" s="319"/>
      <c r="Z86" s="544">
        <f t="shared" si="64"/>
        <v>0</v>
      </c>
      <c r="AA86" s="531">
        <f t="shared" si="65"/>
        <v>0</v>
      </c>
    </row>
    <row r="87" spans="1:27" ht="15.75" customHeight="1" x14ac:dyDescent="0.2">
      <c r="A87" s="479" t="s">
        <v>357</v>
      </c>
      <c r="B87" s="477">
        <v>7</v>
      </c>
      <c r="C87" s="477" t="s">
        <v>118</v>
      </c>
      <c r="D87" s="492" t="s">
        <v>594</v>
      </c>
      <c r="E87" s="513">
        <v>42000000</v>
      </c>
      <c r="F87" s="313">
        <v>4564685</v>
      </c>
      <c r="G87" s="313"/>
      <c r="H87" s="313"/>
      <c r="I87" s="313"/>
      <c r="J87" s="515">
        <f t="shared" si="61"/>
        <v>46564685</v>
      </c>
      <c r="K87" s="319"/>
      <c r="L87" s="319">
        <v>27282342</v>
      </c>
      <c r="M87" s="319"/>
      <c r="N87" s="319">
        <v>19282343</v>
      </c>
      <c r="O87" s="517">
        <f t="shared" si="62"/>
        <v>46564685</v>
      </c>
      <c r="P87" s="520">
        <f>+'ANEXO No 5A'!I582</f>
        <v>46564685</v>
      </c>
      <c r="Q87" s="319"/>
      <c r="R87" s="319">
        <v>9093700</v>
      </c>
      <c r="S87" s="319">
        <f>9196000+8992642</f>
        <v>18188642</v>
      </c>
      <c r="T87" s="319">
        <v>19282343</v>
      </c>
      <c r="U87" s="524">
        <f t="shared" si="63"/>
        <v>46564685</v>
      </c>
      <c r="V87" s="319"/>
      <c r="W87" s="319">
        <v>9093700</v>
      </c>
      <c r="X87" s="319">
        <v>18188642</v>
      </c>
      <c r="Y87" s="319">
        <v>19282343</v>
      </c>
      <c r="Z87" s="544">
        <f t="shared" si="64"/>
        <v>46564685</v>
      </c>
      <c r="AA87" s="531">
        <f t="shared" si="65"/>
        <v>0</v>
      </c>
    </row>
    <row r="88" spans="1:27" ht="15.75" customHeight="1" x14ac:dyDescent="0.2">
      <c r="A88" s="479" t="s">
        <v>358</v>
      </c>
      <c r="B88" s="477">
        <v>7</v>
      </c>
      <c r="C88" s="477" t="s">
        <v>118</v>
      </c>
      <c r="D88" s="492" t="s">
        <v>596</v>
      </c>
      <c r="E88" s="513"/>
      <c r="F88" s="313"/>
      <c r="G88" s="313"/>
      <c r="H88" s="313"/>
      <c r="I88" s="313"/>
      <c r="J88" s="515">
        <f t="shared" ref="J88" si="67">+E88+F88-G88+H88-I88</f>
        <v>0</v>
      </c>
      <c r="K88" s="319"/>
      <c r="L88" s="319"/>
      <c r="M88" s="319"/>
      <c r="N88" s="319"/>
      <c r="O88" s="517">
        <f t="shared" ref="O88" si="68">SUM(K88:N88)</f>
        <v>0</v>
      </c>
      <c r="P88" s="520">
        <f>+'ANEXO No 5A'!I595</f>
        <v>0</v>
      </c>
      <c r="Q88" s="319"/>
      <c r="R88" s="319"/>
      <c r="S88" s="319"/>
      <c r="T88" s="319"/>
      <c r="U88" s="524">
        <f t="shared" ref="U88" si="69">SUM(Q88:T88)</f>
        <v>0</v>
      </c>
      <c r="V88" s="319"/>
      <c r="W88" s="319"/>
      <c r="X88" s="319"/>
      <c r="Y88" s="319"/>
      <c r="Z88" s="544">
        <f t="shared" ref="Z88" si="70">SUM(V88:Y88)</f>
        <v>0</v>
      </c>
      <c r="AA88" s="531">
        <f t="shared" ref="AA88" si="71">+J88-P88</f>
        <v>0</v>
      </c>
    </row>
    <row r="89" spans="1:27" ht="15.75" customHeight="1" x14ac:dyDescent="0.2">
      <c r="A89" s="479" t="s">
        <v>595</v>
      </c>
      <c r="B89" s="477">
        <v>7</v>
      </c>
      <c r="C89" s="477" t="s">
        <v>118</v>
      </c>
      <c r="D89" s="492" t="s">
        <v>359</v>
      </c>
      <c r="E89" s="513"/>
      <c r="F89" s="313"/>
      <c r="G89" s="313"/>
      <c r="H89" s="313"/>
      <c r="I89" s="313"/>
      <c r="J89" s="515">
        <f t="shared" si="61"/>
        <v>0</v>
      </c>
      <c r="K89" s="319"/>
      <c r="L89" s="319"/>
      <c r="M89" s="319"/>
      <c r="N89" s="319"/>
      <c r="O89" s="517">
        <f t="shared" si="62"/>
        <v>0</v>
      </c>
      <c r="P89" s="520">
        <f>+'ANEXO No 5A'!I608</f>
        <v>0</v>
      </c>
      <c r="Q89" s="319"/>
      <c r="R89" s="319"/>
      <c r="S89" s="319"/>
      <c r="T89" s="319"/>
      <c r="U89" s="524">
        <f t="shared" si="63"/>
        <v>0</v>
      </c>
      <c r="V89" s="319"/>
      <c r="W89" s="319"/>
      <c r="X89" s="319"/>
      <c r="Y89" s="319"/>
      <c r="Z89" s="544">
        <f t="shared" si="64"/>
        <v>0</v>
      </c>
      <c r="AA89" s="531">
        <f t="shared" si="65"/>
        <v>0</v>
      </c>
    </row>
    <row r="90" spans="1:27" ht="24" customHeight="1" x14ac:dyDescent="0.2">
      <c r="A90" s="143" t="s">
        <v>360</v>
      </c>
      <c r="B90" s="144">
        <v>6</v>
      </c>
      <c r="C90" s="144" t="s">
        <v>27</v>
      </c>
      <c r="D90" s="145" t="s">
        <v>126</v>
      </c>
      <c r="E90" s="260">
        <f>SUM(E91:E93)</f>
        <v>0</v>
      </c>
      <c r="F90" s="260">
        <f t="shared" ref="F90:N90" si="72">SUM(F91:F93)</f>
        <v>0</v>
      </c>
      <c r="G90" s="260">
        <f t="shared" si="72"/>
        <v>0</v>
      </c>
      <c r="H90" s="260">
        <f t="shared" si="72"/>
        <v>0</v>
      </c>
      <c r="I90" s="260">
        <f t="shared" si="72"/>
        <v>0</v>
      </c>
      <c r="J90" s="260">
        <f t="shared" si="72"/>
        <v>0</v>
      </c>
      <c r="K90" s="260">
        <f t="shared" si="72"/>
        <v>0</v>
      </c>
      <c r="L90" s="260">
        <f t="shared" si="72"/>
        <v>0</v>
      </c>
      <c r="M90" s="260">
        <f t="shared" si="72"/>
        <v>0</v>
      </c>
      <c r="N90" s="260">
        <f t="shared" si="72"/>
        <v>0</v>
      </c>
      <c r="O90" s="260">
        <f>SUM(O91:O93)</f>
        <v>0</v>
      </c>
      <c r="P90" s="260">
        <f t="shared" ref="P90:S90" si="73">SUM(P91:P93)</f>
        <v>0</v>
      </c>
      <c r="Q90" s="260">
        <f t="shared" si="73"/>
        <v>0</v>
      </c>
      <c r="R90" s="260">
        <f t="shared" si="73"/>
        <v>0</v>
      </c>
      <c r="S90" s="260">
        <f t="shared" si="73"/>
        <v>0</v>
      </c>
      <c r="T90" s="260">
        <f t="shared" ref="T90" si="74">SUM(T91:T93)</f>
        <v>0</v>
      </c>
      <c r="U90" s="260">
        <f t="shared" ref="U90:AA90" si="75">SUM(U91:U93)</f>
        <v>0</v>
      </c>
      <c r="V90" s="260">
        <f t="shared" si="75"/>
        <v>0</v>
      </c>
      <c r="W90" s="260">
        <f t="shared" si="75"/>
        <v>0</v>
      </c>
      <c r="X90" s="260">
        <f t="shared" si="75"/>
        <v>0</v>
      </c>
      <c r="Y90" s="260">
        <f t="shared" si="75"/>
        <v>0</v>
      </c>
      <c r="Z90" s="260">
        <f t="shared" si="75"/>
        <v>0</v>
      </c>
      <c r="AA90" s="260">
        <f t="shared" si="75"/>
        <v>0</v>
      </c>
    </row>
    <row r="91" spans="1:27" ht="15.75" customHeight="1" x14ac:dyDescent="0.2">
      <c r="A91" s="116" t="s">
        <v>361</v>
      </c>
      <c r="B91" s="114">
        <v>7</v>
      </c>
      <c r="C91" s="114" t="s">
        <v>118</v>
      </c>
      <c r="D91" s="146" t="s">
        <v>69</v>
      </c>
      <c r="E91" s="513"/>
      <c r="F91" s="313"/>
      <c r="G91" s="313"/>
      <c r="H91" s="313"/>
      <c r="I91" s="313"/>
      <c r="J91" s="515">
        <f t="shared" si="61"/>
        <v>0</v>
      </c>
      <c r="K91" s="319"/>
      <c r="L91" s="319"/>
      <c r="M91" s="319"/>
      <c r="N91" s="319"/>
      <c r="O91" s="517">
        <f t="shared" si="62"/>
        <v>0</v>
      </c>
      <c r="P91" s="520">
        <f>+'ANEXO No 5A'!I621</f>
        <v>0</v>
      </c>
      <c r="Q91" s="319"/>
      <c r="R91" s="319"/>
      <c r="S91" s="319"/>
      <c r="T91" s="319"/>
      <c r="U91" s="524">
        <f t="shared" si="63"/>
        <v>0</v>
      </c>
      <c r="V91" s="319"/>
      <c r="W91" s="319"/>
      <c r="X91" s="319"/>
      <c r="Y91" s="319"/>
      <c r="Z91" s="544">
        <f t="shared" si="64"/>
        <v>0</v>
      </c>
      <c r="AA91" s="531">
        <f t="shared" si="65"/>
        <v>0</v>
      </c>
    </row>
    <row r="92" spans="1:27" ht="15.75" customHeight="1" x14ac:dyDescent="0.2">
      <c r="A92" s="116" t="s">
        <v>362</v>
      </c>
      <c r="B92" s="114">
        <v>7</v>
      </c>
      <c r="C92" s="114" t="s">
        <v>118</v>
      </c>
      <c r="D92" s="146" t="s">
        <v>363</v>
      </c>
      <c r="E92" s="513"/>
      <c r="F92" s="313"/>
      <c r="G92" s="313"/>
      <c r="H92" s="313"/>
      <c r="I92" s="313"/>
      <c r="J92" s="515">
        <f t="shared" si="61"/>
        <v>0</v>
      </c>
      <c r="K92" s="319"/>
      <c r="L92" s="319"/>
      <c r="M92" s="319"/>
      <c r="N92" s="319"/>
      <c r="O92" s="517">
        <f t="shared" si="62"/>
        <v>0</v>
      </c>
      <c r="P92" s="520">
        <f>+'ANEXO No 5A'!I634</f>
        <v>0</v>
      </c>
      <c r="Q92" s="319"/>
      <c r="R92" s="319"/>
      <c r="S92" s="319"/>
      <c r="T92" s="319"/>
      <c r="U92" s="524">
        <f t="shared" si="63"/>
        <v>0</v>
      </c>
      <c r="V92" s="319"/>
      <c r="W92" s="319"/>
      <c r="X92" s="319"/>
      <c r="Y92" s="319"/>
      <c r="Z92" s="544">
        <f t="shared" si="64"/>
        <v>0</v>
      </c>
      <c r="AA92" s="531">
        <f t="shared" si="65"/>
        <v>0</v>
      </c>
    </row>
    <row r="93" spans="1:27" ht="15.75" customHeight="1" x14ac:dyDescent="0.2">
      <c r="A93" s="116" t="s">
        <v>364</v>
      </c>
      <c r="B93" s="114">
        <v>7</v>
      </c>
      <c r="C93" s="114" t="s">
        <v>118</v>
      </c>
      <c r="D93" s="146" t="s">
        <v>365</v>
      </c>
      <c r="E93" s="513"/>
      <c r="F93" s="313"/>
      <c r="G93" s="313"/>
      <c r="H93" s="313"/>
      <c r="I93" s="313"/>
      <c r="J93" s="515">
        <f t="shared" si="61"/>
        <v>0</v>
      </c>
      <c r="K93" s="319"/>
      <c r="L93" s="319"/>
      <c r="M93" s="319"/>
      <c r="N93" s="319"/>
      <c r="O93" s="517">
        <f t="shared" si="62"/>
        <v>0</v>
      </c>
      <c r="P93" s="520">
        <f>+'ANEXO No 5A'!I647</f>
        <v>0</v>
      </c>
      <c r="Q93" s="319"/>
      <c r="R93" s="319"/>
      <c r="S93" s="319"/>
      <c r="T93" s="319"/>
      <c r="U93" s="524">
        <f t="shared" si="63"/>
        <v>0</v>
      </c>
      <c r="V93" s="319"/>
      <c r="W93" s="319"/>
      <c r="X93" s="319"/>
      <c r="Y93" s="319"/>
      <c r="Z93" s="544">
        <f t="shared" si="64"/>
        <v>0</v>
      </c>
      <c r="AA93" s="531">
        <f t="shared" si="65"/>
        <v>0</v>
      </c>
    </row>
    <row r="94" spans="1:27" ht="15.75" customHeight="1" x14ac:dyDescent="0.2">
      <c r="A94" s="121" t="s">
        <v>366</v>
      </c>
      <c r="B94" s="122">
        <v>6</v>
      </c>
      <c r="C94" s="122" t="s">
        <v>27</v>
      </c>
      <c r="D94" s="128" t="s">
        <v>367</v>
      </c>
      <c r="E94" s="260">
        <f>SUM(E95:E103)</f>
        <v>0</v>
      </c>
      <c r="F94" s="260">
        <f t="shared" ref="F94:AA94" si="76">SUM(F95:F103)</f>
        <v>0</v>
      </c>
      <c r="G94" s="260">
        <f t="shared" si="76"/>
        <v>0</v>
      </c>
      <c r="H94" s="260">
        <f t="shared" si="76"/>
        <v>0</v>
      </c>
      <c r="I94" s="260">
        <f t="shared" si="76"/>
        <v>0</v>
      </c>
      <c r="J94" s="260">
        <f t="shared" si="76"/>
        <v>0</v>
      </c>
      <c r="K94" s="260">
        <f t="shared" si="76"/>
        <v>0</v>
      </c>
      <c r="L94" s="260">
        <f t="shared" si="76"/>
        <v>0</v>
      </c>
      <c r="M94" s="260">
        <f t="shared" si="76"/>
        <v>0</v>
      </c>
      <c r="N94" s="260">
        <f t="shared" si="76"/>
        <v>0</v>
      </c>
      <c r="O94" s="260">
        <f t="shared" si="76"/>
        <v>0</v>
      </c>
      <c r="P94" s="260">
        <f t="shared" si="76"/>
        <v>0</v>
      </c>
      <c r="Q94" s="260">
        <f t="shared" si="76"/>
        <v>0</v>
      </c>
      <c r="R94" s="260">
        <f t="shared" si="76"/>
        <v>0</v>
      </c>
      <c r="S94" s="260">
        <f t="shared" si="76"/>
        <v>0</v>
      </c>
      <c r="T94" s="260">
        <f t="shared" si="76"/>
        <v>0</v>
      </c>
      <c r="U94" s="260">
        <f t="shared" si="76"/>
        <v>0</v>
      </c>
      <c r="V94" s="260">
        <f t="shared" si="76"/>
        <v>0</v>
      </c>
      <c r="W94" s="260">
        <f t="shared" si="76"/>
        <v>0</v>
      </c>
      <c r="X94" s="260">
        <f t="shared" si="76"/>
        <v>0</v>
      </c>
      <c r="Y94" s="260">
        <f t="shared" si="76"/>
        <v>0</v>
      </c>
      <c r="Z94" s="260">
        <f t="shared" si="76"/>
        <v>0</v>
      </c>
      <c r="AA94" s="260">
        <f t="shared" si="76"/>
        <v>0</v>
      </c>
    </row>
    <row r="95" spans="1:27" ht="15.75" customHeight="1" x14ac:dyDescent="0.2">
      <c r="A95" s="116" t="s">
        <v>368</v>
      </c>
      <c r="B95" s="114">
        <v>7</v>
      </c>
      <c r="C95" s="114" t="s">
        <v>118</v>
      </c>
      <c r="D95" s="146" t="s">
        <v>369</v>
      </c>
      <c r="E95" s="513"/>
      <c r="F95" s="313"/>
      <c r="G95" s="313"/>
      <c r="H95" s="313"/>
      <c r="I95" s="313"/>
      <c r="J95" s="515">
        <f t="shared" si="61"/>
        <v>0</v>
      </c>
      <c r="K95" s="319"/>
      <c r="L95" s="319"/>
      <c r="M95" s="319"/>
      <c r="N95" s="319"/>
      <c r="O95" s="517">
        <f t="shared" si="62"/>
        <v>0</v>
      </c>
      <c r="P95" s="520">
        <f>+'ANEXO No 5A'!I660</f>
        <v>0</v>
      </c>
      <c r="Q95" s="319"/>
      <c r="R95" s="319"/>
      <c r="S95" s="319"/>
      <c r="T95" s="319"/>
      <c r="U95" s="524">
        <f t="shared" si="63"/>
        <v>0</v>
      </c>
      <c r="V95" s="319"/>
      <c r="W95" s="319"/>
      <c r="X95" s="319"/>
      <c r="Y95" s="319"/>
      <c r="Z95" s="544">
        <f t="shared" si="64"/>
        <v>0</v>
      </c>
      <c r="AA95" s="531">
        <f t="shared" si="65"/>
        <v>0</v>
      </c>
    </row>
    <row r="96" spans="1:27" ht="15.75" customHeight="1" x14ac:dyDescent="0.2">
      <c r="A96" s="116" t="s">
        <v>370</v>
      </c>
      <c r="B96" s="114">
        <v>7</v>
      </c>
      <c r="C96" s="114" t="s">
        <v>118</v>
      </c>
      <c r="D96" s="146" t="s">
        <v>66</v>
      </c>
      <c r="E96" s="513"/>
      <c r="F96" s="313"/>
      <c r="G96" s="313"/>
      <c r="H96" s="313"/>
      <c r="I96" s="313"/>
      <c r="J96" s="515">
        <f t="shared" si="61"/>
        <v>0</v>
      </c>
      <c r="K96" s="319"/>
      <c r="L96" s="319"/>
      <c r="M96" s="319"/>
      <c r="N96" s="319"/>
      <c r="O96" s="517">
        <f t="shared" si="62"/>
        <v>0</v>
      </c>
      <c r="P96" s="520">
        <f>+'ANEXO No 5A'!I673</f>
        <v>0</v>
      </c>
      <c r="Q96" s="319"/>
      <c r="R96" s="319"/>
      <c r="S96" s="319"/>
      <c r="T96" s="319"/>
      <c r="U96" s="524">
        <f t="shared" si="63"/>
        <v>0</v>
      </c>
      <c r="V96" s="319"/>
      <c r="W96" s="319"/>
      <c r="X96" s="319"/>
      <c r="Y96" s="319"/>
      <c r="Z96" s="544">
        <f t="shared" si="64"/>
        <v>0</v>
      </c>
      <c r="AA96" s="531">
        <f t="shared" si="65"/>
        <v>0</v>
      </c>
    </row>
    <row r="97" spans="1:27" ht="15.75" customHeight="1" x14ac:dyDescent="0.2">
      <c r="A97" s="116" t="s">
        <v>371</v>
      </c>
      <c r="B97" s="114">
        <v>7</v>
      </c>
      <c r="C97" s="114" t="s">
        <v>118</v>
      </c>
      <c r="D97" s="146" t="s">
        <v>18</v>
      </c>
      <c r="E97" s="513"/>
      <c r="F97" s="313"/>
      <c r="G97" s="313"/>
      <c r="H97" s="313"/>
      <c r="I97" s="313"/>
      <c r="J97" s="515">
        <f t="shared" si="61"/>
        <v>0</v>
      </c>
      <c r="K97" s="319"/>
      <c r="L97" s="319"/>
      <c r="M97" s="319"/>
      <c r="N97" s="319"/>
      <c r="O97" s="517">
        <f t="shared" si="62"/>
        <v>0</v>
      </c>
      <c r="P97" s="520">
        <f>+'ANEXO No 5A'!I686</f>
        <v>0</v>
      </c>
      <c r="Q97" s="319"/>
      <c r="R97" s="319"/>
      <c r="S97" s="319"/>
      <c r="T97" s="319"/>
      <c r="U97" s="524">
        <f t="shared" si="63"/>
        <v>0</v>
      </c>
      <c r="V97" s="319"/>
      <c r="W97" s="319"/>
      <c r="X97" s="319"/>
      <c r="Y97" s="319"/>
      <c r="Z97" s="544">
        <f t="shared" si="64"/>
        <v>0</v>
      </c>
      <c r="AA97" s="531">
        <f t="shared" si="65"/>
        <v>0</v>
      </c>
    </row>
    <row r="98" spans="1:27" ht="15.75" customHeight="1" x14ac:dyDescent="0.2">
      <c r="A98" s="116" t="s">
        <v>372</v>
      </c>
      <c r="B98" s="114">
        <v>7</v>
      </c>
      <c r="C98" s="114" t="s">
        <v>118</v>
      </c>
      <c r="D98" s="146" t="s">
        <v>16</v>
      </c>
      <c r="E98" s="513"/>
      <c r="F98" s="313"/>
      <c r="G98" s="313"/>
      <c r="H98" s="313"/>
      <c r="I98" s="313"/>
      <c r="J98" s="515">
        <f t="shared" si="61"/>
        <v>0</v>
      </c>
      <c r="K98" s="319"/>
      <c r="L98" s="319"/>
      <c r="M98" s="319"/>
      <c r="N98" s="319"/>
      <c r="O98" s="517">
        <f t="shared" si="62"/>
        <v>0</v>
      </c>
      <c r="P98" s="520">
        <f>+'ANEXO No 5A'!I699</f>
        <v>0</v>
      </c>
      <c r="Q98" s="319"/>
      <c r="R98" s="319"/>
      <c r="S98" s="319"/>
      <c r="T98" s="319"/>
      <c r="U98" s="524">
        <f t="shared" si="63"/>
        <v>0</v>
      </c>
      <c r="V98" s="319"/>
      <c r="W98" s="319"/>
      <c r="X98" s="319"/>
      <c r="Y98" s="319"/>
      <c r="Z98" s="544">
        <f t="shared" si="64"/>
        <v>0</v>
      </c>
      <c r="AA98" s="531">
        <f t="shared" si="65"/>
        <v>0</v>
      </c>
    </row>
    <row r="99" spans="1:27" ht="15.75" customHeight="1" x14ac:dyDescent="0.2">
      <c r="A99" s="116" t="s">
        <v>373</v>
      </c>
      <c r="B99" s="114">
        <v>7</v>
      </c>
      <c r="C99" s="114" t="s">
        <v>118</v>
      </c>
      <c r="D99" s="146" t="s">
        <v>19</v>
      </c>
      <c r="E99" s="513"/>
      <c r="F99" s="313"/>
      <c r="G99" s="313"/>
      <c r="H99" s="313"/>
      <c r="I99" s="313"/>
      <c r="J99" s="515">
        <f t="shared" si="61"/>
        <v>0</v>
      </c>
      <c r="K99" s="319"/>
      <c r="L99" s="319"/>
      <c r="M99" s="319"/>
      <c r="N99" s="319"/>
      <c r="O99" s="517">
        <f t="shared" si="62"/>
        <v>0</v>
      </c>
      <c r="P99" s="520">
        <f>+'ANEXO No 5A'!I712</f>
        <v>0</v>
      </c>
      <c r="Q99" s="319"/>
      <c r="R99" s="319"/>
      <c r="S99" s="319"/>
      <c r="T99" s="319"/>
      <c r="U99" s="524">
        <f t="shared" si="63"/>
        <v>0</v>
      </c>
      <c r="V99" s="319"/>
      <c r="W99" s="319"/>
      <c r="X99" s="319"/>
      <c r="Y99" s="319"/>
      <c r="Z99" s="544">
        <f t="shared" si="64"/>
        <v>0</v>
      </c>
      <c r="AA99" s="531">
        <f t="shared" si="65"/>
        <v>0</v>
      </c>
    </row>
    <row r="100" spans="1:27" ht="15.75" customHeight="1" x14ac:dyDescent="0.2">
      <c r="A100" s="116" t="s">
        <v>374</v>
      </c>
      <c r="B100" s="114">
        <v>7</v>
      </c>
      <c r="C100" s="114" t="s">
        <v>118</v>
      </c>
      <c r="D100" s="146" t="s">
        <v>375</v>
      </c>
      <c r="E100" s="513"/>
      <c r="F100" s="313"/>
      <c r="G100" s="313"/>
      <c r="H100" s="313"/>
      <c r="I100" s="313"/>
      <c r="J100" s="515">
        <f t="shared" si="61"/>
        <v>0</v>
      </c>
      <c r="K100" s="319"/>
      <c r="L100" s="319"/>
      <c r="M100" s="319"/>
      <c r="N100" s="319"/>
      <c r="O100" s="517">
        <f t="shared" si="62"/>
        <v>0</v>
      </c>
      <c r="P100" s="520">
        <f>+'ANEXO No 5A'!I725</f>
        <v>0</v>
      </c>
      <c r="Q100" s="319"/>
      <c r="R100" s="319"/>
      <c r="S100" s="319"/>
      <c r="T100" s="319"/>
      <c r="U100" s="524">
        <f t="shared" si="63"/>
        <v>0</v>
      </c>
      <c r="V100" s="319"/>
      <c r="W100" s="319"/>
      <c r="X100" s="319"/>
      <c r="Y100" s="319"/>
      <c r="Z100" s="544">
        <f t="shared" si="64"/>
        <v>0</v>
      </c>
      <c r="AA100" s="531">
        <f t="shared" si="65"/>
        <v>0</v>
      </c>
    </row>
    <row r="101" spans="1:27" ht="15.75" customHeight="1" x14ac:dyDescent="0.2">
      <c r="A101" s="116" t="s">
        <v>376</v>
      </c>
      <c r="B101" s="114">
        <v>7</v>
      </c>
      <c r="C101" s="114" t="s">
        <v>118</v>
      </c>
      <c r="D101" s="146" t="s">
        <v>377</v>
      </c>
      <c r="E101" s="513"/>
      <c r="F101" s="313"/>
      <c r="G101" s="313"/>
      <c r="H101" s="313"/>
      <c r="I101" s="313"/>
      <c r="J101" s="515">
        <f t="shared" si="61"/>
        <v>0</v>
      </c>
      <c r="K101" s="319"/>
      <c r="L101" s="319"/>
      <c r="M101" s="319"/>
      <c r="N101" s="319"/>
      <c r="O101" s="517">
        <f t="shared" si="62"/>
        <v>0</v>
      </c>
      <c r="P101" s="520">
        <f>+'ANEXO No 5A'!I738</f>
        <v>0</v>
      </c>
      <c r="Q101" s="319"/>
      <c r="R101" s="319"/>
      <c r="S101" s="319"/>
      <c r="T101" s="319"/>
      <c r="U101" s="524">
        <f t="shared" si="63"/>
        <v>0</v>
      </c>
      <c r="V101" s="319"/>
      <c r="W101" s="319"/>
      <c r="X101" s="319"/>
      <c r="Y101" s="319"/>
      <c r="Z101" s="544">
        <f t="shared" si="64"/>
        <v>0</v>
      </c>
      <c r="AA101" s="531">
        <f t="shared" si="65"/>
        <v>0</v>
      </c>
    </row>
    <row r="102" spans="1:27" ht="15.75" customHeight="1" x14ac:dyDescent="0.2">
      <c r="A102" s="116" t="s">
        <v>378</v>
      </c>
      <c r="B102" s="114">
        <v>7</v>
      </c>
      <c r="C102" s="114" t="s">
        <v>118</v>
      </c>
      <c r="D102" s="146" t="s">
        <v>379</v>
      </c>
      <c r="E102" s="513"/>
      <c r="F102" s="313"/>
      <c r="G102" s="313"/>
      <c r="H102" s="313"/>
      <c r="I102" s="313"/>
      <c r="J102" s="515">
        <f t="shared" si="61"/>
        <v>0</v>
      </c>
      <c r="K102" s="319"/>
      <c r="L102" s="319"/>
      <c r="M102" s="319"/>
      <c r="N102" s="319"/>
      <c r="O102" s="517">
        <f t="shared" si="62"/>
        <v>0</v>
      </c>
      <c r="P102" s="520">
        <f>+'ANEXO No 5A'!I751</f>
        <v>0</v>
      </c>
      <c r="Q102" s="319"/>
      <c r="R102" s="319"/>
      <c r="S102" s="319"/>
      <c r="T102" s="319"/>
      <c r="U102" s="524">
        <f t="shared" si="63"/>
        <v>0</v>
      </c>
      <c r="V102" s="319"/>
      <c r="W102" s="319"/>
      <c r="X102" s="319"/>
      <c r="Y102" s="319"/>
      <c r="Z102" s="544">
        <f t="shared" si="64"/>
        <v>0</v>
      </c>
      <c r="AA102" s="531">
        <f t="shared" si="65"/>
        <v>0</v>
      </c>
    </row>
    <row r="103" spans="1:27" ht="15.75" customHeight="1" x14ac:dyDescent="0.2">
      <c r="A103" s="116" t="s">
        <v>380</v>
      </c>
      <c r="B103" s="114">
        <v>7</v>
      </c>
      <c r="C103" s="114" t="s">
        <v>118</v>
      </c>
      <c r="D103" s="146" t="s">
        <v>381</v>
      </c>
      <c r="E103" s="513"/>
      <c r="F103" s="313"/>
      <c r="G103" s="313"/>
      <c r="H103" s="313"/>
      <c r="I103" s="313"/>
      <c r="J103" s="515">
        <f t="shared" si="61"/>
        <v>0</v>
      </c>
      <c r="K103" s="319"/>
      <c r="L103" s="319"/>
      <c r="M103" s="319"/>
      <c r="N103" s="319"/>
      <c r="O103" s="517">
        <f t="shared" si="62"/>
        <v>0</v>
      </c>
      <c r="P103" s="520">
        <f>+'ANEXO No 5A'!I764</f>
        <v>0</v>
      </c>
      <c r="Q103" s="319"/>
      <c r="R103" s="319"/>
      <c r="S103" s="319"/>
      <c r="T103" s="319"/>
      <c r="U103" s="524">
        <f t="shared" si="63"/>
        <v>0</v>
      </c>
      <c r="V103" s="319"/>
      <c r="W103" s="319"/>
      <c r="X103" s="319"/>
      <c r="Y103" s="319"/>
      <c r="Z103" s="544">
        <f t="shared" si="64"/>
        <v>0</v>
      </c>
      <c r="AA103" s="531">
        <f t="shared" si="65"/>
        <v>0</v>
      </c>
    </row>
    <row r="104" spans="1:27" ht="15.75" customHeight="1" x14ac:dyDescent="0.2">
      <c r="A104" s="121" t="s">
        <v>382</v>
      </c>
      <c r="B104" s="122">
        <v>6</v>
      </c>
      <c r="C104" s="122" t="s">
        <v>27</v>
      </c>
      <c r="D104" s="128" t="s">
        <v>130</v>
      </c>
      <c r="E104" s="260">
        <f>SUM(E105:E111)</f>
        <v>0</v>
      </c>
      <c r="F104" s="260">
        <f t="shared" ref="F104:AA104" si="77">SUM(F105:F111)</f>
        <v>0</v>
      </c>
      <c r="G104" s="260">
        <f t="shared" si="77"/>
        <v>0</v>
      </c>
      <c r="H104" s="260">
        <f t="shared" si="77"/>
        <v>0</v>
      </c>
      <c r="I104" s="260">
        <f t="shared" si="77"/>
        <v>0</v>
      </c>
      <c r="J104" s="260">
        <f t="shared" si="77"/>
        <v>0</v>
      </c>
      <c r="K104" s="260">
        <f t="shared" si="77"/>
        <v>0</v>
      </c>
      <c r="L104" s="260">
        <f t="shared" si="77"/>
        <v>0</v>
      </c>
      <c r="M104" s="260">
        <f t="shared" si="77"/>
        <v>0</v>
      </c>
      <c r="N104" s="260">
        <f t="shared" si="77"/>
        <v>0</v>
      </c>
      <c r="O104" s="260">
        <f t="shared" si="77"/>
        <v>0</v>
      </c>
      <c r="P104" s="260">
        <f t="shared" si="77"/>
        <v>0</v>
      </c>
      <c r="Q104" s="260">
        <f t="shared" si="77"/>
        <v>0</v>
      </c>
      <c r="R104" s="260">
        <f t="shared" si="77"/>
        <v>0</v>
      </c>
      <c r="S104" s="260">
        <f t="shared" si="77"/>
        <v>0</v>
      </c>
      <c r="T104" s="260">
        <f t="shared" si="77"/>
        <v>0</v>
      </c>
      <c r="U104" s="260">
        <f t="shared" si="77"/>
        <v>0</v>
      </c>
      <c r="V104" s="260">
        <f t="shared" si="77"/>
        <v>0</v>
      </c>
      <c r="W104" s="260">
        <f t="shared" si="77"/>
        <v>0</v>
      </c>
      <c r="X104" s="260">
        <f t="shared" si="77"/>
        <v>0</v>
      </c>
      <c r="Y104" s="260">
        <f t="shared" si="77"/>
        <v>0</v>
      </c>
      <c r="Z104" s="260">
        <f t="shared" si="77"/>
        <v>0</v>
      </c>
      <c r="AA104" s="260">
        <f t="shared" si="77"/>
        <v>0</v>
      </c>
    </row>
    <row r="105" spans="1:27" ht="15.75" customHeight="1" x14ac:dyDescent="0.2">
      <c r="A105" s="116" t="s">
        <v>383</v>
      </c>
      <c r="B105" s="114">
        <v>7</v>
      </c>
      <c r="C105" s="114" t="s">
        <v>118</v>
      </c>
      <c r="D105" s="142" t="s">
        <v>384</v>
      </c>
      <c r="E105" s="513"/>
      <c r="F105" s="313"/>
      <c r="G105" s="313"/>
      <c r="H105" s="313"/>
      <c r="I105" s="313"/>
      <c r="J105" s="515">
        <f t="shared" si="61"/>
        <v>0</v>
      </c>
      <c r="K105" s="319"/>
      <c r="L105" s="319"/>
      <c r="M105" s="319"/>
      <c r="N105" s="319"/>
      <c r="O105" s="517">
        <f t="shared" si="62"/>
        <v>0</v>
      </c>
      <c r="P105" s="520">
        <f>+'ANEXO No 5A'!I777</f>
        <v>0</v>
      </c>
      <c r="Q105" s="319"/>
      <c r="R105" s="319"/>
      <c r="S105" s="319"/>
      <c r="T105" s="319"/>
      <c r="U105" s="524">
        <f t="shared" si="63"/>
        <v>0</v>
      </c>
      <c r="V105" s="319"/>
      <c r="W105" s="319"/>
      <c r="X105" s="319"/>
      <c r="Y105" s="319"/>
      <c r="Z105" s="544">
        <f t="shared" si="64"/>
        <v>0</v>
      </c>
      <c r="AA105" s="531">
        <f t="shared" si="65"/>
        <v>0</v>
      </c>
    </row>
    <row r="106" spans="1:27" ht="15.75" customHeight="1" x14ac:dyDescent="0.2">
      <c r="A106" s="116" t="s">
        <v>385</v>
      </c>
      <c r="B106" s="114">
        <v>7</v>
      </c>
      <c r="C106" s="114" t="s">
        <v>118</v>
      </c>
      <c r="D106" s="142" t="s">
        <v>386</v>
      </c>
      <c r="E106" s="513"/>
      <c r="F106" s="313"/>
      <c r="G106" s="313"/>
      <c r="H106" s="313"/>
      <c r="I106" s="313"/>
      <c r="J106" s="515">
        <f t="shared" si="61"/>
        <v>0</v>
      </c>
      <c r="K106" s="319"/>
      <c r="L106" s="319"/>
      <c r="M106" s="319"/>
      <c r="N106" s="319"/>
      <c r="O106" s="517">
        <f t="shared" si="62"/>
        <v>0</v>
      </c>
      <c r="P106" s="520">
        <f>+'ANEXO No 5A'!I790</f>
        <v>0</v>
      </c>
      <c r="Q106" s="319"/>
      <c r="R106" s="319"/>
      <c r="S106" s="319"/>
      <c r="T106" s="319"/>
      <c r="U106" s="524">
        <f t="shared" si="63"/>
        <v>0</v>
      </c>
      <c r="V106" s="319"/>
      <c r="W106" s="319"/>
      <c r="X106" s="319"/>
      <c r="Y106" s="319"/>
      <c r="Z106" s="544">
        <f t="shared" si="64"/>
        <v>0</v>
      </c>
      <c r="AA106" s="531">
        <f t="shared" si="65"/>
        <v>0</v>
      </c>
    </row>
    <row r="107" spans="1:27" ht="15.75" customHeight="1" x14ac:dyDescent="0.2">
      <c r="A107" s="116" t="s">
        <v>387</v>
      </c>
      <c r="B107" s="114">
        <v>7</v>
      </c>
      <c r="C107" s="114" t="s">
        <v>118</v>
      </c>
      <c r="D107" s="142" t="s">
        <v>17</v>
      </c>
      <c r="E107" s="513"/>
      <c r="F107" s="313"/>
      <c r="G107" s="313"/>
      <c r="H107" s="313"/>
      <c r="I107" s="313"/>
      <c r="J107" s="515">
        <f t="shared" si="61"/>
        <v>0</v>
      </c>
      <c r="K107" s="319"/>
      <c r="L107" s="319"/>
      <c r="M107" s="319"/>
      <c r="N107" s="319"/>
      <c r="O107" s="517">
        <f t="shared" si="62"/>
        <v>0</v>
      </c>
      <c r="P107" s="520">
        <f>+'ANEXO No 5A'!I803</f>
        <v>0</v>
      </c>
      <c r="Q107" s="319"/>
      <c r="R107" s="319"/>
      <c r="S107" s="319"/>
      <c r="T107" s="319"/>
      <c r="U107" s="524">
        <f t="shared" si="63"/>
        <v>0</v>
      </c>
      <c r="V107" s="319"/>
      <c r="W107" s="319"/>
      <c r="X107" s="319"/>
      <c r="Y107" s="319"/>
      <c r="Z107" s="544">
        <f t="shared" si="64"/>
        <v>0</v>
      </c>
      <c r="AA107" s="531">
        <f t="shared" si="65"/>
        <v>0</v>
      </c>
    </row>
    <row r="108" spans="1:27" ht="15.75" customHeight="1" x14ac:dyDescent="0.2">
      <c r="A108" s="116" t="s">
        <v>388</v>
      </c>
      <c r="B108" s="114">
        <v>7</v>
      </c>
      <c r="C108" s="114" t="s">
        <v>118</v>
      </c>
      <c r="D108" s="142" t="s">
        <v>389</v>
      </c>
      <c r="E108" s="513"/>
      <c r="F108" s="313"/>
      <c r="G108" s="313"/>
      <c r="H108" s="313"/>
      <c r="I108" s="313"/>
      <c r="J108" s="515">
        <f t="shared" si="61"/>
        <v>0</v>
      </c>
      <c r="K108" s="319"/>
      <c r="L108" s="319"/>
      <c r="M108" s="319"/>
      <c r="N108" s="319"/>
      <c r="O108" s="517">
        <f t="shared" si="62"/>
        <v>0</v>
      </c>
      <c r="P108" s="520">
        <f>+'ANEXO No 5A'!I816</f>
        <v>0</v>
      </c>
      <c r="Q108" s="319"/>
      <c r="R108" s="319"/>
      <c r="S108" s="319"/>
      <c r="T108" s="319"/>
      <c r="U108" s="524">
        <f t="shared" si="63"/>
        <v>0</v>
      </c>
      <c r="V108" s="319"/>
      <c r="W108" s="319"/>
      <c r="X108" s="319"/>
      <c r="Y108" s="319"/>
      <c r="Z108" s="544">
        <f t="shared" si="64"/>
        <v>0</v>
      </c>
      <c r="AA108" s="531">
        <f t="shared" si="65"/>
        <v>0</v>
      </c>
    </row>
    <row r="109" spans="1:27" ht="25.5" x14ac:dyDescent="0.2">
      <c r="A109" s="116" t="s">
        <v>390</v>
      </c>
      <c r="B109" s="114">
        <v>7</v>
      </c>
      <c r="C109" s="114" t="s">
        <v>118</v>
      </c>
      <c r="D109" s="150" t="s">
        <v>391</v>
      </c>
      <c r="E109" s="513"/>
      <c r="F109" s="313"/>
      <c r="G109" s="313"/>
      <c r="H109" s="313"/>
      <c r="I109" s="313"/>
      <c r="J109" s="515">
        <f t="shared" si="61"/>
        <v>0</v>
      </c>
      <c r="K109" s="319"/>
      <c r="L109" s="319"/>
      <c r="M109" s="319"/>
      <c r="N109" s="319"/>
      <c r="O109" s="517">
        <f t="shared" si="62"/>
        <v>0</v>
      </c>
      <c r="P109" s="520">
        <f>+'ANEXO No 5A'!I829</f>
        <v>0</v>
      </c>
      <c r="Q109" s="319"/>
      <c r="R109" s="319"/>
      <c r="S109" s="319"/>
      <c r="T109" s="319"/>
      <c r="U109" s="524">
        <f t="shared" si="63"/>
        <v>0</v>
      </c>
      <c r="V109" s="319"/>
      <c r="W109" s="319"/>
      <c r="X109" s="319"/>
      <c r="Y109" s="319"/>
      <c r="Z109" s="544">
        <f t="shared" si="64"/>
        <v>0</v>
      </c>
      <c r="AA109" s="531">
        <f t="shared" si="65"/>
        <v>0</v>
      </c>
    </row>
    <row r="110" spans="1:27" ht="15.75" customHeight="1" x14ac:dyDescent="0.2">
      <c r="A110" s="116" t="s">
        <v>392</v>
      </c>
      <c r="B110" s="114">
        <v>7</v>
      </c>
      <c r="C110" s="114" t="s">
        <v>118</v>
      </c>
      <c r="D110" s="142" t="s">
        <v>393</v>
      </c>
      <c r="E110" s="513"/>
      <c r="F110" s="313"/>
      <c r="G110" s="313"/>
      <c r="H110" s="313"/>
      <c r="I110" s="313"/>
      <c r="J110" s="515">
        <f t="shared" si="61"/>
        <v>0</v>
      </c>
      <c r="K110" s="319"/>
      <c r="L110" s="319"/>
      <c r="M110" s="319"/>
      <c r="N110" s="319"/>
      <c r="O110" s="517">
        <f t="shared" si="62"/>
        <v>0</v>
      </c>
      <c r="P110" s="520">
        <f>+'ANEXO No 5A'!I842</f>
        <v>0</v>
      </c>
      <c r="Q110" s="319"/>
      <c r="R110" s="319"/>
      <c r="S110" s="319"/>
      <c r="T110" s="319"/>
      <c r="U110" s="524">
        <f t="shared" si="63"/>
        <v>0</v>
      </c>
      <c r="V110" s="319"/>
      <c r="W110" s="319"/>
      <c r="X110" s="319"/>
      <c r="Y110" s="319"/>
      <c r="Z110" s="544">
        <f t="shared" si="64"/>
        <v>0</v>
      </c>
      <c r="AA110" s="531">
        <f t="shared" si="65"/>
        <v>0</v>
      </c>
    </row>
    <row r="111" spans="1:27" ht="15.75" customHeight="1" x14ac:dyDescent="0.2">
      <c r="A111" s="116" t="s">
        <v>394</v>
      </c>
      <c r="B111" s="114">
        <v>7</v>
      </c>
      <c r="C111" s="114" t="s">
        <v>118</v>
      </c>
      <c r="D111" s="142" t="s">
        <v>395</v>
      </c>
      <c r="E111" s="513"/>
      <c r="F111" s="313"/>
      <c r="G111" s="313"/>
      <c r="H111" s="313"/>
      <c r="I111" s="313"/>
      <c r="J111" s="515">
        <f t="shared" si="61"/>
        <v>0</v>
      </c>
      <c r="K111" s="319"/>
      <c r="L111" s="319"/>
      <c r="M111" s="319"/>
      <c r="N111" s="319"/>
      <c r="O111" s="517">
        <f t="shared" si="62"/>
        <v>0</v>
      </c>
      <c r="P111" s="520">
        <f>+'ANEXO No 5A'!I855</f>
        <v>0</v>
      </c>
      <c r="Q111" s="319"/>
      <c r="R111" s="319"/>
      <c r="S111" s="319"/>
      <c r="T111" s="319"/>
      <c r="U111" s="524">
        <f t="shared" si="63"/>
        <v>0</v>
      </c>
      <c r="V111" s="319"/>
      <c r="W111" s="319"/>
      <c r="X111" s="319"/>
      <c r="Y111" s="319"/>
      <c r="Z111" s="544">
        <f t="shared" si="64"/>
        <v>0</v>
      </c>
      <c r="AA111" s="531">
        <f t="shared" si="65"/>
        <v>0</v>
      </c>
    </row>
    <row r="112" spans="1:27" ht="25.5" x14ac:dyDescent="0.2">
      <c r="A112" s="98" t="s">
        <v>396</v>
      </c>
      <c r="B112" s="151">
        <v>3</v>
      </c>
      <c r="C112" s="151" t="s">
        <v>27</v>
      </c>
      <c r="D112" s="152" t="s">
        <v>397</v>
      </c>
      <c r="E112" s="257">
        <f>+E113+E115</f>
        <v>0</v>
      </c>
      <c r="F112" s="257">
        <f t="shared" ref="F112:AA112" si="78">+F113+F115</f>
        <v>0</v>
      </c>
      <c r="G112" s="257">
        <f t="shared" si="78"/>
        <v>0</v>
      </c>
      <c r="H112" s="257">
        <f t="shared" si="78"/>
        <v>0</v>
      </c>
      <c r="I112" s="257">
        <f t="shared" si="78"/>
        <v>0</v>
      </c>
      <c r="J112" s="257">
        <f t="shared" si="78"/>
        <v>0</v>
      </c>
      <c r="K112" s="257">
        <f t="shared" si="78"/>
        <v>0</v>
      </c>
      <c r="L112" s="257">
        <f t="shared" si="78"/>
        <v>0</v>
      </c>
      <c r="M112" s="257">
        <f t="shared" si="78"/>
        <v>0</v>
      </c>
      <c r="N112" s="257">
        <f t="shared" si="78"/>
        <v>0</v>
      </c>
      <c r="O112" s="257">
        <f t="shared" si="78"/>
        <v>0</v>
      </c>
      <c r="P112" s="257">
        <f t="shared" si="78"/>
        <v>0</v>
      </c>
      <c r="Q112" s="257">
        <f t="shared" si="78"/>
        <v>0</v>
      </c>
      <c r="R112" s="257">
        <f t="shared" si="78"/>
        <v>0</v>
      </c>
      <c r="S112" s="257">
        <f t="shared" si="78"/>
        <v>0</v>
      </c>
      <c r="T112" s="257">
        <f t="shared" si="78"/>
        <v>0</v>
      </c>
      <c r="U112" s="257">
        <f t="shared" si="78"/>
        <v>0</v>
      </c>
      <c r="V112" s="257">
        <f t="shared" si="78"/>
        <v>0</v>
      </c>
      <c r="W112" s="257">
        <f t="shared" si="78"/>
        <v>0</v>
      </c>
      <c r="X112" s="257">
        <f t="shared" si="78"/>
        <v>0</v>
      </c>
      <c r="Y112" s="257">
        <f t="shared" si="78"/>
        <v>0</v>
      </c>
      <c r="Z112" s="257">
        <f t="shared" si="78"/>
        <v>0</v>
      </c>
      <c r="AA112" s="257">
        <f t="shared" si="78"/>
        <v>0</v>
      </c>
    </row>
    <row r="113" spans="1:27" ht="15.75" customHeight="1" x14ac:dyDescent="0.2">
      <c r="A113" s="101" t="s">
        <v>398</v>
      </c>
      <c r="B113" s="102">
        <v>4</v>
      </c>
      <c r="C113" s="102" t="s">
        <v>27</v>
      </c>
      <c r="D113" s="153" t="s">
        <v>399</v>
      </c>
      <c r="E113" s="258">
        <f>SUM(E114)</f>
        <v>0</v>
      </c>
      <c r="F113" s="258">
        <f t="shared" ref="F113:K113" si="79">SUM(F114)</f>
        <v>0</v>
      </c>
      <c r="G113" s="258">
        <f t="shared" si="79"/>
        <v>0</v>
      </c>
      <c r="H113" s="258">
        <f t="shared" si="79"/>
        <v>0</v>
      </c>
      <c r="I113" s="258">
        <f t="shared" si="79"/>
        <v>0</v>
      </c>
      <c r="J113" s="258">
        <f t="shared" si="79"/>
        <v>0</v>
      </c>
      <c r="K113" s="258">
        <f t="shared" si="79"/>
        <v>0</v>
      </c>
      <c r="L113" s="258">
        <f t="shared" ref="L113" si="80">SUM(L114)</f>
        <v>0</v>
      </c>
      <c r="M113" s="258">
        <f t="shared" ref="M113:AA113" si="81">SUM(M114)</f>
        <v>0</v>
      </c>
      <c r="N113" s="258">
        <f t="shared" si="81"/>
        <v>0</v>
      </c>
      <c r="O113" s="258">
        <f t="shared" si="81"/>
        <v>0</v>
      </c>
      <c r="P113" s="258">
        <f t="shared" si="81"/>
        <v>0</v>
      </c>
      <c r="Q113" s="258">
        <f t="shared" si="81"/>
        <v>0</v>
      </c>
      <c r="R113" s="258">
        <f t="shared" si="81"/>
        <v>0</v>
      </c>
      <c r="S113" s="258">
        <f t="shared" si="81"/>
        <v>0</v>
      </c>
      <c r="T113" s="258">
        <f t="shared" si="81"/>
        <v>0</v>
      </c>
      <c r="U113" s="258">
        <f t="shared" si="81"/>
        <v>0</v>
      </c>
      <c r="V113" s="258">
        <f t="shared" si="81"/>
        <v>0</v>
      </c>
      <c r="W113" s="258">
        <f t="shared" si="81"/>
        <v>0</v>
      </c>
      <c r="X113" s="258">
        <f t="shared" si="81"/>
        <v>0</v>
      </c>
      <c r="Y113" s="258">
        <f t="shared" si="81"/>
        <v>0</v>
      </c>
      <c r="Z113" s="258">
        <f t="shared" si="81"/>
        <v>0</v>
      </c>
      <c r="AA113" s="258">
        <f t="shared" si="81"/>
        <v>0</v>
      </c>
    </row>
    <row r="114" spans="1:27" ht="15.75" customHeight="1" x14ac:dyDescent="0.2">
      <c r="A114" s="147" t="s">
        <v>400</v>
      </c>
      <c r="B114" s="148">
        <v>5</v>
      </c>
      <c r="C114" s="148" t="s">
        <v>118</v>
      </c>
      <c r="D114" s="154" t="s">
        <v>401</v>
      </c>
      <c r="E114" s="513"/>
      <c r="F114" s="313"/>
      <c r="G114" s="313"/>
      <c r="H114" s="313"/>
      <c r="I114" s="313"/>
      <c r="J114" s="515">
        <f t="shared" ref="J114" si="82">+E114+F114-G114+H114-I114</f>
        <v>0</v>
      </c>
      <c r="K114" s="319"/>
      <c r="L114" s="319"/>
      <c r="M114" s="319"/>
      <c r="N114" s="319"/>
      <c r="O114" s="517">
        <f t="shared" ref="O114" si="83">SUM(K114:N114)</f>
        <v>0</v>
      </c>
      <c r="P114" s="520">
        <f>+'ANEXO No 5A'!I868</f>
        <v>0</v>
      </c>
      <c r="Q114" s="319"/>
      <c r="R114" s="319"/>
      <c r="S114" s="319"/>
      <c r="T114" s="319"/>
      <c r="U114" s="524">
        <f t="shared" ref="U114" si="84">SUM(Q114:T114)</f>
        <v>0</v>
      </c>
      <c r="V114" s="319"/>
      <c r="W114" s="319"/>
      <c r="X114" s="319"/>
      <c r="Y114" s="319"/>
      <c r="Z114" s="544">
        <f t="shared" ref="Z114" si="85">SUM(V114:Y114)</f>
        <v>0</v>
      </c>
      <c r="AA114" s="531">
        <f>+J114-P114</f>
        <v>0</v>
      </c>
    </row>
    <row r="115" spans="1:27" ht="15.75" customHeight="1" x14ac:dyDescent="0.2">
      <c r="A115" s="101" t="s">
        <v>402</v>
      </c>
      <c r="B115" s="102">
        <v>4</v>
      </c>
      <c r="C115" s="102" t="s">
        <v>27</v>
      </c>
      <c r="D115" s="153" t="s">
        <v>403</v>
      </c>
      <c r="E115" s="258">
        <f>E116</f>
        <v>0</v>
      </c>
      <c r="F115" s="258">
        <f t="shared" ref="F115:AA115" si="86">F116</f>
        <v>0</v>
      </c>
      <c r="G115" s="258">
        <f t="shared" si="86"/>
        <v>0</v>
      </c>
      <c r="H115" s="258">
        <f t="shared" si="86"/>
        <v>0</v>
      </c>
      <c r="I115" s="258">
        <f t="shared" si="86"/>
        <v>0</v>
      </c>
      <c r="J115" s="258">
        <f t="shared" si="86"/>
        <v>0</v>
      </c>
      <c r="K115" s="258">
        <f t="shared" si="86"/>
        <v>0</v>
      </c>
      <c r="L115" s="258">
        <f t="shared" si="86"/>
        <v>0</v>
      </c>
      <c r="M115" s="258">
        <f t="shared" si="86"/>
        <v>0</v>
      </c>
      <c r="N115" s="258">
        <f t="shared" si="86"/>
        <v>0</v>
      </c>
      <c r="O115" s="258">
        <f t="shared" si="86"/>
        <v>0</v>
      </c>
      <c r="P115" s="258">
        <f t="shared" si="86"/>
        <v>0</v>
      </c>
      <c r="Q115" s="258">
        <f t="shared" si="86"/>
        <v>0</v>
      </c>
      <c r="R115" s="258">
        <f t="shared" si="86"/>
        <v>0</v>
      </c>
      <c r="S115" s="258">
        <f t="shared" si="86"/>
        <v>0</v>
      </c>
      <c r="T115" s="258">
        <f t="shared" si="86"/>
        <v>0</v>
      </c>
      <c r="U115" s="258">
        <f t="shared" si="86"/>
        <v>0</v>
      </c>
      <c r="V115" s="258">
        <f t="shared" si="86"/>
        <v>0</v>
      </c>
      <c r="W115" s="258">
        <f t="shared" si="86"/>
        <v>0</v>
      </c>
      <c r="X115" s="258">
        <f t="shared" si="86"/>
        <v>0</v>
      </c>
      <c r="Y115" s="258">
        <f t="shared" si="86"/>
        <v>0</v>
      </c>
      <c r="Z115" s="258">
        <f t="shared" si="86"/>
        <v>0</v>
      </c>
      <c r="AA115" s="258">
        <f t="shared" si="86"/>
        <v>0</v>
      </c>
    </row>
    <row r="116" spans="1:27" ht="15.75" customHeight="1" x14ac:dyDescent="0.2">
      <c r="A116" s="157" t="s">
        <v>404</v>
      </c>
      <c r="B116" s="158">
        <v>5</v>
      </c>
      <c r="C116" s="158" t="s">
        <v>118</v>
      </c>
      <c r="D116" s="159" t="s">
        <v>405</v>
      </c>
      <c r="E116" s="513"/>
      <c r="F116" s="314"/>
      <c r="G116" s="314"/>
      <c r="H116" s="314"/>
      <c r="I116" s="314"/>
      <c r="J116" s="515">
        <f>+E116+F116-G116+H116-I116</f>
        <v>0</v>
      </c>
      <c r="K116" s="321"/>
      <c r="L116" s="321"/>
      <c r="M116" s="321"/>
      <c r="N116" s="321"/>
      <c r="O116" s="519">
        <f>SUM(K116:N116)</f>
        <v>0</v>
      </c>
      <c r="P116" s="522">
        <f>+'ANEXO No 5A'!I881</f>
        <v>0</v>
      </c>
      <c r="Q116" s="412"/>
      <c r="R116" s="412"/>
      <c r="S116" s="412"/>
      <c r="T116" s="412"/>
      <c r="U116" s="526">
        <f>SUM(Q116:T116)</f>
        <v>0</v>
      </c>
      <c r="V116" s="321"/>
      <c r="W116" s="412"/>
      <c r="X116" s="321"/>
      <c r="Y116" s="321"/>
      <c r="Z116" s="530">
        <f>SUM(V116:Y116)</f>
        <v>0</v>
      </c>
      <c r="AA116" s="532">
        <f>+J116-P116</f>
        <v>0</v>
      </c>
    </row>
    <row r="117" spans="1:27" ht="15" x14ac:dyDescent="0.25">
      <c r="E117" s="56"/>
      <c r="F117" s="56"/>
      <c r="Q117" s="57"/>
      <c r="R117" s="57"/>
      <c r="S117" s="57"/>
      <c r="T117" s="57"/>
      <c r="U117" s="57"/>
      <c r="V117" s="57"/>
      <c r="W117" s="57"/>
      <c r="X117" s="57"/>
      <c r="Y117" s="57"/>
      <c r="Z117" s="57"/>
    </row>
    <row r="118" spans="1:27" x14ac:dyDescent="0.2">
      <c r="Q118" s="57"/>
      <c r="R118" s="57"/>
      <c r="S118" s="57"/>
      <c r="T118" s="57"/>
      <c r="U118" s="57"/>
      <c r="V118" s="57"/>
      <c r="W118" s="57"/>
      <c r="X118" s="57"/>
      <c r="Y118" s="57"/>
      <c r="Z118" s="646">
        <f>Z16-'ANEXO No 5A'!N882</f>
        <v>0</v>
      </c>
    </row>
    <row r="122" spans="1:27" ht="15.75" x14ac:dyDescent="0.25">
      <c r="A122" s="78" t="s">
        <v>533</v>
      </c>
      <c r="D122" s="80" t="str">
        <f>+'ANEXO No 1'!D96</f>
        <v>FABIO ORTIGOZA TORRES</v>
      </c>
      <c r="E122" s="26"/>
      <c r="F122" s="26"/>
      <c r="G122" s="26"/>
      <c r="H122" s="26"/>
      <c r="I122" s="26"/>
      <c r="J122" s="26"/>
      <c r="K122" s="26"/>
      <c r="L122" s="26"/>
      <c r="M122" s="26"/>
      <c r="N122" s="26"/>
      <c r="O122" s="26"/>
      <c r="P122" s="270"/>
      <c r="Q122" s="26"/>
      <c r="R122" s="26"/>
      <c r="S122" s="26"/>
      <c r="T122" s="26"/>
      <c r="U122" s="26"/>
      <c r="V122" s="26"/>
      <c r="W122" s="26"/>
      <c r="X122" s="26"/>
      <c r="Y122" s="26"/>
      <c r="Z122" s="26"/>
      <c r="AA122" s="58"/>
    </row>
    <row r="123" spans="1:27" ht="15.75" x14ac:dyDescent="0.25">
      <c r="A123" s="486" t="s">
        <v>534</v>
      </c>
      <c r="D123" s="484">
        <f>+'ANEXO No 1'!D97</f>
        <v>12121642</v>
      </c>
      <c r="E123" s="26"/>
      <c r="F123" s="26"/>
      <c r="G123" s="26"/>
      <c r="H123" s="26"/>
      <c r="I123" s="26"/>
      <c r="J123" s="26"/>
      <c r="K123" s="26"/>
      <c r="L123" s="26"/>
      <c r="M123" s="26"/>
      <c r="N123" s="26"/>
      <c r="O123" s="26"/>
      <c r="P123" s="270"/>
      <c r="Q123" s="26"/>
      <c r="R123" s="26"/>
      <c r="S123" s="26"/>
      <c r="T123" s="26"/>
      <c r="U123" s="26"/>
      <c r="V123" s="26"/>
      <c r="W123" s="26"/>
      <c r="X123" s="26"/>
      <c r="Y123" s="26"/>
      <c r="Z123" s="26"/>
      <c r="AA123" s="58"/>
    </row>
    <row r="124" spans="1:27" ht="15.75" x14ac:dyDescent="0.25">
      <c r="A124" s="26" t="s">
        <v>35</v>
      </c>
      <c r="D124" s="80" t="str">
        <f>+'ANEXO No 1'!D98</f>
        <v>Rector</v>
      </c>
      <c r="E124" s="26"/>
      <c r="F124" s="26"/>
      <c r="G124" s="26"/>
      <c r="H124" s="26"/>
      <c r="I124" s="26"/>
      <c r="J124" s="26"/>
      <c r="K124" s="26"/>
      <c r="L124" s="26"/>
      <c r="M124" s="26"/>
      <c r="N124" s="26"/>
      <c r="O124" s="26"/>
      <c r="P124" s="270"/>
      <c r="Q124" s="26"/>
      <c r="R124" s="26"/>
      <c r="S124" s="26"/>
      <c r="T124" s="26"/>
      <c r="U124" s="26"/>
      <c r="V124" s="26"/>
      <c r="W124" s="26"/>
      <c r="X124" s="26"/>
      <c r="Y124" s="26"/>
      <c r="Z124" s="26"/>
      <c r="AA124" s="58"/>
    </row>
    <row r="125" spans="1:27" ht="15" x14ac:dyDescent="0.25">
      <c r="A125" s="738" t="s">
        <v>528</v>
      </c>
      <c r="B125" s="738"/>
      <c r="C125" s="738"/>
      <c r="D125" s="738"/>
      <c r="E125" s="738"/>
      <c r="F125" s="738"/>
      <c r="G125" s="738"/>
      <c r="H125" s="738"/>
      <c r="I125" s="738"/>
      <c r="J125" s="738"/>
      <c r="K125" s="738"/>
      <c r="L125" s="27"/>
      <c r="M125" s="27"/>
      <c r="N125" s="27"/>
      <c r="O125" s="27"/>
      <c r="P125" s="271"/>
      <c r="Q125" s="27"/>
      <c r="R125" s="27"/>
      <c r="S125" s="27"/>
      <c r="T125" s="27"/>
      <c r="U125" s="27"/>
      <c r="V125" s="27"/>
      <c r="W125" s="27"/>
      <c r="X125" s="27"/>
      <c r="Y125" s="27"/>
      <c r="Z125" s="27"/>
      <c r="AA125" s="58"/>
    </row>
    <row r="126" spans="1:27" ht="15" x14ac:dyDescent="0.25">
      <c r="A126" s="27"/>
      <c r="D126" s="81"/>
      <c r="E126" s="27"/>
      <c r="F126" s="27"/>
      <c r="G126" s="27"/>
      <c r="H126" s="27"/>
      <c r="I126" s="27"/>
      <c r="J126" s="27"/>
      <c r="K126" s="27"/>
      <c r="L126" s="27"/>
      <c r="M126" s="27"/>
      <c r="N126" s="27"/>
      <c r="O126" s="27"/>
      <c r="P126" s="271"/>
      <c r="Q126" s="27"/>
      <c r="R126" s="27"/>
      <c r="S126" s="27"/>
      <c r="T126" s="27"/>
      <c r="U126" s="27"/>
      <c r="V126" s="27"/>
      <c r="W126" s="27"/>
      <c r="X126" s="27"/>
      <c r="Y126" s="27"/>
      <c r="Z126" s="27"/>
      <c r="AA126" s="58"/>
    </row>
    <row r="127" spans="1:27" ht="15" x14ac:dyDescent="0.25">
      <c r="A127" s="27"/>
      <c r="D127" s="81"/>
      <c r="E127" s="27"/>
      <c r="F127" s="27"/>
      <c r="G127" s="27"/>
      <c r="H127" s="27"/>
      <c r="I127" s="27"/>
      <c r="J127" s="27"/>
      <c r="K127" s="27"/>
      <c r="L127" s="27"/>
      <c r="M127" s="27"/>
      <c r="N127" s="27"/>
      <c r="O127" s="27"/>
      <c r="P127" s="271"/>
      <c r="Q127" s="27"/>
      <c r="R127" s="27"/>
      <c r="S127" s="27"/>
      <c r="T127" s="27"/>
      <c r="U127" s="27"/>
      <c r="V127" s="27"/>
      <c r="W127" s="27"/>
      <c r="X127" s="27"/>
      <c r="Y127" s="27"/>
      <c r="Z127" s="27"/>
      <c r="AA127" s="58"/>
    </row>
    <row r="131" spans="1:27" x14ac:dyDescent="0.2">
      <c r="D131" s="48"/>
    </row>
    <row r="133" spans="1:27" ht="12.75" customHeight="1" x14ac:dyDescent="0.2">
      <c r="A133" s="724" t="s">
        <v>565</v>
      </c>
      <c r="B133" s="724"/>
      <c r="C133" s="724"/>
      <c r="D133" s="724"/>
      <c r="E133" s="724"/>
      <c r="F133" s="724"/>
      <c r="G133" s="724"/>
      <c r="H133" s="724"/>
      <c r="I133" s="60"/>
      <c r="J133" s="60"/>
      <c r="K133" s="60"/>
      <c r="L133" s="60"/>
      <c r="M133" s="60"/>
      <c r="N133" s="60"/>
      <c r="O133" s="60"/>
      <c r="P133" s="60"/>
      <c r="Q133" s="60"/>
      <c r="R133" s="60"/>
      <c r="S133" s="60"/>
      <c r="T133" s="60"/>
      <c r="U133" s="60"/>
      <c r="V133" s="60"/>
      <c r="W133" s="60"/>
      <c r="X133" s="60"/>
    </row>
    <row r="134" spans="1:27" ht="21" customHeight="1" x14ac:dyDescent="0.2">
      <c r="A134" s="724" t="s">
        <v>585</v>
      </c>
      <c r="B134" s="724"/>
      <c r="C134" s="724"/>
      <c r="D134" s="724"/>
      <c r="E134" s="724"/>
      <c r="F134" s="724"/>
      <c r="G134" s="724"/>
      <c r="H134" s="724"/>
      <c r="I134" s="724"/>
      <c r="J134" s="724"/>
      <c r="K134" s="724"/>
      <c r="L134" s="724"/>
      <c r="M134" s="724"/>
      <c r="N134" s="724"/>
      <c r="O134" s="724"/>
      <c r="P134" s="60"/>
      <c r="Q134" s="60"/>
      <c r="R134" s="60"/>
      <c r="S134" s="60"/>
      <c r="T134" s="60"/>
      <c r="U134" s="60"/>
      <c r="V134" s="60"/>
      <c r="W134" s="60"/>
      <c r="X134" s="60"/>
    </row>
    <row r="135" spans="1:27" ht="20.25" customHeight="1" x14ac:dyDescent="0.2">
      <c r="A135" s="739" t="s">
        <v>56</v>
      </c>
      <c r="B135" s="739"/>
      <c r="C135" s="739"/>
      <c r="D135" s="739"/>
      <c r="E135" s="739"/>
      <c r="F135" s="739"/>
      <c r="G135" s="739"/>
      <c r="H135" s="739"/>
      <c r="I135" s="739"/>
      <c r="J135" s="739"/>
      <c r="K135" s="739"/>
      <c r="L135" s="60"/>
      <c r="M135" s="60"/>
      <c r="N135" s="60"/>
      <c r="O135" s="60"/>
      <c r="P135" s="272"/>
      <c r="Q135" s="60"/>
      <c r="R135" s="60"/>
      <c r="S135" s="60"/>
      <c r="T135" s="60"/>
      <c r="U135" s="60"/>
      <c r="V135" s="60"/>
      <c r="W135" s="60"/>
      <c r="X135" s="60"/>
      <c r="Y135" s="60"/>
      <c r="Z135" s="60"/>
      <c r="AA135" s="60"/>
    </row>
    <row r="136" spans="1:27" ht="44.25" customHeight="1" x14ac:dyDescent="0.2">
      <c r="A136" s="739" t="s">
        <v>70</v>
      </c>
      <c r="B136" s="739"/>
      <c r="C136" s="739"/>
      <c r="D136" s="739"/>
      <c r="E136" s="739"/>
      <c r="F136" s="739"/>
      <c r="G136" s="739"/>
      <c r="H136" s="739"/>
      <c r="I136" s="739"/>
      <c r="J136" s="60"/>
      <c r="K136" s="60"/>
      <c r="L136" s="60"/>
      <c r="M136" s="60"/>
      <c r="N136" s="60"/>
      <c r="O136" s="60"/>
      <c r="P136" s="272"/>
      <c r="Q136" s="60"/>
      <c r="R136" s="60"/>
      <c r="S136" s="60"/>
      <c r="T136" s="60"/>
      <c r="U136" s="60"/>
      <c r="V136" s="60"/>
      <c r="W136" s="60"/>
      <c r="X136" s="60"/>
      <c r="Y136" s="60"/>
      <c r="Z136" s="60"/>
      <c r="AA136" s="60"/>
    </row>
    <row r="137" spans="1:27" ht="32.25" customHeight="1" x14ac:dyDescent="0.2">
      <c r="A137" s="739" t="s">
        <v>78</v>
      </c>
      <c r="B137" s="739"/>
      <c r="C137" s="739"/>
      <c r="D137" s="739"/>
      <c r="E137" s="739"/>
      <c r="F137" s="739"/>
      <c r="G137" s="739"/>
      <c r="H137" s="739"/>
      <c r="I137" s="739"/>
      <c r="J137" s="60"/>
      <c r="K137" s="60"/>
      <c r="L137" s="60"/>
      <c r="M137" s="60"/>
      <c r="N137" s="60"/>
      <c r="O137" s="60"/>
      <c r="P137" s="272"/>
      <c r="Q137" s="60"/>
      <c r="R137" s="60"/>
      <c r="S137" s="60"/>
      <c r="T137" s="60"/>
      <c r="U137" s="60"/>
      <c r="V137" s="60"/>
      <c r="W137" s="60"/>
      <c r="X137" s="60"/>
      <c r="Y137" s="60"/>
      <c r="Z137" s="60"/>
      <c r="AA137" s="60"/>
    </row>
    <row r="138" spans="1:27" ht="19.5" customHeight="1" x14ac:dyDescent="0.2">
      <c r="A138" s="739" t="s">
        <v>79</v>
      </c>
      <c r="B138" s="739"/>
      <c r="C138" s="739"/>
      <c r="D138" s="739"/>
      <c r="E138" s="739"/>
      <c r="F138" s="739"/>
      <c r="G138" s="739"/>
      <c r="H138" s="739"/>
      <c r="I138" s="739"/>
      <c r="J138" s="739"/>
      <c r="K138" s="739"/>
      <c r="L138" s="60"/>
      <c r="M138" s="60"/>
      <c r="N138" s="60"/>
      <c r="O138" s="60"/>
      <c r="P138" s="272"/>
      <c r="Q138" s="60"/>
      <c r="R138" s="60"/>
      <c r="S138" s="60"/>
      <c r="T138" s="60"/>
      <c r="U138" s="60"/>
      <c r="V138" s="60"/>
      <c r="W138" s="60"/>
      <c r="X138" s="60"/>
      <c r="Y138" s="60"/>
      <c r="Z138" s="60"/>
      <c r="AA138" s="60"/>
    </row>
    <row r="139" spans="1:27" ht="12.75" customHeight="1" x14ac:dyDescent="0.2">
      <c r="A139" s="739" t="s">
        <v>80</v>
      </c>
      <c r="B139" s="739"/>
      <c r="C139" s="739"/>
      <c r="D139" s="739"/>
      <c r="E139" s="739"/>
      <c r="F139" s="739"/>
      <c r="G139" s="739"/>
      <c r="H139" s="739"/>
      <c r="I139" s="739"/>
      <c r="J139" s="739"/>
      <c r="K139" s="60"/>
      <c r="L139" s="60"/>
      <c r="M139" s="60"/>
      <c r="N139" s="60"/>
      <c r="O139" s="60"/>
      <c r="P139" s="272"/>
      <c r="Q139" s="60"/>
      <c r="R139" s="60"/>
      <c r="S139" s="60"/>
      <c r="T139" s="60"/>
      <c r="U139" s="60"/>
      <c r="V139" s="60"/>
      <c r="W139" s="60"/>
      <c r="X139" s="60"/>
      <c r="Y139" s="60"/>
      <c r="Z139" s="60"/>
      <c r="AA139" s="60"/>
    </row>
    <row r="140" spans="1:27" x14ac:dyDescent="0.2">
      <c r="D140" s="61"/>
      <c r="E140" s="61"/>
      <c r="F140" s="61"/>
      <c r="G140" s="59"/>
      <c r="H140" s="59"/>
      <c r="I140" s="59"/>
      <c r="J140" s="60"/>
      <c r="K140" s="60"/>
      <c r="L140" s="60"/>
      <c r="M140" s="60"/>
      <c r="N140" s="60"/>
      <c r="O140" s="60"/>
      <c r="P140" s="272"/>
      <c r="Q140" s="60"/>
      <c r="R140" s="60"/>
      <c r="S140" s="60"/>
      <c r="T140" s="60"/>
      <c r="U140" s="60"/>
      <c r="V140" s="60"/>
      <c r="W140" s="60"/>
      <c r="X140" s="60"/>
      <c r="Y140" s="60"/>
      <c r="Z140" s="60"/>
      <c r="AA140" s="60"/>
    </row>
    <row r="141" spans="1:27" ht="12.75" customHeight="1" x14ac:dyDescent="0.2">
      <c r="A141" s="724" t="s">
        <v>55</v>
      </c>
      <c r="B141" s="724"/>
      <c r="C141" s="724"/>
      <c r="D141" s="724"/>
      <c r="E141" s="724"/>
      <c r="F141" s="724"/>
      <c r="G141" s="724"/>
      <c r="H141" s="59"/>
      <c r="I141" s="59"/>
      <c r="J141" s="59"/>
      <c r="K141" s="59"/>
      <c r="L141" s="59"/>
      <c r="M141" s="59"/>
      <c r="N141" s="59"/>
      <c r="O141" s="59"/>
      <c r="P141" s="59"/>
      <c r="Q141" s="59"/>
      <c r="R141" s="59"/>
      <c r="S141" s="59"/>
      <c r="T141" s="59"/>
      <c r="U141" s="59"/>
      <c r="V141" s="59"/>
      <c r="W141" s="59"/>
      <c r="X141" s="59"/>
    </row>
    <row r="142" spans="1:27" x14ac:dyDescent="0.2">
      <c r="A142" s="62" t="s">
        <v>28</v>
      </c>
      <c r="E142" s="62"/>
      <c r="F142" s="62"/>
      <c r="G142" s="62"/>
      <c r="H142" s="62"/>
      <c r="I142" s="62"/>
      <c r="J142" s="62"/>
      <c r="K142" s="62"/>
      <c r="L142" s="62"/>
      <c r="M142" s="62"/>
      <c r="N142" s="62"/>
      <c r="O142" s="62"/>
      <c r="P142" s="63"/>
      <c r="Q142" s="62"/>
      <c r="R142" s="62"/>
      <c r="S142" s="62"/>
      <c r="T142" s="62"/>
      <c r="U142" s="62"/>
      <c r="V142" s="62"/>
      <c r="W142" s="62"/>
      <c r="X142" s="62"/>
      <c r="Y142" s="62"/>
      <c r="Z142" s="62"/>
      <c r="AA142" s="63"/>
    </row>
    <row r="143" spans="1:27" x14ac:dyDescent="0.2">
      <c r="A143" s="62" t="s">
        <v>527</v>
      </c>
      <c r="E143" s="62"/>
      <c r="F143" s="62"/>
      <c r="G143" s="62"/>
      <c r="H143" s="62"/>
      <c r="I143" s="62"/>
      <c r="J143" s="62"/>
      <c r="K143" s="62"/>
      <c r="L143" s="62"/>
      <c r="M143" s="62"/>
      <c r="N143" s="62"/>
      <c r="O143" s="62"/>
      <c r="P143" s="63"/>
      <c r="Q143" s="62"/>
      <c r="R143" s="62"/>
      <c r="S143" s="62"/>
      <c r="T143" s="62"/>
      <c r="U143" s="62"/>
      <c r="V143" s="62"/>
      <c r="W143" s="62"/>
      <c r="X143" s="62"/>
      <c r="Y143" s="62"/>
      <c r="Z143" s="62"/>
      <c r="AA143" s="63"/>
    </row>
    <row r="144" spans="1:27" x14ac:dyDescent="0.2">
      <c r="A144" s="62" t="s">
        <v>29</v>
      </c>
      <c r="E144" s="62"/>
      <c r="F144" s="62"/>
      <c r="G144" s="62"/>
      <c r="H144" s="62"/>
      <c r="I144" s="62"/>
      <c r="J144" s="62"/>
      <c r="K144" s="62"/>
      <c r="L144" s="62"/>
      <c r="M144" s="62"/>
      <c r="N144" s="62"/>
      <c r="O144" s="62"/>
      <c r="P144" s="63"/>
      <c r="Q144" s="62"/>
      <c r="R144" s="62"/>
      <c r="S144" s="62"/>
      <c r="T144" s="62"/>
      <c r="U144" s="62"/>
      <c r="V144" s="62"/>
      <c r="W144" s="62"/>
      <c r="X144" s="62"/>
      <c r="Y144" s="62"/>
      <c r="Z144" s="62"/>
      <c r="AA144" s="63"/>
    </row>
    <row r="145" spans="1:27" x14ac:dyDescent="0.2">
      <c r="A145" s="9" t="s">
        <v>30</v>
      </c>
      <c r="D145" s="62"/>
      <c r="E145" s="62"/>
      <c r="F145" s="62"/>
      <c r="G145" s="62"/>
      <c r="H145" s="62"/>
      <c r="I145" s="62"/>
      <c r="J145" s="62"/>
      <c r="K145" s="62"/>
      <c r="L145" s="62"/>
      <c r="M145" s="62"/>
      <c r="N145" s="62"/>
      <c r="O145" s="62"/>
      <c r="P145" s="63"/>
      <c r="Q145" s="62"/>
      <c r="R145" s="62"/>
      <c r="S145" s="62"/>
      <c r="T145" s="62"/>
      <c r="U145" s="62"/>
      <c r="V145" s="62"/>
      <c r="W145" s="62"/>
      <c r="X145" s="62"/>
      <c r="Y145" s="62"/>
      <c r="Z145" s="62"/>
      <c r="AA145" s="63"/>
    </row>
    <row r="146" spans="1:27" x14ac:dyDescent="0.2">
      <c r="A146" s="62" t="s">
        <v>31</v>
      </c>
      <c r="E146" s="62"/>
      <c r="F146" s="62"/>
      <c r="G146" s="62"/>
      <c r="H146" s="62"/>
      <c r="I146" s="62"/>
      <c r="J146" s="62"/>
      <c r="K146" s="62"/>
      <c r="L146" s="62"/>
      <c r="M146" s="62"/>
      <c r="N146" s="62"/>
      <c r="O146" s="62"/>
      <c r="P146" s="63"/>
      <c r="Q146" s="62"/>
      <c r="R146" s="62"/>
      <c r="S146" s="62"/>
      <c r="T146" s="62"/>
      <c r="U146" s="62"/>
      <c r="V146" s="62"/>
      <c r="W146" s="62"/>
      <c r="X146" s="62"/>
      <c r="Y146" s="62"/>
      <c r="Z146" s="62"/>
      <c r="AA146" s="63"/>
    </row>
    <row r="147" spans="1:27" x14ac:dyDescent="0.2">
      <c r="A147" s="62" t="s">
        <v>32</v>
      </c>
      <c r="E147" s="9"/>
      <c r="F147" s="9"/>
      <c r="G147" s="9"/>
      <c r="H147" s="9"/>
      <c r="I147" s="9"/>
      <c r="J147" s="62"/>
      <c r="K147" s="62"/>
      <c r="L147" s="62"/>
      <c r="M147" s="62"/>
      <c r="N147" s="62"/>
      <c r="O147" s="62"/>
      <c r="P147" s="63"/>
      <c r="Q147" s="62"/>
      <c r="R147" s="62"/>
      <c r="S147" s="62"/>
      <c r="T147" s="62"/>
      <c r="U147" s="62"/>
      <c r="V147" s="62"/>
      <c r="W147" s="62"/>
      <c r="X147" s="62"/>
      <c r="Y147" s="62"/>
      <c r="Z147" s="62"/>
      <c r="AA147" s="63"/>
    </row>
    <row r="148" spans="1:27" x14ac:dyDescent="0.2">
      <c r="A148" s="62" t="s">
        <v>33</v>
      </c>
      <c r="E148" s="62"/>
      <c r="F148" s="62"/>
      <c r="G148" s="62"/>
      <c r="H148" s="62"/>
      <c r="I148" s="62"/>
      <c r="J148" s="62"/>
      <c r="K148" s="62"/>
      <c r="L148" s="62"/>
      <c r="M148" s="62"/>
      <c r="N148" s="62"/>
      <c r="O148" s="62"/>
      <c r="P148" s="63"/>
      <c r="Q148" s="62"/>
      <c r="R148" s="62"/>
      <c r="S148" s="62"/>
      <c r="T148" s="62"/>
      <c r="U148" s="62"/>
      <c r="V148" s="62"/>
      <c r="W148" s="62"/>
      <c r="X148" s="62"/>
      <c r="Y148" s="62"/>
      <c r="Z148" s="62"/>
      <c r="AA148" s="63"/>
    </row>
    <row r="149" spans="1:27" x14ac:dyDescent="0.2">
      <c r="E149" s="62"/>
      <c r="F149" s="62"/>
      <c r="G149" s="62"/>
      <c r="H149" s="62"/>
      <c r="I149" s="62"/>
      <c r="J149" s="9"/>
      <c r="K149" s="9"/>
      <c r="L149" s="9"/>
      <c r="M149" s="9"/>
      <c r="N149" s="9"/>
      <c r="O149" s="9"/>
      <c r="P149" s="273"/>
      <c r="Q149" s="9"/>
      <c r="R149" s="9"/>
      <c r="S149" s="9"/>
      <c r="T149" s="9"/>
      <c r="U149" s="9"/>
      <c r="V149" s="9"/>
      <c r="W149" s="9"/>
      <c r="X149" s="9"/>
      <c r="Y149" s="9"/>
      <c r="Z149" s="9"/>
      <c r="AA149" s="63"/>
    </row>
    <row r="150" spans="1:27" x14ac:dyDescent="0.2">
      <c r="E150" s="62"/>
      <c r="F150" s="62"/>
      <c r="G150" s="62"/>
      <c r="H150" s="62"/>
      <c r="I150" s="62"/>
      <c r="J150" s="9"/>
      <c r="K150" s="9"/>
      <c r="L150" s="9"/>
      <c r="M150" s="9"/>
      <c r="N150" s="9"/>
      <c r="O150" s="9"/>
      <c r="P150" s="273"/>
      <c r="Q150" s="9"/>
      <c r="R150" s="9"/>
      <c r="S150" s="9"/>
      <c r="T150" s="9"/>
      <c r="U150" s="9"/>
      <c r="V150" s="9"/>
      <c r="W150" s="9"/>
      <c r="X150" s="9"/>
      <c r="Y150" s="9"/>
      <c r="Z150" s="9"/>
      <c r="AA150" s="63"/>
    </row>
  </sheetData>
  <sheetProtection algorithmName="SHA-512" hashValue="KlE+ArGxJ7tkq0SREQzFc3s3vmuc9ggz0XyBXa/+aDiAr16x/4qroDZUznJEUgfuMn3GaLAcZXWmNSQTVIcHgw==" saltValue="eImpRv1YVMhbhFQm6cuMeg==" spinCount="100000" sheet="1" formatCells="0" formatColumns="0" formatRows="0" insertRows="0" autoFilter="0"/>
  <protectedRanges>
    <protectedRange sqref="J11 L11 N11 P11" name="rango 13"/>
  </protectedRanges>
  <mergeCells count="29">
    <mergeCell ref="V14:Z14"/>
    <mergeCell ref="AA14:AA15"/>
    <mergeCell ref="A7:AA7"/>
    <mergeCell ref="A1:AA1"/>
    <mergeCell ref="A2:AA2"/>
    <mergeCell ref="A3:AA3"/>
    <mergeCell ref="A4:AA4"/>
    <mergeCell ref="A5:AA5"/>
    <mergeCell ref="A137:I137"/>
    <mergeCell ref="A138:K138"/>
    <mergeCell ref="A139:J139"/>
    <mergeCell ref="A141:G141"/>
    <mergeCell ref="A8:AA8"/>
    <mergeCell ref="A9:AA9"/>
    <mergeCell ref="A14:A15"/>
    <mergeCell ref="B14:B15"/>
    <mergeCell ref="C14:C15"/>
    <mergeCell ref="D14:D15"/>
    <mergeCell ref="E14:E15"/>
    <mergeCell ref="F14:I14"/>
    <mergeCell ref="J14:J15"/>
    <mergeCell ref="K14:O14"/>
    <mergeCell ref="P14:P15"/>
    <mergeCell ref="Q14:U14"/>
    <mergeCell ref="A125:K125"/>
    <mergeCell ref="A135:K135"/>
    <mergeCell ref="A136:I136"/>
    <mergeCell ref="A133:H133"/>
    <mergeCell ref="A134:O13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66FFFF"/>
  </sheetPr>
  <dimension ref="A1:R1114"/>
  <sheetViews>
    <sheetView showGridLines="0" topLeftCell="A499" zoomScale="80" zoomScaleNormal="80" workbookViewId="0">
      <selection activeCell="M521" sqref="M521"/>
    </sheetView>
  </sheetViews>
  <sheetFormatPr baseColWidth="10" defaultRowHeight="15" x14ac:dyDescent="0.25"/>
  <cols>
    <col min="1" max="1" width="9.7109375" style="434" customWidth="1"/>
    <col min="2" max="2" width="14.28515625" style="423" customWidth="1"/>
    <col min="3" max="3" width="8.42578125" style="434" customWidth="1"/>
    <col min="4" max="5" width="14.140625" style="423" customWidth="1"/>
    <col min="6" max="6" width="31.42578125" style="1" customWidth="1"/>
    <col min="7" max="7" width="20" style="1" customWidth="1"/>
    <col min="8" max="8" width="42.140625" style="1" customWidth="1"/>
    <col min="9" max="9" width="18.140625" style="1" customWidth="1"/>
    <col min="10" max="13" width="11.42578125" style="372"/>
    <col min="14" max="14" width="12.85546875" style="372" customWidth="1"/>
    <col min="15" max="15" width="11.42578125" style="1"/>
    <col min="16" max="16" width="12.42578125" style="1" bestFit="1" customWidth="1"/>
    <col min="17" max="17" width="14.28515625" style="1" customWidth="1"/>
    <col min="18" max="16384" width="11.42578125" style="1"/>
  </cols>
  <sheetData>
    <row r="1" spans="1:18" ht="18.75" x14ac:dyDescent="0.3">
      <c r="A1" s="697" t="str">
        <f>'ANEXO No 1'!A1:T1</f>
        <v>INSTITUCIÓN EDUCATIVA SANTA ANA</v>
      </c>
      <c r="B1" s="697"/>
      <c r="C1" s="697"/>
      <c r="D1" s="697"/>
      <c r="E1" s="697"/>
      <c r="F1" s="697"/>
      <c r="G1" s="697"/>
      <c r="H1" s="697"/>
      <c r="I1" s="697"/>
      <c r="J1" s="697"/>
      <c r="K1" s="697"/>
      <c r="L1" s="697"/>
      <c r="M1" s="697"/>
      <c r="N1" s="697"/>
    </row>
    <row r="2" spans="1:18" ht="18.75" x14ac:dyDescent="0.3">
      <c r="A2" s="696" t="str">
        <f>'ANEXO No 1'!A2:T2</f>
        <v>MUNICIPIO DE COLOMBIA- HUILA</v>
      </c>
      <c r="B2" s="696"/>
      <c r="C2" s="696"/>
      <c r="D2" s="696"/>
      <c r="E2" s="696"/>
      <c r="F2" s="696"/>
      <c r="G2" s="696"/>
      <c r="H2" s="696"/>
      <c r="I2" s="696"/>
      <c r="J2" s="696"/>
      <c r="K2" s="696"/>
      <c r="L2" s="696"/>
      <c r="M2" s="696"/>
      <c r="N2" s="696"/>
    </row>
    <row r="3" spans="1:18" ht="18.75" x14ac:dyDescent="0.3">
      <c r="A3" s="696" t="str">
        <f>'ANEXO No 1'!A3:T3</f>
        <v>NIT: 813.007.522-4</v>
      </c>
      <c r="B3" s="696"/>
      <c r="C3" s="696"/>
      <c r="D3" s="696"/>
      <c r="E3" s="696"/>
      <c r="F3" s="696"/>
      <c r="G3" s="696"/>
      <c r="H3" s="696"/>
      <c r="I3" s="696"/>
      <c r="J3" s="696"/>
      <c r="K3" s="696"/>
      <c r="L3" s="696"/>
      <c r="M3" s="696"/>
      <c r="N3" s="696"/>
    </row>
    <row r="4" spans="1:18" ht="18.75" x14ac:dyDescent="0.3">
      <c r="A4" s="696" t="str">
        <f>'ANEXO No 1'!A4:T4</f>
        <v>CODIGO DANE No.241206001078</v>
      </c>
      <c r="B4" s="696"/>
      <c r="C4" s="696"/>
      <c r="D4" s="696"/>
      <c r="E4" s="696"/>
      <c r="F4" s="696"/>
      <c r="G4" s="696"/>
      <c r="H4" s="696"/>
      <c r="I4" s="696"/>
      <c r="J4" s="696"/>
      <c r="K4" s="696"/>
      <c r="L4" s="696"/>
      <c r="M4" s="696"/>
      <c r="N4" s="696"/>
    </row>
    <row r="5" spans="1:18" ht="18.75" x14ac:dyDescent="0.3">
      <c r="A5" s="696" t="str">
        <f>'ANEXO No 1'!A5:T5</f>
        <v>DIRECCION: VEREDA SANTA ANA</v>
      </c>
      <c r="B5" s="696"/>
      <c r="C5" s="696"/>
      <c r="D5" s="696"/>
      <c r="E5" s="696"/>
      <c r="F5" s="696"/>
      <c r="G5" s="696"/>
      <c r="H5" s="696"/>
      <c r="I5" s="696"/>
      <c r="J5" s="696"/>
      <c r="K5" s="696"/>
      <c r="L5" s="696"/>
      <c r="M5" s="696"/>
      <c r="N5" s="696"/>
    </row>
    <row r="6" spans="1:18" x14ac:dyDescent="0.25">
      <c r="A6" s="427"/>
      <c r="B6" s="415"/>
      <c r="C6" s="427"/>
      <c r="D6" s="415"/>
      <c r="E6" s="415"/>
      <c r="F6" s="13"/>
      <c r="G6" s="13"/>
      <c r="H6" s="13"/>
      <c r="I6" s="13"/>
    </row>
    <row r="7" spans="1:18" ht="15.75" x14ac:dyDescent="0.25">
      <c r="A7" s="706" t="s">
        <v>506</v>
      </c>
      <c r="B7" s="706"/>
      <c r="C7" s="706"/>
      <c r="D7" s="706"/>
      <c r="E7" s="706"/>
      <c r="F7" s="706"/>
      <c r="G7" s="706"/>
      <c r="H7" s="706"/>
      <c r="I7" s="706"/>
      <c r="J7" s="706"/>
      <c r="K7" s="706"/>
      <c r="L7" s="706"/>
      <c r="M7" s="706"/>
      <c r="N7" s="706"/>
    </row>
    <row r="8" spans="1:18" ht="15.75" x14ac:dyDescent="0.25">
      <c r="A8" s="706" t="s">
        <v>523</v>
      </c>
      <c r="B8" s="706"/>
      <c r="C8" s="706"/>
      <c r="D8" s="706"/>
      <c r="E8" s="706"/>
      <c r="F8" s="706"/>
      <c r="G8" s="706"/>
      <c r="H8" s="706"/>
      <c r="I8" s="706"/>
      <c r="J8" s="706"/>
      <c r="K8" s="706"/>
      <c r="L8" s="706"/>
      <c r="M8" s="706"/>
      <c r="N8" s="706"/>
    </row>
    <row r="9" spans="1:18" ht="15.75" x14ac:dyDescent="0.25">
      <c r="A9" s="706" t="str">
        <f>'ANEXO No 1'!A9:T9</f>
        <v>VIGENCIA 2025</v>
      </c>
      <c r="B9" s="706"/>
      <c r="C9" s="706"/>
      <c r="D9" s="706"/>
      <c r="E9" s="706"/>
      <c r="F9" s="706"/>
      <c r="G9" s="706"/>
      <c r="H9" s="706"/>
      <c r="I9" s="706"/>
      <c r="J9" s="706"/>
      <c r="K9" s="706"/>
      <c r="L9" s="706"/>
      <c r="M9" s="706"/>
      <c r="N9" s="706"/>
    </row>
    <row r="10" spans="1:18" ht="16.5" thickBot="1" x14ac:dyDescent="0.3">
      <c r="A10" s="428"/>
      <c r="B10" s="416"/>
      <c r="C10" s="428"/>
      <c r="D10" s="416"/>
      <c r="E10" s="416"/>
      <c r="F10" s="297"/>
      <c r="G10" s="297"/>
      <c r="H10" s="297"/>
      <c r="I10" s="297"/>
      <c r="P10" s="751" t="s">
        <v>641</v>
      </c>
      <c r="Q10" s="751"/>
      <c r="R10" s="751"/>
    </row>
    <row r="11" spans="1:18" s="8" customFormat="1" ht="19.5" customHeight="1" thickBot="1" x14ac:dyDescent="0.25">
      <c r="A11" s="743" t="s">
        <v>422</v>
      </c>
      <c r="B11" s="744"/>
      <c r="C11" s="744"/>
      <c r="D11" s="744"/>
      <c r="E11" s="744"/>
      <c r="F11" s="744"/>
      <c r="G11" s="744"/>
      <c r="H11" s="744"/>
      <c r="I11" s="744"/>
      <c r="J11" s="744"/>
      <c r="K11" s="744"/>
      <c r="L11" s="744"/>
      <c r="M11" s="744"/>
      <c r="N11" s="745"/>
      <c r="P11" s="583" t="s">
        <v>621</v>
      </c>
      <c r="Q11" s="584" t="s">
        <v>622</v>
      </c>
      <c r="R11" s="584" t="s">
        <v>5</v>
      </c>
    </row>
    <row r="12" spans="1:18" s="8" customFormat="1" ht="26.25" thickBot="1" x14ac:dyDescent="0.25">
      <c r="A12" s="429" t="s">
        <v>419</v>
      </c>
      <c r="B12" s="417" t="s">
        <v>420</v>
      </c>
      <c r="C12" s="429" t="s">
        <v>421</v>
      </c>
      <c r="D12" s="417" t="s">
        <v>36</v>
      </c>
      <c r="E12" s="232" t="s">
        <v>536</v>
      </c>
      <c r="F12" s="231" t="s">
        <v>0</v>
      </c>
      <c r="G12" s="231" t="s">
        <v>2</v>
      </c>
      <c r="H12" s="231" t="s">
        <v>37</v>
      </c>
      <c r="I12" s="550" t="s">
        <v>5</v>
      </c>
      <c r="J12" s="575" t="s">
        <v>519</v>
      </c>
      <c r="K12" s="559" t="s">
        <v>520</v>
      </c>
      <c r="L12" s="564" t="s">
        <v>521</v>
      </c>
      <c r="M12" s="557" t="s">
        <v>522</v>
      </c>
      <c r="N12" s="569" t="s">
        <v>620</v>
      </c>
      <c r="P12" s="641">
        <v>3</v>
      </c>
      <c r="Q12" s="642">
        <v>7</v>
      </c>
      <c r="R12" s="643">
        <f>+I23</f>
        <v>0</v>
      </c>
    </row>
    <row r="13" spans="1:18" s="8" customFormat="1" ht="12.75" x14ac:dyDescent="0.2">
      <c r="A13" s="233"/>
      <c r="B13" s="234"/>
      <c r="C13" s="235"/>
      <c r="D13" s="234"/>
      <c r="E13" s="234"/>
      <c r="F13" s="236"/>
      <c r="G13" s="237"/>
      <c r="H13" s="238"/>
      <c r="I13" s="551"/>
      <c r="J13" s="576"/>
      <c r="K13" s="560"/>
      <c r="L13" s="565"/>
      <c r="M13" s="572"/>
      <c r="N13" s="555">
        <f t="shared" ref="N13:N19" si="0">SUM(J13:M13)</f>
        <v>0</v>
      </c>
    </row>
    <row r="14" spans="1:18" s="8" customFormat="1" ht="12.75" x14ac:dyDescent="0.2">
      <c r="A14" s="239"/>
      <c r="B14" s="240"/>
      <c r="C14" s="241"/>
      <c r="D14" s="240"/>
      <c r="E14" s="240"/>
      <c r="F14" s="242"/>
      <c r="G14" s="243"/>
      <c r="H14" s="244"/>
      <c r="I14" s="552"/>
      <c r="J14" s="577"/>
      <c r="K14" s="561"/>
      <c r="L14" s="566"/>
      <c r="M14" s="573"/>
      <c r="N14" s="556">
        <f t="shared" si="0"/>
        <v>0</v>
      </c>
    </row>
    <row r="15" spans="1:18" s="8" customFormat="1" ht="12.75" x14ac:dyDescent="0.2">
      <c r="A15" s="239"/>
      <c r="B15" s="240"/>
      <c r="C15" s="241"/>
      <c r="D15" s="240"/>
      <c r="E15" s="240"/>
      <c r="F15" s="242"/>
      <c r="G15" s="243"/>
      <c r="H15" s="244"/>
      <c r="I15" s="552"/>
      <c r="J15" s="577"/>
      <c r="K15" s="561"/>
      <c r="L15" s="566"/>
      <c r="M15" s="573"/>
      <c r="N15" s="556">
        <f t="shared" si="0"/>
        <v>0</v>
      </c>
    </row>
    <row r="16" spans="1:18" s="8" customFormat="1" ht="12.75" x14ac:dyDescent="0.2">
      <c r="A16" s="239"/>
      <c r="B16" s="240"/>
      <c r="C16" s="241"/>
      <c r="D16" s="240"/>
      <c r="E16" s="240"/>
      <c r="F16" s="242"/>
      <c r="G16" s="243"/>
      <c r="H16" s="244"/>
      <c r="I16" s="552"/>
      <c r="J16" s="577"/>
      <c r="K16" s="561"/>
      <c r="L16" s="566"/>
      <c r="M16" s="573"/>
      <c r="N16" s="556">
        <f t="shared" si="0"/>
        <v>0</v>
      </c>
    </row>
    <row r="17" spans="1:18" s="8" customFormat="1" ht="12.75" x14ac:dyDescent="0.2">
      <c r="A17" s="239"/>
      <c r="B17" s="240"/>
      <c r="C17" s="241"/>
      <c r="D17" s="240"/>
      <c r="E17" s="240"/>
      <c r="F17" s="242"/>
      <c r="G17" s="243"/>
      <c r="H17" s="244"/>
      <c r="I17" s="552"/>
      <c r="J17" s="577"/>
      <c r="K17" s="561"/>
      <c r="L17" s="566"/>
      <c r="M17" s="573"/>
      <c r="N17" s="556">
        <f t="shared" si="0"/>
        <v>0</v>
      </c>
    </row>
    <row r="18" spans="1:18" s="8" customFormat="1" ht="12.75" x14ac:dyDescent="0.2">
      <c r="A18" s="239"/>
      <c r="B18" s="240"/>
      <c r="C18" s="241"/>
      <c r="D18" s="240"/>
      <c r="E18" s="240"/>
      <c r="F18" s="242"/>
      <c r="G18" s="243"/>
      <c r="H18" s="244"/>
      <c r="I18" s="552"/>
      <c r="J18" s="577"/>
      <c r="K18" s="561"/>
      <c r="L18" s="566"/>
      <c r="M18" s="573"/>
      <c r="N18" s="556">
        <f t="shared" si="0"/>
        <v>0</v>
      </c>
    </row>
    <row r="19" spans="1:18" s="8" customFormat="1" ht="12.75" x14ac:dyDescent="0.2">
      <c r="A19" s="239"/>
      <c r="B19" s="240"/>
      <c r="C19" s="241"/>
      <c r="D19" s="240"/>
      <c r="E19" s="240"/>
      <c r="F19" s="242"/>
      <c r="G19" s="243"/>
      <c r="H19" s="244"/>
      <c r="I19" s="552"/>
      <c r="J19" s="577"/>
      <c r="K19" s="561"/>
      <c r="L19" s="566"/>
      <c r="M19" s="573"/>
      <c r="N19" s="556">
        <f t="shared" si="0"/>
        <v>0</v>
      </c>
    </row>
    <row r="20" spans="1:18" s="8" customFormat="1" ht="12.75" x14ac:dyDescent="0.2">
      <c r="A20" s="239"/>
      <c r="B20" s="240"/>
      <c r="C20" s="241"/>
      <c r="D20" s="240"/>
      <c r="E20" s="240"/>
      <c r="F20" s="242"/>
      <c r="G20" s="243"/>
      <c r="H20" s="244"/>
      <c r="I20" s="552"/>
      <c r="J20" s="577"/>
      <c r="K20" s="561"/>
      <c r="L20" s="566"/>
      <c r="M20" s="573"/>
      <c r="N20" s="556">
        <f t="shared" ref="N20:N22" si="1">SUM(J20:M20)</f>
        <v>0</v>
      </c>
    </row>
    <row r="21" spans="1:18" s="8" customFormat="1" ht="12.75" x14ac:dyDescent="0.2">
      <c r="A21" s="239"/>
      <c r="B21" s="240"/>
      <c r="C21" s="241"/>
      <c r="D21" s="240"/>
      <c r="E21" s="240"/>
      <c r="F21" s="242"/>
      <c r="G21" s="243"/>
      <c r="H21" s="244"/>
      <c r="I21" s="552"/>
      <c r="J21" s="577"/>
      <c r="K21" s="561"/>
      <c r="L21" s="566"/>
      <c r="M21" s="573"/>
      <c r="N21" s="556">
        <f t="shared" si="1"/>
        <v>0</v>
      </c>
    </row>
    <row r="22" spans="1:18" s="8" customFormat="1" ht="13.5" thickBot="1" x14ac:dyDescent="0.25">
      <c r="A22" s="245"/>
      <c r="B22" s="246"/>
      <c r="C22" s="247"/>
      <c r="D22" s="246"/>
      <c r="E22" s="246"/>
      <c r="F22" s="248"/>
      <c r="G22" s="249"/>
      <c r="H22" s="250"/>
      <c r="I22" s="553"/>
      <c r="J22" s="578"/>
      <c r="K22" s="562"/>
      <c r="L22" s="567"/>
      <c r="M22" s="574"/>
      <c r="N22" s="570">
        <f t="shared" si="1"/>
        <v>0</v>
      </c>
    </row>
    <row r="23" spans="1:18" s="8" customFormat="1" ht="13.5" thickBot="1" x14ac:dyDescent="0.25">
      <c r="A23" s="757" t="s">
        <v>4</v>
      </c>
      <c r="B23" s="758"/>
      <c r="C23" s="758"/>
      <c r="D23" s="758"/>
      <c r="E23" s="758"/>
      <c r="F23" s="758"/>
      <c r="G23" s="758"/>
      <c r="H23" s="758"/>
      <c r="I23" s="554">
        <f>SUM(I13:I22)</f>
        <v>0</v>
      </c>
      <c r="J23" s="579">
        <f t="shared" ref="J23:N23" si="2">SUM(J13:J22)</f>
        <v>0</v>
      </c>
      <c r="K23" s="563">
        <f t="shared" si="2"/>
        <v>0</v>
      </c>
      <c r="L23" s="568">
        <f t="shared" si="2"/>
        <v>0</v>
      </c>
      <c r="M23" s="558">
        <f t="shared" si="2"/>
        <v>0</v>
      </c>
      <c r="N23" s="571">
        <f t="shared" si="2"/>
        <v>0</v>
      </c>
    </row>
    <row r="24" spans="1:18" ht="15.75" customHeight="1" thickBot="1" x14ac:dyDescent="0.3">
      <c r="A24" s="743" t="s">
        <v>423</v>
      </c>
      <c r="B24" s="744"/>
      <c r="C24" s="744"/>
      <c r="D24" s="744"/>
      <c r="E24" s="744"/>
      <c r="F24" s="744"/>
      <c r="G24" s="744"/>
      <c r="H24" s="744"/>
      <c r="I24" s="744"/>
      <c r="J24" s="744"/>
      <c r="K24" s="744"/>
      <c r="L24" s="744"/>
      <c r="M24" s="744"/>
      <c r="N24" s="745"/>
    </row>
    <row r="25" spans="1:18" ht="26.25" thickBot="1" x14ac:dyDescent="0.3">
      <c r="A25" s="430" t="s">
        <v>419</v>
      </c>
      <c r="B25" s="418" t="s">
        <v>420</v>
      </c>
      <c r="C25" s="430" t="s">
        <v>421</v>
      </c>
      <c r="D25" s="418" t="s">
        <v>36</v>
      </c>
      <c r="E25" s="232" t="s">
        <v>536</v>
      </c>
      <c r="F25" s="299" t="s">
        <v>0</v>
      </c>
      <c r="G25" s="299" t="s">
        <v>2</v>
      </c>
      <c r="H25" s="299" t="s">
        <v>37</v>
      </c>
      <c r="I25" s="550" t="s">
        <v>5</v>
      </c>
      <c r="J25" s="575" t="s">
        <v>519</v>
      </c>
      <c r="K25" s="559" t="s">
        <v>520</v>
      </c>
      <c r="L25" s="564" t="s">
        <v>521</v>
      </c>
      <c r="M25" s="557" t="s">
        <v>522</v>
      </c>
      <c r="N25" s="569" t="s">
        <v>620</v>
      </c>
    </row>
    <row r="26" spans="1:18" x14ac:dyDescent="0.25">
      <c r="A26" s="233"/>
      <c r="B26" s="234"/>
      <c r="C26" s="235"/>
      <c r="D26" s="234"/>
      <c r="E26" s="234"/>
      <c r="F26" s="236"/>
      <c r="G26" s="237"/>
      <c r="H26" s="238"/>
      <c r="I26" s="551"/>
      <c r="J26" s="576"/>
      <c r="K26" s="560"/>
      <c r="L26" s="565"/>
      <c r="M26" s="572"/>
      <c r="N26" s="555">
        <f t="shared" ref="N26:N32" si="3">SUM(J26:M26)</f>
        <v>0</v>
      </c>
      <c r="P26" s="641">
        <v>3</v>
      </c>
      <c r="Q26" s="642">
        <v>7</v>
      </c>
      <c r="R26" s="643">
        <f>+I36</f>
        <v>0</v>
      </c>
    </row>
    <row r="27" spans="1:18" x14ac:dyDescent="0.25">
      <c r="A27" s="239"/>
      <c r="B27" s="240"/>
      <c r="C27" s="241"/>
      <c r="D27" s="240"/>
      <c r="E27" s="240"/>
      <c r="F27" s="242"/>
      <c r="G27" s="243"/>
      <c r="H27" s="244"/>
      <c r="I27" s="552"/>
      <c r="J27" s="577"/>
      <c r="K27" s="561"/>
      <c r="L27" s="566"/>
      <c r="M27" s="573"/>
      <c r="N27" s="556">
        <f t="shared" si="3"/>
        <v>0</v>
      </c>
    </row>
    <row r="28" spans="1:18" x14ac:dyDescent="0.25">
      <c r="A28" s="239"/>
      <c r="B28" s="240"/>
      <c r="C28" s="241"/>
      <c r="D28" s="240"/>
      <c r="E28" s="240"/>
      <c r="F28" s="242"/>
      <c r="G28" s="243"/>
      <c r="H28" s="244"/>
      <c r="I28" s="552"/>
      <c r="J28" s="577"/>
      <c r="K28" s="561"/>
      <c r="L28" s="566"/>
      <c r="M28" s="573"/>
      <c r="N28" s="556">
        <f t="shared" si="3"/>
        <v>0</v>
      </c>
    </row>
    <row r="29" spans="1:18" x14ac:dyDescent="0.25">
      <c r="A29" s="239"/>
      <c r="B29" s="240"/>
      <c r="C29" s="241"/>
      <c r="D29" s="240"/>
      <c r="E29" s="240"/>
      <c r="F29" s="242"/>
      <c r="G29" s="243"/>
      <c r="H29" s="244"/>
      <c r="I29" s="552"/>
      <c r="J29" s="577"/>
      <c r="K29" s="561"/>
      <c r="L29" s="566"/>
      <c r="M29" s="573"/>
      <c r="N29" s="556">
        <f t="shared" si="3"/>
        <v>0</v>
      </c>
    </row>
    <row r="30" spans="1:18" x14ac:dyDescent="0.25">
      <c r="A30" s="239"/>
      <c r="B30" s="240"/>
      <c r="C30" s="241"/>
      <c r="D30" s="240"/>
      <c r="E30" s="240"/>
      <c r="F30" s="242"/>
      <c r="G30" s="243"/>
      <c r="H30" s="244"/>
      <c r="I30" s="552"/>
      <c r="J30" s="577"/>
      <c r="K30" s="561"/>
      <c r="L30" s="566"/>
      <c r="M30" s="573"/>
      <c r="N30" s="556">
        <f t="shared" si="3"/>
        <v>0</v>
      </c>
    </row>
    <row r="31" spans="1:18" x14ac:dyDescent="0.25">
      <c r="A31" s="239"/>
      <c r="B31" s="240"/>
      <c r="C31" s="241"/>
      <c r="D31" s="240"/>
      <c r="E31" s="240"/>
      <c r="F31" s="242"/>
      <c r="G31" s="243"/>
      <c r="H31" s="244"/>
      <c r="I31" s="552"/>
      <c r="J31" s="577"/>
      <c r="K31" s="561"/>
      <c r="L31" s="566"/>
      <c r="M31" s="573"/>
      <c r="N31" s="556">
        <f t="shared" si="3"/>
        <v>0</v>
      </c>
    </row>
    <row r="32" spans="1:18" x14ac:dyDescent="0.25">
      <c r="A32" s="239"/>
      <c r="B32" s="240"/>
      <c r="C32" s="241"/>
      <c r="D32" s="240"/>
      <c r="E32" s="240"/>
      <c r="F32" s="242"/>
      <c r="G32" s="243"/>
      <c r="H32" s="244"/>
      <c r="I32" s="552"/>
      <c r="J32" s="577"/>
      <c r="K32" s="561"/>
      <c r="L32" s="566"/>
      <c r="M32" s="573"/>
      <c r="N32" s="556">
        <f t="shared" si="3"/>
        <v>0</v>
      </c>
    </row>
    <row r="33" spans="1:18" x14ac:dyDescent="0.25">
      <c r="A33" s="239"/>
      <c r="B33" s="240"/>
      <c r="C33" s="241"/>
      <c r="D33" s="240"/>
      <c r="E33" s="240"/>
      <c r="F33" s="242"/>
      <c r="G33" s="243"/>
      <c r="H33" s="244"/>
      <c r="I33" s="552"/>
      <c r="J33" s="577"/>
      <c r="K33" s="561"/>
      <c r="L33" s="566"/>
      <c r="M33" s="573"/>
      <c r="N33" s="556">
        <f t="shared" ref="N33:N35" si="4">SUM(J33:M33)</f>
        <v>0</v>
      </c>
    </row>
    <row r="34" spans="1:18" x14ac:dyDescent="0.25">
      <c r="A34" s="239"/>
      <c r="B34" s="240"/>
      <c r="C34" s="241"/>
      <c r="D34" s="240"/>
      <c r="E34" s="240"/>
      <c r="F34" s="242"/>
      <c r="G34" s="243"/>
      <c r="H34" s="244"/>
      <c r="I34" s="552"/>
      <c r="J34" s="577"/>
      <c r="K34" s="561"/>
      <c r="L34" s="566"/>
      <c r="M34" s="573"/>
      <c r="N34" s="556">
        <f t="shared" si="4"/>
        <v>0</v>
      </c>
    </row>
    <row r="35" spans="1:18" ht="15.75" thickBot="1" x14ac:dyDescent="0.3">
      <c r="A35" s="245"/>
      <c r="B35" s="246"/>
      <c r="C35" s="247"/>
      <c r="D35" s="246"/>
      <c r="E35" s="246"/>
      <c r="F35" s="248"/>
      <c r="G35" s="249"/>
      <c r="H35" s="250"/>
      <c r="I35" s="553"/>
      <c r="J35" s="578"/>
      <c r="K35" s="562"/>
      <c r="L35" s="567"/>
      <c r="M35" s="574"/>
      <c r="N35" s="570">
        <f t="shared" si="4"/>
        <v>0</v>
      </c>
    </row>
    <row r="36" spans="1:18" ht="15.75" thickBot="1" x14ac:dyDescent="0.3">
      <c r="A36" s="757" t="s">
        <v>4</v>
      </c>
      <c r="B36" s="758"/>
      <c r="C36" s="758"/>
      <c r="D36" s="758"/>
      <c r="E36" s="758"/>
      <c r="F36" s="758"/>
      <c r="G36" s="758"/>
      <c r="H36" s="758"/>
      <c r="I36" s="554">
        <f>SUM(I26:I35)</f>
        <v>0</v>
      </c>
      <c r="J36" s="579">
        <f t="shared" ref="J36:N36" si="5">SUM(J26:J35)</f>
        <v>0</v>
      </c>
      <c r="K36" s="563">
        <f t="shared" si="5"/>
        <v>0</v>
      </c>
      <c r="L36" s="568">
        <f t="shared" si="5"/>
        <v>0</v>
      </c>
      <c r="M36" s="558">
        <f t="shared" si="5"/>
        <v>0</v>
      </c>
      <c r="N36" s="571">
        <f t="shared" si="5"/>
        <v>0</v>
      </c>
    </row>
    <row r="37" spans="1:18" ht="15.75" customHeight="1" thickBot="1" x14ac:dyDescent="0.3">
      <c r="A37" s="743" t="s">
        <v>424</v>
      </c>
      <c r="B37" s="744"/>
      <c r="C37" s="744"/>
      <c r="D37" s="744"/>
      <c r="E37" s="744"/>
      <c r="F37" s="744"/>
      <c r="G37" s="744"/>
      <c r="H37" s="744"/>
      <c r="I37" s="744"/>
      <c r="J37" s="744"/>
      <c r="K37" s="744"/>
      <c r="L37" s="744"/>
      <c r="M37" s="744"/>
      <c r="N37" s="745"/>
    </row>
    <row r="38" spans="1:18" ht="26.25" thickBot="1" x14ac:dyDescent="0.3">
      <c r="A38" s="430" t="s">
        <v>419</v>
      </c>
      <c r="B38" s="418" t="s">
        <v>420</v>
      </c>
      <c r="C38" s="430" t="s">
        <v>421</v>
      </c>
      <c r="D38" s="418" t="s">
        <v>36</v>
      </c>
      <c r="E38" s="232" t="s">
        <v>536</v>
      </c>
      <c r="F38" s="299" t="s">
        <v>0</v>
      </c>
      <c r="G38" s="299" t="s">
        <v>2</v>
      </c>
      <c r="H38" s="299" t="s">
        <v>37</v>
      </c>
      <c r="I38" s="550" t="s">
        <v>5</v>
      </c>
      <c r="J38" s="575" t="s">
        <v>519</v>
      </c>
      <c r="K38" s="559" t="s">
        <v>520</v>
      </c>
      <c r="L38" s="564" t="s">
        <v>521</v>
      </c>
      <c r="M38" s="557" t="s">
        <v>522</v>
      </c>
      <c r="N38" s="569" t="s">
        <v>620</v>
      </c>
      <c r="P38" s="641">
        <v>3</v>
      </c>
      <c r="Q38" s="642">
        <v>7</v>
      </c>
      <c r="R38" s="643">
        <f>+I49</f>
        <v>0</v>
      </c>
    </row>
    <row r="39" spans="1:18" x14ac:dyDescent="0.25">
      <c r="A39" s="233"/>
      <c r="B39" s="234"/>
      <c r="C39" s="235"/>
      <c r="D39" s="234"/>
      <c r="E39" s="234"/>
      <c r="F39" s="236"/>
      <c r="G39" s="237"/>
      <c r="H39" s="238"/>
      <c r="I39" s="551"/>
      <c r="J39" s="576"/>
      <c r="K39" s="560"/>
      <c r="L39" s="565"/>
      <c r="M39" s="572"/>
      <c r="N39" s="555">
        <f t="shared" ref="N39:N45" si="6">SUM(J39:M39)</f>
        <v>0</v>
      </c>
    </row>
    <row r="40" spans="1:18" x14ac:dyDescent="0.25">
      <c r="A40" s="239"/>
      <c r="B40" s="240"/>
      <c r="C40" s="241"/>
      <c r="D40" s="240"/>
      <c r="E40" s="240"/>
      <c r="F40" s="242"/>
      <c r="G40" s="243"/>
      <c r="H40" s="244"/>
      <c r="I40" s="552"/>
      <c r="J40" s="577"/>
      <c r="K40" s="561"/>
      <c r="L40" s="566"/>
      <c r="M40" s="573"/>
      <c r="N40" s="556">
        <f t="shared" si="6"/>
        <v>0</v>
      </c>
    </row>
    <row r="41" spans="1:18" x14ac:dyDescent="0.25">
      <c r="A41" s="239"/>
      <c r="B41" s="240"/>
      <c r="C41" s="241"/>
      <c r="D41" s="240"/>
      <c r="E41" s="240"/>
      <c r="F41" s="242"/>
      <c r="G41" s="243"/>
      <c r="H41" s="244"/>
      <c r="I41" s="552"/>
      <c r="J41" s="577"/>
      <c r="K41" s="561"/>
      <c r="L41" s="566"/>
      <c r="M41" s="573"/>
      <c r="N41" s="556">
        <f t="shared" si="6"/>
        <v>0</v>
      </c>
    </row>
    <row r="42" spans="1:18" x14ac:dyDescent="0.25">
      <c r="A42" s="239"/>
      <c r="B42" s="240"/>
      <c r="C42" s="241"/>
      <c r="D42" s="240"/>
      <c r="E42" s="240"/>
      <c r="F42" s="242"/>
      <c r="G42" s="243"/>
      <c r="H42" s="244"/>
      <c r="I42" s="552"/>
      <c r="J42" s="577"/>
      <c r="K42" s="561"/>
      <c r="L42" s="566"/>
      <c r="M42" s="573"/>
      <c r="N42" s="556">
        <f t="shared" si="6"/>
        <v>0</v>
      </c>
    </row>
    <row r="43" spans="1:18" x14ac:dyDescent="0.25">
      <c r="A43" s="239"/>
      <c r="B43" s="240"/>
      <c r="C43" s="241"/>
      <c r="D43" s="240"/>
      <c r="E43" s="240"/>
      <c r="F43" s="242"/>
      <c r="G43" s="243"/>
      <c r="H43" s="244"/>
      <c r="I43" s="552"/>
      <c r="J43" s="577"/>
      <c r="K43" s="561"/>
      <c r="L43" s="566"/>
      <c r="M43" s="573"/>
      <c r="N43" s="556">
        <f t="shared" si="6"/>
        <v>0</v>
      </c>
    </row>
    <row r="44" spans="1:18" x14ac:dyDescent="0.25">
      <c r="A44" s="239"/>
      <c r="B44" s="240"/>
      <c r="C44" s="241"/>
      <c r="D44" s="240"/>
      <c r="E44" s="240"/>
      <c r="F44" s="242"/>
      <c r="G44" s="243"/>
      <c r="H44" s="244"/>
      <c r="I44" s="552"/>
      <c r="J44" s="577"/>
      <c r="K44" s="561"/>
      <c r="L44" s="566"/>
      <c r="M44" s="573"/>
      <c r="N44" s="556">
        <f t="shared" si="6"/>
        <v>0</v>
      </c>
    </row>
    <row r="45" spans="1:18" x14ac:dyDescent="0.25">
      <c r="A45" s="239"/>
      <c r="B45" s="240"/>
      <c r="C45" s="241"/>
      <c r="D45" s="240"/>
      <c r="E45" s="240"/>
      <c r="F45" s="242"/>
      <c r="G45" s="243"/>
      <c r="H45" s="244"/>
      <c r="I45" s="552"/>
      <c r="J45" s="577"/>
      <c r="K45" s="561"/>
      <c r="L45" s="566"/>
      <c r="M45" s="573"/>
      <c r="N45" s="556">
        <f t="shared" si="6"/>
        <v>0</v>
      </c>
    </row>
    <row r="46" spans="1:18" x14ac:dyDescent="0.25">
      <c r="A46" s="239"/>
      <c r="B46" s="240"/>
      <c r="C46" s="241"/>
      <c r="D46" s="240"/>
      <c r="E46" s="240"/>
      <c r="F46" s="242"/>
      <c r="G46" s="243"/>
      <c r="H46" s="244"/>
      <c r="I46" s="552"/>
      <c r="J46" s="577"/>
      <c r="K46" s="561"/>
      <c r="L46" s="566"/>
      <c r="M46" s="573"/>
      <c r="N46" s="556">
        <f t="shared" ref="N46:N48" si="7">SUM(J46:M46)</f>
        <v>0</v>
      </c>
    </row>
    <row r="47" spans="1:18" x14ac:dyDescent="0.25">
      <c r="A47" s="239"/>
      <c r="B47" s="240"/>
      <c r="C47" s="241"/>
      <c r="D47" s="240"/>
      <c r="E47" s="240"/>
      <c r="F47" s="242"/>
      <c r="G47" s="243"/>
      <c r="H47" s="244"/>
      <c r="I47" s="552"/>
      <c r="J47" s="577"/>
      <c r="K47" s="561"/>
      <c r="L47" s="566"/>
      <c r="M47" s="573"/>
      <c r="N47" s="556">
        <f t="shared" si="7"/>
        <v>0</v>
      </c>
    </row>
    <row r="48" spans="1:18" ht="15.75" thickBot="1" x14ac:dyDescent="0.3">
      <c r="A48" s="245"/>
      <c r="B48" s="246"/>
      <c r="C48" s="247"/>
      <c r="D48" s="246"/>
      <c r="E48" s="246"/>
      <c r="F48" s="248"/>
      <c r="G48" s="249"/>
      <c r="H48" s="250"/>
      <c r="I48" s="553"/>
      <c r="J48" s="578"/>
      <c r="K48" s="562"/>
      <c r="L48" s="567"/>
      <c r="M48" s="574"/>
      <c r="N48" s="570">
        <f t="shared" si="7"/>
        <v>0</v>
      </c>
    </row>
    <row r="49" spans="1:18" ht="15.75" thickBot="1" x14ac:dyDescent="0.3">
      <c r="A49" s="757" t="s">
        <v>4</v>
      </c>
      <c r="B49" s="758"/>
      <c r="C49" s="758"/>
      <c r="D49" s="758"/>
      <c r="E49" s="758"/>
      <c r="F49" s="758"/>
      <c r="G49" s="758"/>
      <c r="H49" s="758"/>
      <c r="I49" s="554">
        <f>SUM(I39:I48)</f>
        <v>0</v>
      </c>
      <c r="J49" s="579">
        <f t="shared" ref="J49:N49" si="8">SUM(J39:J48)</f>
        <v>0</v>
      </c>
      <c r="K49" s="563">
        <f t="shared" si="8"/>
        <v>0</v>
      </c>
      <c r="L49" s="568">
        <f t="shared" si="8"/>
        <v>0</v>
      </c>
      <c r="M49" s="558">
        <f t="shared" si="8"/>
        <v>0</v>
      </c>
      <c r="N49" s="571">
        <f t="shared" si="8"/>
        <v>0</v>
      </c>
    </row>
    <row r="50" spans="1:18" ht="15.75" customHeight="1" thickBot="1" x14ac:dyDescent="0.3">
      <c r="A50" s="743" t="s">
        <v>425</v>
      </c>
      <c r="B50" s="744"/>
      <c r="C50" s="744"/>
      <c r="D50" s="744"/>
      <c r="E50" s="744"/>
      <c r="F50" s="744"/>
      <c r="G50" s="744"/>
      <c r="H50" s="744"/>
      <c r="I50" s="744"/>
      <c r="J50" s="744"/>
      <c r="K50" s="744"/>
      <c r="L50" s="744"/>
      <c r="M50" s="744"/>
      <c r="N50" s="745"/>
    </row>
    <row r="51" spans="1:18" ht="26.25" thickBot="1" x14ac:dyDescent="0.3">
      <c r="A51" s="429" t="s">
        <v>419</v>
      </c>
      <c r="B51" s="417" t="s">
        <v>420</v>
      </c>
      <c r="C51" s="429" t="s">
        <v>421</v>
      </c>
      <c r="D51" s="417" t="s">
        <v>36</v>
      </c>
      <c r="E51" s="232" t="s">
        <v>536</v>
      </c>
      <c r="F51" s="231" t="s">
        <v>0</v>
      </c>
      <c r="G51" s="231" t="s">
        <v>2</v>
      </c>
      <c r="H51" s="231" t="s">
        <v>37</v>
      </c>
      <c r="I51" s="550" t="s">
        <v>5</v>
      </c>
      <c r="J51" s="575" t="s">
        <v>519</v>
      </c>
      <c r="K51" s="559" t="s">
        <v>520</v>
      </c>
      <c r="L51" s="564" t="s">
        <v>521</v>
      </c>
      <c r="M51" s="557" t="s">
        <v>522</v>
      </c>
      <c r="N51" s="569" t="s">
        <v>620</v>
      </c>
      <c r="P51" s="641">
        <v>3</v>
      </c>
      <c r="Q51" s="642">
        <v>7</v>
      </c>
      <c r="R51" s="643">
        <f>+I62</f>
        <v>0</v>
      </c>
    </row>
    <row r="52" spans="1:18" x14ac:dyDescent="0.25">
      <c r="A52" s="233"/>
      <c r="B52" s="234"/>
      <c r="C52" s="235"/>
      <c r="D52" s="234"/>
      <c r="E52" s="234"/>
      <c r="F52" s="236"/>
      <c r="G52" s="237"/>
      <c r="H52" s="238"/>
      <c r="I52" s="551"/>
      <c r="J52" s="576"/>
      <c r="K52" s="560"/>
      <c r="L52" s="565"/>
      <c r="M52" s="572"/>
      <c r="N52" s="555">
        <f t="shared" ref="N52:N58" si="9">SUM(J52:M52)</f>
        <v>0</v>
      </c>
    </row>
    <row r="53" spans="1:18" x14ac:dyDescent="0.25">
      <c r="A53" s="239"/>
      <c r="B53" s="240"/>
      <c r="C53" s="241"/>
      <c r="D53" s="240"/>
      <c r="E53" s="240"/>
      <c r="F53" s="242"/>
      <c r="G53" s="243"/>
      <c r="H53" s="244"/>
      <c r="I53" s="552"/>
      <c r="J53" s="577"/>
      <c r="K53" s="561"/>
      <c r="L53" s="566"/>
      <c r="M53" s="573"/>
      <c r="N53" s="556">
        <f t="shared" si="9"/>
        <v>0</v>
      </c>
    </row>
    <row r="54" spans="1:18" x14ac:dyDescent="0.25">
      <c r="A54" s="239"/>
      <c r="B54" s="240"/>
      <c r="C54" s="241"/>
      <c r="D54" s="240"/>
      <c r="E54" s="240"/>
      <c r="F54" s="242"/>
      <c r="G54" s="243"/>
      <c r="H54" s="244"/>
      <c r="I54" s="552"/>
      <c r="J54" s="577"/>
      <c r="K54" s="561"/>
      <c r="L54" s="566"/>
      <c r="M54" s="573"/>
      <c r="N54" s="556">
        <f t="shared" si="9"/>
        <v>0</v>
      </c>
    </row>
    <row r="55" spans="1:18" x14ac:dyDescent="0.25">
      <c r="A55" s="239"/>
      <c r="B55" s="240"/>
      <c r="C55" s="241"/>
      <c r="D55" s="240"/>
      <c r="E55" s="240"/>
      <c r="F55" s="242"/>
      <c r="G55" s="243"/>
      <c r="H55" s="244"/>
      <c r="I55" s="552"/>
      <c r="J55" s="577"/>
      <c r="K55" s="561"/>
      <c r="L55" s="566"/>
      <c r="M55" s="573"/>
      <c r="N55" s="556">
        <f t="shared" si="9"/>
        <v>0</v>
      </c>
    </row>
    <row r="56" spans="1:18" x14ac:dyDescent="0.25">
      <c r="A56" s="239"/>
      <c r="B56" s="240"/>
      <c r="C56" s="241"/>
      <c r="D56" s="240"/>
      <c r="E56" s="240"/>
      <c r="F56" s="242"/>
      <c r="G56" s="243"/>
      <c r="H56" s="244"/>
      <c r="I56" s="552"/>
      <c r="J56" s="577"/>
      <c r="K56" s="561"/>
      <c r="L56" s="566"/>
      <c r="M56" s="573"/>
      <c r="N56" s="556">
        <f t="shared" si="9"/>
        <v>0</v>
      </c>
    </row>
    <row r="57" spans="1:18" x14ac:dyDescent="0.25">
      <c r="A57" s="239"/>
      <c r="B57" s="240"/>
      <c r="C57" s="241"/>
      <c r="D57" s="240"/>
      <c r="E57" s="240"/>
      <c r="F57" s="242"/>
      <c r="G57" s="243"/>
      <c r="H57" s="244"/>
      <c r="I57" s="552"/>
      <c r="J57" s="577"/>
      <c r="K57" s="561"/>
      <c r="L57" s="566"/>
      <c r="M57" s="573"/>
      <c r="N57" s="556">
        <f t="shared" si="9"/>
        <v>0</v>
      </c>
    </row>
    <row r="58" spans="1:18" x14ac:dyDescent="0.25">
      <c r="A58" s="239"/>
      <c r="B58" s="240"/>
      <c r="C58" s="241"/>
      <c r="D58" s="240"/>
      <c r="E58" s="240"/>
      <c r="F58" s="242"/>
      <c r="G58" s="243"/>
      <c r="H58" s="244"/>
      <c r="I58" s="552"/>
      <c r="J58" s="577"/>
      <c r="K58" s="561"/>
      <c r="L58" s="566"/>
      <c r="M58" s="573"/>
      <c r="N58" s="556">
        <f t="shared" si="9"/>
        <v>0</v>
      </c>
    </row>
    <row r="59" spans="1:18" x14ac:dyDescent="0.25">
      <c r="A59" s="239"/>
      <c r="B59" s="240"/>
      <c r="C59" s="241"/>
      <c r="D59" s="240"/>
      <c r="E59" s="240"/>
      <c r="F59" s="242"/>
      <c r="G59" s="243"/>
      <c r="H59" s="244"/>
      <c r="I59" s="552"/>
      <c r="J59" s="577"/>
      <c r="K59" s="561"/>
      <c r="L59" s="566"/>
      <c r="M59" s="573"/>
      <c r="N59" s="556">
        <f t="shared" ref="N59:N61" si="10">SUM(J59:M59)</f>
        <v>0</v>
      </c>
    </row>
    <row r="60" spans="1:18" x14ac:dyDescent="0.25">
      <c r="A60" s="239"/>
      <c r="B60" s="240"/>
      <c r="C60" s="241"/>
      <c r="D60" s="240"/>
      <c r="E60" s="240"/>
      <c r="F60" s="242"/>
      <c r="G60" s="243"/>
      <c r="H60" s="244"/>
      <c r="I60" s="552"/>
      <c r="J60" s="577"/>
      <c r="K60" s="561"/>
      <c r="L60" s="566"/>
      <c r="M60" s="573"/>
      <c r="N60" s="556">
        <f t="shared" si="10"/>
        <v>0</v>
      </c>
    </row>
    <row r="61" spans="1:18" ht="15.75" thickBot="1" x14ac:dyDescent="0.3">
      <c r="A61" s="245"/>
      <c r="B61" s="246"/>
      <c r="C61" s="247"/>
      <c r="D61" s="246"/>
      <c r="E61" s="246"/>
      <c r="F61" s="248"/>
      <c r="G61" s="249"/>
      <c r="H61" s="250"/>
      <c r="I61" s="553"/>
      <c r="J61" s="578"/>
      <c r="K61" s="562"/>
      <c r="L61" s="567"/>
      <c r="M61" s="574"/>
      <c r="N61" s="570">
        <f t="shared" si="10"/>
        <v>0</v>
      </c>
    </row>
    <row r="62" spans="1:18" ht="15.75" thickBot="1" x14ac:dyDescent="0.3">
      <c r="A62" s="757" t="s">
        <v>4</v>
      </c>
      <c r="B62" s="758"/>
      <c r="C62" s="758"/>
      <c r="D62" s="758"/>
      <c r="E62" s="758"/>
      <c r="F62" s="758"/>
      <c r="G62" s="758"/>
      <c r="H62" s="758"/>
      <c r="I62" s="554">
        <f>SUM(I52:I61)</f>
        <v>0</v>
      </c>
      <c r="J62" s="579">
        <f t="shared" ref="J62:N62" si="11">SUM(J52:J61)</f>
        <v>0</v>
      </c>
      <c r="K62" s="563">
        <f t="shared" si="11"/>
        <v>0</v>
      </c>
      <c r="L62" s="568">
        <f t="shared" si="11"/>
        <v>0</v>
      </c>
      <c r="M62" s="558">
        <f t="shared" si="11"/>
        <v>0</v>
      </c>
      <c r="N62" s="571">
        <f t="shared" si="11"/>
        <v>0</v>
      </c>
    </row>
    <row r="63" spans="1:18" ht="15.75" customHeight="1" thickBot="1" x14ac:dyDescent="0.3">
      <c r="A63" s="743" t="s">
        <v>426</v>
      </c>
      <c r="B63" s="744"/>
      <c r="C63" s="744"/>
      <c r="D63" s="744"/>
      <c r="E63" s="744"/>
      <c r="F63" s="744"/>
      <c r="G63" s="744"/>
      <c r="H63" s="744"/>
      <c r="I63" s="744"/>
      <c r="J63" s="744"/>
      <c r="K63" s="744"/>
      <c r="L63" s="744"/>
      <c r="M63" s="744"/>
      <c r="N63" s="745"/>
    </row>
    <row r="64" spans="1:18" ht="26.25" thickBot="1" x14ac:dyDescent="0.3">
      <c r="A64" s="430" t="s">
        <v>419</v>
      </c>
      <c r="B64" s="418" t="s">
        <v>420</v>
      </c>
      <c r="C64" s="430" t="s">
        <v>421</v>
      </c>
      <c r="D64" s="418" t="s">
        <v>36</v>
      </c>
      <c r="E64" s="232" t="s">
        <v>536</v>
      </c>
      <c r="F64" s="299" t="s">
        <v>0</v>
      </c>
      <c r="G64" s="299" t="s">
        <v>2</v>
      </c>
      <c r="H64" s="299" t="s">
        <v>37</v>
      </c>
      <c r="I64" s="550" t="s">
        <v>5</v>
      </c>
      <c r="J64" s="575" t="s">
        <v>519</v>
      </c>
      <c r="K64" s="559" t="s">
        <v>520</v>
      </c>
      <c r="L64" s="564" t="s">
        <v>521</v>
      </c>
      <c r="M64" s="557" t="s">
        <v>522</v>
      </c>
      <c r="N64" s="569" t="s">
        <v>620</v>
      </c>
      <c r="P64" s="641">
        <v>3</v>
      </c>
      <c r="Q64" s="642">
        <v>7</v>
      </c>
      <c r="R64" s="643">
        <f>+I75</f>
        <v>0</v>
      </c>
    </row>
    <row r="65" spans="1:18" x14ac:dyDescent="0.25">
      <c r="A65" s="233"/>
      <c r="B65" s="234"/>
      <c r="C65" s="235"/>
      <c r="D65" s="234"/>
      <c r="E65" s="234"/>
      <c r="F65" s="236"/>
      <c r="G65" s="237"/>
      <c r="H65" s="238"/>
      <c r="I65" s="551"/>
      <c r="J65" s="576"/>
      <c r="K65" s="560"/>
      <c r="L65" s="565"/>
      <c r="M65" s="572"/>
      <c r="N65" s="555">
        <f t="shared" ref="N65:N71" si="12">SUM(J65:M65)</f>
        <v>0</v>
      </c>
    </row>
    <row r="66" spans="1:18" x14ac:dyDescent="0.25">
      <c r="A66" s="239"/>
      <c r="B66" s="240"/>
      <c r="C66" s="241"/>
      <c r="D66" s="240"/>
      <c r="E66" s="240"/>
      <c r="F66" s="242"/>
      <c r="G66" s="243"/>
      <c r="H66" s="244"/>
      <c r="I66" s="552"/>
      <c r="J66" s="577"/>
      <c r="K66" s="561"/>
      <c r="L66" s="566"/>
      <c r="M66" s="573"/>
      <c r="N66" s="556">
        <f t="shared" si="12"/>
        <v>0</v>
      </c>
    </row>
    <row r="67" spans="1:18" x14ac:dyDescent="0.25">
      <c r="A67" s="239"/>
      <c r="B67" s="240"/>
      <c r="C67" s="241"/>
      <c r="D67" s="240"/>
      <c r="E67" s="240"/>
      <c r="F67" s="242"/>
      <c r="G67" s="243"/>
      <c r="H67" s="244"/>
      <c r="I67" s="552"/>
      <c r="J67" s="577"/>
      <c r="K67" s="561"/>
      <c r="L67" s="566"/>
      <c r="M67" s="573"/>
      <c r="N67" s="556">
        <f t="shared" si="12"/>
        <v>0</v>
      </c>
    </row>
    <row r="68" spans="1:18" x14ac:dyDescent="0.25">
      <c r="A68" s="239"/>
      <c r="B68" s="240"/>
      <c r="C68" s="241"/>
      <c r="D68" s="240"/>
      <c r="E68" s="240"/>
      <c r="F68" s="242"/>
      <c r="G68" s="243"/>
      <c r="H68" s="244"/>
      <c r="I68" s="552"/>
      <c r="J68" s="577"/>
      <c r="K68" s="561"/>
      <c r="L68" s="566"/>
      <c r="M68" s="573"/>
      <c r="N68" s="556">
        <f t="shared" si="12"/>
        <v>0</v>
      </c>
    </row>
    <row r="69" spans="1:18" x14ac:dyDescent="0.25">
      <c r="A69" s="239"/>
      <c r="B69" s="240"/>
      <c r="C69" s="241"/>
      <c r="D69" s="240"/>
      <c r="E69" s="240"/>
      <c r="F69" s="242"/>
      <c r="G69" s="243"/>
      <c r="H69" s="244"/>
      <c r="I69" s="552"/>
      <c r="J69" s="577"/>
      <c r="K69" s="561"/>
      <c r="L69" s="566"/>
      <c r="M69" s="573"/>
      <c r="N69" s="556">
        <f t="shared" si="12"/>
        <v>0</v>
      </c>
    </row>
    <row r="70" spans="1:18" x14ac:dyDescent="0.25">
      <c r="A70" s="239"/>
      <c r="B70" s="240"/>
      <c r="C70" s="241"/>
      <c r="D70" s="240"/>
      <c r="E70" s="240"/>
      <c r="F70" s="242"/>
      <c r="G70" s="243"/>
      <c r="H70" s="244"/>
      <c r="I70" s="552"/>
      <c r="J70" s="577"/>
      <c r="K70" s="561"/>
      <c r="L70" s="566"/>
      <c r="M70" s="573"/>
      <c r="N70" s="556">
        <f t="shared" si="12"/>
        <v>0</v>
      </c>
    </row>
    <row r="71" spans="1:18" x14ac:dyDescent="0.25">
      <c r="A71" s="239"/>
      <c r="B71" s="240"/>
      <c r="C71" s="241"/>
      <c r="D71" s="240"/>
      <c r="E71" s="240"/>
      <c r="F71" s="242"/>
      <c r="G71" s="243"/>
      <c r="H71" s="244"/>
      <c r="I71" s="552"/>
      <c r="J71" s="577"/>
      <c r="K71" s="561"/>
      <c r="L71" s="566"/>
      <c r="M71" s="573"/>
      <c r="N71" s="556">
        <f t="shared" si="12"/>
        <v>0</v>
      </c>
    </row>
    <row r="72" spans="1:18" x14ac:dyDescent="0.25">
      <c r="A72" s="239"/>
      <c r="B72" s="240"/>
      <c r="C72" s="241"/>
      <c r="D72" s="240"/>
      <c r="E72" s="240"/>
      <c r="F72" s="242"/>
      <c r="G72" s="243"/>
      <c r="H72" s="244"/>
      <c r="I72" s="552"/>
      <c r="J72" s="577"/>
      <c r="K72" s="561"/>
      <c r="L72" s="566"/>
      <c r="M72" s="573"/>
      <c r="N72" s="556">
        <f t="shared" ref="N72:N74" si="13">SUM(J72:M72)</f>
        <v>0</v>
      </c>
    </row>
    <row r="73" spans="1:18" x14ac:dyDescent="0.25">
      <c r="A73" s="239"/>
      <c r="B73" s="240"/>
      <c r="C73" s="241"/>
      <c r="D73" s="240"/>
      <c r="E73" s="240"/>
      <c r="F73" s="242"/>
      <c r="G73" s="243"/>
      <c r="H73" s="244"/>
      <c r="I73" s="552"/>
      <c r="J73" s="577"/>
      <c r="K73" s="561"/>
      <c r="L73" s="566"/>
      <c r="M73" s="573"/>
      <c r="N73" s="556">
        <f t="shared" si="13"/>
        <v>0</v>
      </c>
    </row>
    <row r="74" spans="1:18" ht="15.75" thickBot="1" x14ac:dyDescent="0.3">
      <c r="A74" s="245"/>
      <c r="B74" s="246"/>
      <c r="C74" s="247"/>
      <c r="D74" s="246"/>
      <c r="E74" s="246"/>
      <c r="F74" s="248"/>
      <c r="G74" s="249"/>
      <c r="H74" s="250"/>
      <c r="I74" s="553"/>
      <c r="J74" s="578"/>
      <c r="K74" s="562"/>
      <c r="L74" s="567"/>
      <c r="M74" s="574"/>
      <c r="N74" s="570">
        <f t="shared" si="13"/>
        <v>0</v>
      </c>
    </row>
    <row r="75" spans="1:18" ht="15.75" thickBot="1" x14ac:dyDescent="0.3">
      <c r="A75" s="757" t="s">
        <v>4</v>
      </c>
      <c r="B75" s="758"/>
      <c r="C75" s="758"/>
      <c r="D75" s="758"/>
      <c r="E75" s="758"/>
      <c r="F75" s="758"/>
      <c r="G75" s="758"/>
      <c r="H75" s="758"/>
      <c r="I75" s="554">
        <f>SUM(I65:I74)</f>
        <v>0</v>
      </c>
      <c r="J75" s="579">
        <f t="shared" ref="J75:N75" si="14">SUM(J65:J74)</f>
        <v>0</v>
      </c>
      <c r="K75" s="563">
        <f t="shared" si="14"/>
        <v>0</v>
      </c>
      <c r="L75" s="568">
        <f t="shared" si="14"/>
        <v>0</v>
      </c>
      <c r="M75" s="558">
        <f t="shared" si="14"/>
        <v>0</v>
      </c>
      <c r="N75" s="571">
        <f t="shared" si="14"/>
        <v>0</v>
      </c>
    </row>
    <row r="76" spans="1:18" ht="15.75" customHeight="1" thickBot="1" x14ac:dyDescent="0.3">
      <c r="A76" s="743" t="s">
        <v>427</v>
      </c>
      <c r="B76" s="744"/>
      <c r="C76" s="744"/>
      <c r="D76" s="744"/>
      <c r="E76" s="744"/>
      <c r="F76" s="744"/>
      <c r="G76" s="744"/>
      <c r="H76" s="744"/>
      <c r="I76" s="744"/>
      <c r="J76" s="744"/>
      <c r="K76" s="744"/>
      <c r="L76" s="744"/>
      <c r="M76" s="744"/>
      <c r="N76" s="745"/>
    </row>
    <row r="77" spans="1:18" ht="26.25" thickBot="1" x14ac:dyDescent="0.3">
      <c r="A77" s="430" t="s">
        <v>419</v>
      </c>
      <c r="B77" s="418" t="s">
        <v>420</v>
      </c>
      <c r="C77" s="430" t="s">
        <v>421</v>
      </c>
      <c r="D77" s="418" t="s">
        <v>36</v>
      </c>
      <c r="E77" s="232" t="s">
        <v>536</v>
      </c>
      <c r="F77" s="299" t="s">
        <v>0</v>
      </c>
      <c r="G77" s="299" t="s">
        <v>2</v>
      </c>
      <c r="H77" s="299" t="s">
        <v>37</v>
      </c>
      <c r="I77" s="550" t="s">
        <v>5</v>
      </c>
      <c r="J77" s="575" t="s">
        <v>519</v>
      </c>
      <c r="K77" s="559" t="s">
        <v>520</v>
      </c>
      <c r="L77" s="564" t="s">
        <v>521</v>
      </c>
      <c r="M77" s="557" t="s">
        <v>522</v>
      </c>
      <c r="N77" s="569" t="s">
        <v>620</v>
      </c>
      <c r="P77" s="641">
        <v>3</v>
      </c>
      <c r="Q77" s="642">
        <v>7</v>
      </c>
      <c r="R77" s="643">
        <f>+I88</f>
        <v>0</v>
      </c>
    </row>
    <row r="78" spans="1:18" x14ac:dyDescent="0.25">
      <c r="A78" s="233"/>
      <c r="B78" s="234"/>
      <c r="C78" s="235"/>
      <c r="D78" s="234"/>
      <c r="E78" s="234"/>
      <c r="F78" s="236"/>
      <c r="G78" s="237"/>
      <c r="H78" s="238"/>
      <c r="I78" s="551"/>
      <c r="J78" s="576"/>
      <c r="K78" s="560"/>
      <c r="L78" s="565"/>
      <c r="M78" s="572"/>
      <c r="N78" s="555">
        <f t="shared" ref="N78:N84" si="15">SUM(J78:M78)</f>
        <v>0</v>
      </c>
    </row>
    <row r="79" spans="1:18" x14ac:dyDescent="0.25">
      <c r="A79" s="239"/>
      <c r="B79" s="240"/>
      <c r="C79" s="241"/>
      <c r="D79" s="240"/>
      <c r="E79" s="240"/>
      <c r="F79" s="242"/>
      <c r="G79" s="243"/>
      <c r="H79" s="244"/>
      <c r="I79" s="552"/>
      <c r="J79" s="577"/>
      <c r="K79" s="561"/>
      <c r="L79" s="566"/>
      <c r="M79" s="573"/>
      <c r="N79" s="556">
        <f t="shared" si="15"/>
        <v>0</v>
      </c>
    </row>
    <row r="80" spans="1:18" x14ac:dyDescent="0.25">
      <c r="A80" s="239"/>
      <c r="B80" s="240"/>
      <c r="C80" s="241"/>
      <c r="D80" s="240"/>
      <c r="E80" s="240"/>
      <c r="F80" s="242"/>
      <c r="G80" s="243"/>
      <c r="H80" s="244"/>
      <c r="I80" s="552"/>
      <c r="J80" s="577"/>
      <c r="K80" s="561"/>
      <c r="L80" s="566"/>
      <c r="M80" s="573"/>
      <c r="N80" s="556">
        <f t="shared" si="15"/>
        <v>0</v>
      </c>
    </row>
    <row r="81" spans="1:18" x14ac:dyDescent="0.25">
      <c r="A81" s="239"/>
      <c r="B81" s="240"/>
      <c r="C81" s="241"/>
      <c r="D81" s="240"/>
      <c r="E81" s="240"/>
      <c r="F81" s="242"/>
      <c r="G81" s="243"/>
      <c r="H81" s="244"/>
      <c r="I81" s="552"/>
      <c r="J81" s="577"/>
      <c r="K81" s="561"/>
      <c r="L81" s="566"/>
      <c r="M81" s="573"/>
      <c r="N81" s="556">
        <f t="shared" si="15"/>
        <v>0</v>
      </c>
    </row>
    <row r="82" spans="1:18" x14ac:dyDescent="0.25">
      <c r="A82" s="239"/>
      <c r="B82" s="240"/>
      <c r="C82" s="241"/>
      <c r="D82" s="240"/>
      <c r="E82" s="240"/>
      <c r="F82" s="242"/>
      <c r="G82" s="243"/>
      <c r="H82" s="244"/>
      <c r="I82" s="552"/>
      <c r="J82" s="577"/>
      <c r="K82" s="561"/>
      <c r="L82" s="566"/>
      <c r="M82" s="573"/>
      <c r="N82" s="556">
        <f t="shared" si="15"/>
        <v>0</v>
      </c>
    </row>
    <row r="83" spans="1:18" x14ac:dyDescent="0.25">
      <c r="A83" s="239"/>
      <c r="B83" s="240"/>
      <c r="C83" s="241"/>
      <c r="D83" s="240"/>
      <c r="E83" s="240"/>
      <c r="F83" s="242"/>
      <c r="G83" s="243"/>
      <c r="H83" s="244"/>
      <c r="I83" s="552"/>
      <c r="J83" s="577"/>
      <c r="K83" s="561"/>
      <c r="L83" s="566"/>
      <c r="M83" s="573"/>
      <c r="N83" s="556">
        <f t="shared" si="15"/>
        <v>0</v>
      </c>
    </row>
    <row r="84" spans="1:18" x14ac:dyDescent="0.25">
      <c r="A84" s="239"/>
      <c r="B84" s="240"/>
      <c r="C84" s="241"/>
      <c r="D84" s="240"/>
      <c r="E84" s="240"/>
      <c r="F84" s="242"/>
      <c r="G84" s="243"/>
      <c r="H84" s="244"/>
      <c r="I84" s="552"/>
      <c r="J84" s="577"/>
      <c r="K84" s="561"/>
      <c r="L84" s="566"/>
      <c r="M84" s="573"/>
      <c r="N84" s="556">
        <f t="shared" si="15"/>
        <v>0</v>
      </c>
    </row>
    <row r="85" spans="1:18" x14ac:dyDescent="0.25">
      <c r="A85" s="239"/>
      <c r="B85" s="240"/>
      <c r="C85" s="241"/>
      <c r="D85" s="240"/>
      <c r="E85" s="240"/>
      <c r="F85" s="242"/>
      <c r="G85" s="243"/>
      <c r="H85" s="244"/>
      <c r="I85" s="552"/>
      <c r="J85" s="577"/>
      <c r="K85" s="561"/>
      <c r="L85" s="566"/>
      <c r="M85" s="573"/>
      <c r="N85" s="556">
        <f t="shared" ref="N85:N87" si="16">SUM(J85:M85)</f>
        <v>0</v>
      </c>
    </row>
    <row r="86" spans="1:18" x14ac:dyDescent="0.25">
      <c r="A86" s="239"/>
      <c r="B86" s="240"/>
      <c r="C86" s="241"/>
      <c r="D86" s="240"/>
      <c r="E86" s="240"/>
      <c r="F86" s="242"/>
      <c r="G86" s="243"/>
      <c r="H86" s="244"/>
      <c r="I86" s="552"/>
      <c r="J86" s="577"/>
      <c r="K86" s="561"/>
      <c r="L86" s="566"/>
      <c r="M86" s="573"/>
      <c r="N86" s="556">
        <f t="shared" si="16"/>
        <v>0</v>
      </c>
    </row>
    <row r="87" spans="1:18" ht="15.75" thickBot="1" x14ac:dyDescent="0.3">
      <c r="A87" s="245"/>
      <c r="B87" s="246"/>
      <c r="C87" s="247"/>
      <c r="D87" s="246"/>
      <c r="E87" s="246"/>
      <c r="F87" s="248"/>
      <c r="G87" s="249"/>
      <c r="H87" s="250"/>
      <c r="I87" s="553"/>
      <c r="J87" s="578"/>
      <c r="K87" s="562"/>
      <c r="L87" s="567"/>
      <c r="M87" s="574"/>
      <c r="N87" s="570">
        <f t="shared" si="16"/>
        <v>0</v>
      </c>
    </row>
    <row r="88" spans="1:18" ht="15.75" thickBot="1" x14ac:dyDescent="0.3">
      <c r="A88" s="757" t="s">
        <v>4</v>
      </c>
      <c r="B88" s="758"/>
      <c r="C88" s="758"/>
      <c r="D88" s="758"/>
      <c r="E88" s="758"/>
      <c r="F88" s="758"/>
      <c r="G88" s="758"/>
      <c r="H88" s="758"/>
      <c r="I88" s="554">
        <f>SUM(I78:I87)</f>
        <v>0</v>
      </c>
      <c r="J88" s="579">
        <f t="shared" ref="J88:N88" si="17">SUM(J78:J87)</f>
        <v>0</v>
      </c>
      <c r="K88" s="563">
        <f t="shared" si="17"/>
        <v>0</v>
      </c>
      <c r="L88" s="568">
        <f t="shared" si="17"/>
        <v>0</v>
      </c>
      <c r="M88" s="558">
        <f t="shared" si="17"/>
        <v>0</v>
      </c>
      <c r="N88" s="571">
        <f t="shared" si="17"/>
        <v>0</v>
      </c>
    </row>
    <row r="89" spans="1:18" ht="15.75" customHeight="1" thickBot="1" x14ac:dyDescent="0.3">
      <c r="A89" s="743" t="s">
        <v>428</v>
      </c>
      <c r="B89" s="744"/>
      <c r="C89" s="744"/>
      <c r="D89" s="744"/>
      <c r="E89" s="744"/>
      <c r="F89" s="744"/>
      <c r="G89" s="744"/>
      <c r="H89" s="744"/>
      <c r="I89" s="744"/>
      <c r="J89" s="744"/>
      <c r="K89" s="744"/>
      <c r="L89" s="744"/>
      <c r="M89" s="744"/>
      <c r="N89" s="745"/>
    </row>
    <row r="90" spans="1:18" ht="26.25" thickBot="1" x14ac:dyDescent="0.3">
      <c r="A90" s="430" t="s">
        <v>419</v>
      </c>
      <c r="B90" s="418" t="s">
        <v>420</v>
      </c>
      <c r="C90" s="430" t="s">
        <v>421</v>
      </c>
      <c r="D90" s="418" t="s">
        <v>36</v>
      </c>
      <c r="E90" s="232" t="s">
        <v>536</v>
      </c>
      <c r="F90" s="299" t="s">
        <v>0</v>
      </c>
      <c r="G90" s="299" t="s">
        <v>2</v>
      </c>
      <c r="H90" s="299" t="s">
        <v>37</v>
      </c>
      <c r="I90" s="550" t="s">
        <v>5</v>
      </c>
      <c r="J90" s="575" t="s">
        <v>519</v>
      </c>
      <c r="K90" s="559" t="s">
        <v>520</v>
      </c>
      <c r="L90" s="564" t="s">
        <v>521</v>
      </c>
      <c r="M90" s="557" t="s">
        <v>522</v>
      </c>
      <c r="N90" s="569" t="s">
        <v>620</v>
      </c>
      <c r="P90" s="641">
        <v>3</v>
      </c>
      <c r="Q90" s="642">
        <v>7</v>
      </c>
      <c r="R90" s="643">
        <f>+I101</f>
        <v>0</v>
      </c>
    </row>
    <row r="91" spans="1:18" x14ac:dyDescent="0.25">
      <c r="A91" s="233"/>
      <c r="B91" s="234"/>
      <c r="C91" s="235"/>
      <c r="D91" s="234"/>
      <c r="E91" s="234"/>
      <c r="F91" s="236"/>
      <c r="G91" s="237"/>
      <c r="H91" s="238"/>
      <c r="I91" s="551"/>
      <c r="J91" s="576"/>
      <c r="K91" s="560"/>
      <c r="L91" s="565"/>
      <c r="M91" s="572"/>
      <c r="N91" s="555">
        <f t="shared" ref="N91:N97" si="18">SUM(J91:M91)</f>
        <v>0</v>
      </c>
    </row>
    <row r="92" spans="1:18" x14ac:dyDescent="0.25">
      <c r="A92" s="239"/>
      <c r="B92" s="240"/>
      <c r="C92" s="241"/>
      <c r="D92" s="240"/>
      <c r="E92" s="240"/>
      <c r="F92" s="242"/>
      <c r="G92" s="243"/>
      <c r="H92" s="244"/>
      <c r="I92" s="552"/>
      <c r="J92" s="577"/>
      <c r="K92" s="561"/>
      <c r="L92" s="566"/>
      <c r="M92" s="573"/>
      <c r="N92" s="556">
        <f t="shared" si="18"/>
        <v>0</v>
      </c>
    </row>
    <row r="93" spans="1:18" x14ac:dyDescent="0.25">
      <c r="A93" s="239"/>
      <c r="B93" s="240"/>
      <c r="C93" s="241"/>
      <c r="D93" s="240"/>
      <c r="E93" s="240"/>
      <c r="F93" s="242"/>
      <c r="G93" s="243"/>
      <c r="H93" s="244"/>
      <c r="I93" s="552"/>
      <c r="J93" s="577"/>
      <c r="K93" s="561"/>
      <c r="L93" s="566"/>
      <c r="M93" s="573"/>
      <c r="N93" s="556">
        <f t="shared" si="18"/>
        <v>0</v>
      </c>
    </row>
    <row r="94" spans="1:18" x14ac:dyDescent="0.25">
      <c r="A94" s="239"/>
      <c r="B94" s="240"/>
      <c r="C94" s="241"/>
      <c r="D94" s="240"/>
      <c r="E94" s="240"/>
      <c r="F94" s="242"/>
      <c r="G94" s="243"/>
      <c r="H94" s="244"/>
      <c r="I94" s="552"/>
      <c r="J94" s="577"/>
      <c r="K94" s="561"/>
      <c r="L94" s="566"/>
      <c r="M94" s="573"/>
      <c r="N94" s="556">
        <f t="shared" si="18"/>
        <v>0</v>
      </c>
    </row>
    <row r="95" spans="1:18" x14ac:dyDescent="0.25">
      <c r="A95" s="239"/>
      <c r="B95" s="240"/>
      <c r="C95" s="241"/>
      <c r="D95" s="240"/>
      <c r="E95" s="240"/>
      <c r="F95" s="242"/>
      <c r="G95" s="243"/>
      <c r="H95" s="244"/>
      <c r="I95" s="552"/>
      <c r="J95" s="577"/>
      <c r="K95" s="561"/>
      <c r="L95" s="566"/>
      <c r="M95" s="573"/>
      <c r="N95" s="556">
        <f t="shared" si="18"/>
        <v>0</v>
      </c>
    </row>
    <row r="96" spans="1:18" x14ac:dyDescent="0.25">
      <c r="A96" s="239"/>
      <c r="B96" s="240"/>
      <c r="C96" s="241"/>
      <c r="D96" s="240"/>
      <c r="E96" s="240"/>
      <c r="F96" s="242"/>
      <c r="G96" s="243"/>
      <c r="H96" s="244"/>
      <c r="I96" s="552"/>
      <c r="J96" s="577"/>
      <c r="K96" s="561"/>
      <c r="L96" s="566"/>
      <c r="M96" s="573"/>
      <c r="N96" s="556">
        <f t="shared" si="18"/>
        <v>0</v>
      </c>
    </row>
    <row r="97" spans="1:18" x14ac:dyDescent="0.25">
      <c r="A97" s="239"/>
      <c r="B97" s="240"/>
      <c r="C97" s="241"/>
      <c r="D97" s="240"/>
      <c r="E97" s="240"/>
      <c r="F97" s="242"/>
      <c r="G97" s="243"/>
      <c r="H97" s="244"/>
      <c r="I97" s="552"/>
      <c r="J97" s="577"/>
      <c r="K97" s="561"/>
      <c r="L97" s="566"/>
      <c r="M97" s="573"/>
      <c r="N97" s="556">
        <f t="shared" si="18"/>
        <v>0</v>
      </c>
    </row>
    <row r="98" spans="1:18" x14ac:dyDescent="0.25">
      <c r="A98" s="239"/>
      <c r="B98" s="240"/>
      <c r="C98" s="241"/>
      <c r="D98" s="240"/>
      <c r="E98" s="240"/>
      <c r="F98" s="242"/>
      <c r="G98" s="243"/>
      <c r="H98" s="244"/>
      <c r="I98" s="552"/>
      <c r="J98" s="577"/>
      <c r="K98" s="561"/>
      <c r="L98" s="566"/>
      <c r="M98" s="573"/>
      <c r="N98" s="556">
        <f t="shared" ref="N98:N100" si="19">SUM(J98:M98)</f>
        <v>0</v>
      </c>
    </row>
    <row r="99" spans="1:18" x14ac:dyDescent="0.25">
      <c r="A99" s="239"/>
      <c r="B99" s="240"/>
      <c r="C99" s="241"/>
      <c r="D99" s="240"/>
      <c r="E99" s="240"/>
      <c r="F99" s="242"/>
      <c r="G99" s="243"/>
      <c r="H99" s="244"/>
      <c r="I99" s="552"/>
      <c r="J99" s="577"/>
      <c r="K99" s="561"/>
      <c r="L99" s="566"/>
      <c r="M99" s="573"/>
      <c r="N99" s="556">
        <f t="shared" si="19"/>
        <v>0</v>
      </c>
    </row>
    <row r="100" spans="1:18" ht="15.75" thickBot="1" x14ac:dyDescent="0.3">
      <c r="A100" s="245"/>
      <c r="B100" s="246"/>
      <c r="C100" s="247"/>
      <c r="D100" s="246"/>
      <c r="E100" s="246"/>
      <c r="F100" s="248"/>
      <c r="G100" s="249"/>
      <c r="H100" s="250"/>
      <c r="I100" s="553"/>
      <c r="J100" s="578"/>
      <c r="K100" s="562"/>
      <c r="L100" s="567"/>
      <c r="M100" s="574"/>
      <c r="N100" s="570">
        <f t="shared" si="19"/>
        <v>0</v>
      </c>
    </row>
    <row r="101" spans="1:18" ht="15.75" thickBot="1" x14ac:dyDescent="0.3">
      <c r="A101" s="757" t="s">
        <v>4</v>
      </c>
      <c r="B101" s="758"/>
      <c r="C101" s="758"/>
      <c r="D101" s="758"/>
      <c r="E101" s="758"/>
      <c r="F101" s="758"/>
      <c r="G101" s="758"/>
      <c r="H101" s="758"/>
      <c r="I101" s="554">
        <f>SUM(I91:I100)</f>
        <v>0</v>
      </c>
      <c r="J101" s="579">
        <f t="shared" ref="J101:N101" si="20">SUM(J91:J100)</f>
        <v>0</v>
      </c>
      <c r="K101" s="563">
        <f t="shared" si="20"/>
        <v>0</v>
      </c>
      <c r="L101" s="568">
        <f t="shared" si="20"/>
        <v>0</v>
      </c>
      <c r="M101" s="558">
        <f t="shared" si="20"/>
        <v>0</v>
      </c>
      <c r="N101" s="571">
        <f t="shared" si="20"/>
        <v>0</v>
      </c>
    </row>
    <row r="102" spans="1:18" ht="15.75" customHeight="1" thickBot="1" x14ac:dyDescent="0.3">
      <c r="A102" s="746" t="s">
        <v>601</v>
      </c>
      <c r="B102" s="747"/>
      <c r="C102" s="747"/>
      <c r="D102" s="747"/>
      <c r="E102" s="747"/>
      <c r="F102" s="747"/>
      <c r="G102" s="747"/>
      <c r="H102" s="747"/>
      <c r="I102" s="747"/>
      <c r="J102" s="747"/>
      <c r="K102" s="747"/>
      <c r="L102" s="747"/>
      <c r="M102" s="747"/>
      <c r="N102" s="748"/>
    </row>
    <row r="103" spans="1:18" ht="26.25" thickBot="1" x14ac:dyDescent="0.3">
      <c r="A103" s="430" t="s">
        <v>419</v>
      </c>
      <c r="B103" s="418" t="s">
        <v>420</v>
      </c>
      <c r="C103" s="430" t="s">
        <v>421</v>
      </c>
      <c r="D103" s="418" t="s">
        <v>36</v>
      </c>
      <c r="E103" s="232" t="s">
        <v>536</v>
      </c>
      <c r="F103" s="299" t="s">
        <v>0</v>
      </c>
      <c r="G103" s="299" t="s">
        <v>2</v>
      </c>
      <c r="H103" s="299" t="s">
        <v>37</v>
      </c>
      <c r="I103" s="550" t="s">
        <v>5</v>
      </c>
      <c r="J103" s="575" t="s">
        <v>519</v>
      </c>
      <c r="K103" s="559" t="s">
        <v>520</v>
      </c>
      <c r="L103" s="564" t="s">
        <v>521</v>
      </c>
      <c r="M103" s="557" t="s">
        <v>522</v>
      </c>
      <c r="N103" s="569" t="s">
        <v>620</v>
      </c>
      <c r="P103" s="641">
        <v>3</v>
      </c>
      <c r="Q103" s="642">
        <v>7</v>
      </c>
      <c r="R103" s="643">
        <f>+I114</f>
        <v>0</v>
      </c>
    </row>
    <row r="104" spans="1:18" x14ac:dyDescent="0.25">
      <c r="A104" s="233"/>
      <c r="B104" s="234"/>
      <c r="C104" s="235"/>
      <c r="D104" s="234"/>
      <c r="E104" s="234"/>
      <c r="F104" s="236"/>
      <c r="G104" s="237"/>
      <c r="H104" s="238"/>
      <c r="I104" s="551"/>
      <c r="J104" s="576"/>
      <c r="K104" s="560"/>
      <c r="L104" s="565"/>
      <c r="M104" s="572"/>
      <c r="N104" s="555">
        <f t="shared" ref="N104:N110" si="21">SUM(J104:M104)</f>
        <v>0</v>
      </c>
    </row>
    <row r="105" spans="1:18" x14ac:dyDescent="0.25">
      <c r="A105" s="239"/>
      <c r="B105" s="240"/>
      <c r="C105" s="241"/>
      <c r="D105" s="240"/>
      <c r="E105" s="240"/>
      <c r="F105" s="242"/>
      <c r="G105" s="243"/>
      <c r="H105" s="244"/>
      <c r="I105" s="552"/>
      <c r="J105" s="577"/>
      <c r="K105" s="561"/>
      <c r="L105" s="566"/>
      <c r="M105" s="573"/>
      <c r="N105" s="556">
        <f t="shared" si="21"/>
        <v>0</v>
      </c>
    </row>
    <row r="106" spans="1:18" x14ac:dyDescent="0.25">
      <c r="A106" s="239"/>
      <c r="B106" s="240"/>
      <c r="C106" s="241"/>
      <c r="D106" s="240"/>
      <c r="E106" s="240"/>
      <c r="F106" s="242"/>
      <c r="G106" s="243"/>
      <c r="H106" s="244"/>
      <c r="I106" s="552"/>
      <c r="J106" s="577"/>
      <c r="K106" s="561"/>
      <c r="L106" s="566"/>
      <c r="M106" s="573"/>
      <c r="N106" s="556">
        <f t="shared" si="21"/>
        <v>0</v>
      </c>
    </row>
    <row r="107" spans="1:18" x14ac:dyDescent="0.25">
      <c r="A107" s="239"/>
      <c r="B107" s="240"/>
      <c r="C107" s="241"/>
      <c r="D107" s="240"/>
      <c r="E107" s="240"/>
      <c r="F107" s="242"/>
      <c r="G107" s="243"/>
      <c r="H107" s="244"/>
      <c r="I107" s="552"/>
      <c r="J107" s="577"/>
      <c r="K107" s="561"/>
      <c r="L107" s="566"/>
      <c r="M107" s="573"/>
      <c r="N107" s="556">
        <f t="shared" si="21"/>
        <v>0</v>
      </c>
    </row>
    <row r="108" spans="1:18" x14ac:dyDescent="0.25">
      <c r="A108" s="239"/>
      <c r="B108" s="240"/>
      <c r="C108" s="241"/>
      <c r="D108" s="240"/>
      <c r="E108" s="240"/>
      <c r="F108" s="242"/>
      <c r="G108" s="243"/>
      <c r="H108" s="244"/>
      <c r="I108" s="552"/>
      <c r="J108" s="577"/>
      <c r="K108" s="561"/>
      <c r="L108" s="566"/>
      <c r="M108" s="573"/>
      <c r="N108" s="556">
        <f t="shared" si="21"/>
        <v>0</v>
      </c>
    </row>
    <row r="109" spans="1:18" x14ac:dyDescent="0.25">
      <c r="A109" s="239"/>
      <c r="B109" s="240"/>
      <c r="C109" s="241"/>
      <c r="D109" s="240"/>
      <c r="E109" s="240"/>
      <c r="F109" s="242"/>
      <c r="G109" s="243"/>
      <c r="H109" s="244"/>
      <c r="I109" s="552"/>
      <c r="J109" s="577"/>
      <c r="K109" s="561"/>
      <c r="L109" s="566"/>
      <c r="M109" s="573"/>
      <c r="N109" s="556">
        <f t="shared" si="21"/>
        <v>0</v>
      </c>
    </row>
    <row r="110" spans="1:18" x14ac:dyDescent="0.25">
      <c r="A110" s="239"/>
      <c r="B110" s="240"/>
      <c r="C110" s="241"/>
      <c r="D110" s="240"/>
      <c r="E110" s="240"/>
      <c r="F110" s="242"/>
      <c r="G110" s="243"/>
      <c r="H110" s="244"/>
      <c r="I110" s="552"/>
      <c r="J110" s="577"/>
      <c r="K110" s="561"/>
      <c r="L110" s="566"/>
      <c r="M110" s="573"/>
      <c r="N110" s="556">
        <f t="shared" si="21"/>
        <v>0</v>
      </c>
    </row>
    <row r="111" spans="1:18" x14ac:dyDescent="0.25">
      <c r="A111" s="239"/>
      <c r="B111" s="240"/>
      <c r="C111" s="241"/>
      <c r="D111" s="240"/>
      <c r="E111" s="240"/>
      <c r="F111" s="242"/>
      <c r="G111" s="243"/>
      <c r="H111" s="244"/>
      <c r="I111" s="552"/>
      <c r="J111" s="577"/>
      <c r="K111" s="561"/>
      <c r="L111" s="566"/>
      <c r="M111" s="573"/>
      <c r="N111" s="556">
        <f t="shared" ref="N111:N113" si="22">SUM(J111:M111)</f>
        <v>0</v>
      </c>
    </row>
    <row r="112" spans="1:18" x14ac:dyDescent="0.25">
      <c r="A112" s="239"/>
      <c r="B112" s="240"/>
      <c r="C112" s="241"/>
      <c r="D112" s="240"/>
      <c r="E112" s="240"/>
      <c r="F112" s="242"/>
      <c r="G112" s="243"/>
      <c r="H112" s="244"/>
      <c r="I112" s="552"/>
      <c r="J112" s="577"/>
      <c r="K112" s="561"/>
      <c r="L112" s="566"/>
      <c r="M112" s="573"/>
      <c r="N112" s="556">
        <f t="shared" si="22"/>
        <v>0</v>
      </c>
    </row>
    <row r="113" spans="1:18" ht="15.75" thickBot="1" x14ac:dyDescent="0.3">
      <c r="A113" s="245"/>
      <c r="B113" s="246"/>
      <c r="C113" s="247"/>
      <c r="D113" s="246"/>
      <c r="E113" s="246"/>
      <c r="F113" s="248"/>
      <c r="G113" s="249"/>
      <c r="H113" s="250"/>
      <c r="I113" s="553"/>
      <c r="J113" s="578"/>
      <c r="K113" s="562"/>
      <c r="L113" s="567"/>
      <c r="M113" s="574"/>
      <c r="N113" s="570">
        <f t="shared" si="22"/>
        <v>0</v>
      </c>
    </row>
    <row r="114" spans="1:18" ht="15.75" thickBot="1" x14ac:dyDescent="0.3">
      <c r="A114" s="757" t="s">
        <v>4</v>
      </c>
      <c r="B114" s="758"/>
      <c r="C114" s="758"/>
      <c r="D114" s="758"/>
      <c r="E114" s="758"/>
      <c r="F114" s="758"/>
      <c r="G114" s="758"/>
      <c r="H114" s="758"/>
      <c r="I114" s="554">
        <f>SUM(I104:I113)</f>
        <v>0</v>
      </c>
      <c r="J114" s="579">
        <f t="shared" ref="J114:N114" si="23">SUM(J104:J113)</f>
        <v>0</v>
      </c>
      <c r="K114" s="563">
        <f t="shared" si="23"/>
        <v>0</v>
      </c>
      <c r="L114" s="568">
        <f t="shared" si="23"/>
        <v>0</v>
      </c>
      <c r="M114" s="558">
        <f t="shared" si="23"/>
        <v>0</v>
      </c>
      <c r="N114" s="571">
        <f t="shared" si="23"/>
        <v>0</v>
      </c>
    </row>
    <row r="115" spans="1:18" ht="15.75" customHeight="1" thickBot="1" x14ac:dyDescent="0.3">
      <c r="A115" s="743" t="s">
        <v>429</v>
      </c>
      <c r="B115" s="744"/>
      <c r="C115" s="744"/>
      <c r="D115" s="744"/>
      <c r="E115" s="744"/>
      <c r="F115" s="744"/>
      <c r="G115" s="744"/>
      <c r="H115" s="744"/>
      <c r="I115" s="744"/>
      <c r="J115" s="744"/>
      <c r="K115" s="744"/>
      <c r="L115" s="744"/>
      <c r="M115" s="744"/>
      <c r="N115" s="745"/>
    </row>
    <row r="116" spans="1:18" ht="26.25" thickBot="1" x14ac:dyDescent="0.3">
      <c r="A116" s="430" t="s">
        <v>419</v>
      </c>
      <c r="B116" s="418" t="s">
        <v>420</v>
      </c>
      <c r="C116" s="430" t="s">
        <v>421</v>
      </c>
      <c r="D116" s="418" t="s">
        <v>36</v>
      </c>
      <c r="E116" s="232" t="s">
        <v>536</v>
      </c>
      <c r="F116" s="299" t="s">
        <v>0</v>
      </c>
      <c r="G116" s="299" t="s">
        <v>2</v>
      </c>
      <c r="H116" s="299" t="s">
        <v>37</v>
      </c>
      <c r="I116" s="550" t="s">
        <v>5</v>
      </c>
      <c r="J116" s="575" t="s">
        <v>519</v>
      </c>
      <c r="K116" s="559" t="s">
        <v>520</v>
      </c>
      <c r="L116" s="564" t="s">
        <v>521</v>
      </c>
      <c r="M116" s="557" t="s">
        <v>522</v>
      </c>
      <c r="N116" s="569" t="s">
        <v>620</v>
      </c>
      <c r="P116" s="641">
        <v>3</v>
      </c>
      <c r="Q116" s="642">
        <v>7</v>
      </c>
      <c r="R116" s="643">
        <f>+I127</f>
        <v>0</v>
      </c>
    </row>
    <row r="117" spans="1:18" x14ac:dyDescent="0.25">
      <c r="A117" s="233"/>
      <c r="B117" s="234"/>
      <c r="C117" s="235"/>
      <c r="D117" s="234"/>
      <c r="E117" s="234"/>
      <c r="F117" s="236"/>
      <c r="G117" s="237"/>
      <c r="H117" s="238"/>
      <c r="I117" s="551"/>
      <c r="J117" s="576"/>
      <c r="K117" s="560"/>
      <c r="L117" s="565"/>
      <c r="M117" s="572"/>
      <c r="N117" s="555">
        <f t="shared" ref="N117:N123" si="24">SUM(J117:M117)</f>
        <v>0</v>
      </c>
    </row>
    <row r="118" spans="1:18" x14ac:dyDescent="0.25">
      <c r="A118" s="239"/>
      <c r="B118" s="240"/>
      <c r="C118" s="241"/>
      <c r="D118" s="240"/>
      <c r="E118" s="240"/>
      <c r="F118" s="242"/>
      <c r="G118" s="243"/>
      <c r="H118" s="244"/>
      <c r="I118" s="552"/>
      <c r="J118" s="577"/>
      <c r="K118" s="561"/>
      <c r="L118" s="566"/>
      <c r="M118" s="573"/>
      <c r="N118" s="556">
        <f t="shared" si="24"/>
        <v>0</v>
      </c>
    </row>
    <row r="119" spans="1:18" x14ac:dyDescent="0.25">
      <c r="A119" s="239"/>
      <c r="B119" s="240"/>
      <c r="C119" s="241"/>
      <c r="D119" s="240"/>
      <c r="E119" s="240"/>
      <c r="F119" s="242"/>
      <c r="G119" s="243"/>
      <c r="H119" s="244"/>
      <c r="I119" s="552"/>
      <c r="J119" s="577"/>
      <c r="K119" s="561"/>
      <c r="L119" s="566"/>
      <c r="M119" s="573"/>
      <c r="N119" s="556">
        <f t="shared" si="24"/>
        <v>0</v>
      </c>
    </row>
    <row r="120" spans="1:18" x14ac:dyDescent="0.25">
      <c r="A120" s="239"/>
      <c r="B120" s="240"/>
      <c r="C120" s="241"/>
      <c r="D120" s="240"/>
      <c r="E120" s="240"/>
      <c r="F120" s="242"/>
      <c r="G120" s="243"/>
      <c r="H120" s="244"/>
      <c r="I120" s="552"/>
      <c r="J120" s="577"/>
      <c r="K120" s="561"/>
      <c r="L120" s="566"/>
      <c r="M120" s="573"/>
      <c r="N120" s="556">
        <f t="shared" si="24"/>
        <v>0</v>
      </c>
    </row>
    <row r="121" spans="1:18" x14ac:dyDescent="0.25">
      <c r="A121" s="239"/>
      <c r="B121" s="240"/>
      <c r="C121" s="241"/>
      <c r="D121" s="240"/>
      <c r="E121" s="240"/>
      <c r="F121" s="242"/>
      <c r="G121" s="243"/>
      <c r="H121" s="244"/>
      <c r="I121" s="552"/>
      <c r="J121" s="577"/>
      <c r="K121" s="561"/>
      <c r="L121" s="566"/>
      <c r="M121" s="573"/>
      <c r="N121" s="556">
        <f t="shared" si="24"/>
        <v>0</v>
      </c>
    </row>
    <row r="122" spans="1:18" x14ac:dyDescent="0.25">
      <c r="A122" s="239"/>
      <c r="B122" s="240"/>
      <c r="C122" s="241"/>
      <c r="D122" s="240"/>
      <c r="E122" s="240"/>
      <c r="F122" s="242"/>
      <c r="G122" s="243"/>
      <c r="H122" s="244"/>
      <c r="I122" s="552"/>
      <c r="J122" s="577"/>
      <c r="K122" s="561"/>
      <c r="L122" s="566"/>
      <c r="M122" s="573"/>
      <c r="N122" s="556">
        <f t="shared" si="24"/>
        <v>0</v>
      </c>
    </row>
    <row r="123" spans="1:18" x14ac:dyDescent="0.25">
      <c r="A123" s="239"/>
      <c r="B123" s="240"/>
      <c r="C123" s="241"/>
      <c r="D123" s="240"/>
      <c r="E123" s="240"/>
      <c r="F123" s="242"/>
      <c r="G123" s="243"/>
      <c r="H123" s="244"/>
      <c r="I123" s="552"/>
      <c r="J123" s="577"/>
      <c r="K123" s="561"/>
      <c r="L123" s="566"/>
      <c r="M123" s="573"/>
      <c r="N123" s="556">
        <f t="shared" si="24"/>
        <v>0</v>
      </c>
    </row>
    <row r="124" spans="1:18" x14ac:dyDescent="0.25">
      <c r="A124" s="239"/>
      <c r="B124" s="240"/>
      <c r="C124" s="241"/>
      <c r="D124" s="240"/>
      <c r="E124" s="240"/>
      <c r="F124" s="242"/>
      <c r="G124" s="243"/>
      <c r="H124" s="244"/>
      <c r="I124" s="552"/>
      <c r="J124" s="577"/>
      <c r="K124" s="561"/>
      <c r="L124" s="566"/>
      <c r="M124" s="573"/>
      <c r="N124" s="556">
        <f t="shared" ref="N124:N126" si="25">SUM(J124:M124)</f>
        <v>0</v>
      </c>
    </row>
    <row r="125" spans="1:18" x14ac:dyDescent="0.25">
      <c r="A125" s="239"/>
      <c r="B125" s="240"/>
      <c r="C125" s="241"/>
      <c r="D125" s="240"/>
      <c r="E125" s="240"/>
      <c r="F125" s="242"/>
      <c r="G125" s="243"/>
      <c r="H125" s="244"/>
      <c r="I125" s="552"/>
      <c r="J125" s="577"/>
      <c r="K125" s="561"/>
      <c r="L125" s="566"/>
      <c r="M125" s="573"/>
      <c r="N125" s="556">
        <f t="shared" si="25"/>
        <v>0</v>
      </c>
    </row>
    <row r="126" spans="1:18" ht="15.75" thickBot="1" x14ac:dyDescent="0.3">
      <c r="A126" s="245"/>
      <c r="B126" s="246"/>
      <c r="C126" s="247"/>
      <c r="D126" s="246"/>
      <c r="E126" s="246"/>
      <c r="F126" s="248"/>
      <c r="G126" s="249"/>
      <c r="H126" s="250"/>
      <c r="I126" s="553"/>
      <c r="J126" s="578"/>
      <c r="K126" s="562"/>
      <c r="L126" s="567"/>
      <c r="M126" s="574"/>
      <c r="N126" s="570">
        <f t="shared" si="25"/>
        <v>0</v>
      </c>
    </row>
    <row r="127" spans="1:18" ht="15.75" thickBot="1" x14ac:dyDescent="0.3">
      <c r="A127" s="757" t="s">
        <v>4</v>
      </c>
      <c r="B127" s="758"/>
      <c r="C127" s="758"/>
      <c r="D127" s="758"/>
      <c r="E127" s="758"/>
      <c r="F127" s="758"/>
      <c r="G127" s="758"/>
      <c r="H127" s="758"/>
      <c r="I127" s="554">
        <f>SUM(I117:I126)</f>
        <v>0</v>
      </c>
      <c r="J127" s="579">
        <f t="shared" ref="J127:N127" si="26">SUM(J117:J126)</f>
        <v>0</v>
      </c>
      <c r="K127" s="563">
        <f t="shared" si="26"/>
        <v>0</v>
      </c>
      <c r="L127" s="568">
        <f t="shared" si="26"/>
        <v>0</v>
      </c>
      <c r="M127" s="558">
        <f t="shared" si="26"/>
        <v>0</v>
      </c>
      <c r="N127" s="571">
        <f t="shared" si="26"/>
        <v>0</v>
      </c>
    </row>
    <row r="128" spans="1:18" ht="15.75" customHeight="1" thickBot="1" x14ac:dyDescent="0.3">
      <c r="A128" s="743" t="s">
        <v>430</v>
      </c>
      <c r="B128" s="744"/>
      <c r="C128" s="744"/>
      <c r="D128" s="744"/>
      <c r="E128" s="744"/>
      <c r="F128" s="744"/>
      <c r="G128" s="744"/>
      <c r="H128" s="744"/>
      <c r="I128" s="744"/>
      <c r="J128" s="744"/>
      <c r="K128" s="744"/>
      <c r="L128" s="744"/>
      <c r="M128" s="744"/>
      <c r="N128" s="745"/>
    </row>
    <row r="129" spans="1:18" ht="26.25" thickBot="1" x14ac:dyDescent="0.3">
      <c r="A129" s="430" t="s">
        <v>419</v>
      </c>
      <c r="B129" s="418" t="s">
        <v>420</v>
      </c>
      <c r="C129" s="430" t="s">
        <v>421</v>
      </c>
      <c r="D129" s="418" t="s">
        <v>36</v>
      </c>
      <c r="E129" s="232" t="s">
        <v>536</v>
      </c>
      <c r="F129" s="299" t="s">
        <v>0</v>
      </c>
      <c r="G129" s="299" t="s">
        <v>2</v>
      </c>
      <c r="H129" s="299" t="s">
        <v>37</v>
      </c>
      <c r="I129" s="550" t="s">
        <v>5</v>
      </c>
      <c r="J129" s="575" t="s">
        <v>519</v>
      </c>
      <c r="K129" s="559" t="s">
        <v>520</v>
      </c>
      <c r="L129" s="564" t="s">
        <v>521</v>
      </c>
      <c r="M129" s="557" t="s">
        <v>522</v>
      </c>
      <c r="N129" s="569" t="s">
        <v>620</v>
      </c>
      <c r="P129" s="641">
        <v>3</v>
      </c>
      <c r="Q129" s="642">
        <v>7</v>
      </c>
      <c r="R129" s="643">
        <f>+I140</f>
        <v>0</v>
      </c>
    </row>
    <row r="130" spans="1:18" x14ac:dyDescent="0.25">
      <c r="A130" s="233"/>
      <c r="B130" s="234"/>
      <c r="C130" s="235"/>
      <c r="D130" s="234"/>
      <c r="E130" s="234"/>
      <c r="F130" s="236"/>
      <c r="G130" s="237"/>
      <c r="H130" s="238"/>
      <c r="I130" s="551"/>
      <c r="J130" s="576"/>
      <c r="K130" s="560"/>
      <c r="L130" s="565"/>
      <c r="M130" s="572"/>
      <c r="N130" s="555">
        <f t="shared" ref="N130:N136" si="27">SUM(J130:M130)</f>
        <v>0</v>
      </c>
    </row>
    <row r="131" spans="1:18" x14ac:dyDescent="0.25">
      <c r="A131" s="239"/>
      <c r="B131" s="240"/>
      <c r="C131" s="241"/>
      <c r="D131" s="240"/>
      <c r="E131" s="240"/>
      <c r="F131" s="242"/>
      <c r="G131" s="243"/>
      <c r="H131" s="244"/>
      <c r="I131" s="552"/>
      <c r="J131" s="577"/>
      <c r="K131" s="561"/>
      <c r="L131" s="566"/>
      <c r="M131" s="573"/>
      <c r="N131" s="556">
        <f t="shared" si="27"/>
        <v>0</v>
      </c>
    </row>
    <row r="132" spans="1:18" x14ac:dyDescent="0.25">
      <c r="A132" s="239"/>
      <c r="B132" s="240"/>
      <c r="C132" s="241"/>
      <c r="D132" s="240"/>
      <c r="E132" s="240"/>
      <c r="F132" s="242"/>
      <c r="G132" s="243"/>
      <c r="H132" s="244"/>
      <c r="I132" s="552"/>
      <c r="J132" s="577"/>
      <c r="K132" s="561"/>
      <c r="L132" s="566"/>
      <c r="M132" s="573"/>
      <c r="N132" s="556">
        <f t="shared" si="27"/>
        <v>0</v>
      </c>
    </row>
    <row r="133" spans="1:18" x14ac:dyDescent="0.25">
      <c r="A133" s="239"/>
      <c r="B133" s="240"/>
      <c r="C133" s="241"/>
      <c r="D133" s="240"/>
      <c r="E133" s="240"/>
      <c r="F133" s="242"/>
      <c r="G133" s="243"/>
      <c r="H133" s="244"/>
      <c r="I133" s="552"/>
      <c r="J133" s="577"/>
      <c r="K133" s="561"/>
      <c r="L133" s="566"/>
      <c r="M133" s="573"/>
      <c r="N133" s="556">
        <f t="shared" si="27"/>
        <v>0</v>
      </c>
    </row>
    <row r="134" spans="1:18" x14ac:dyDescent="0.25">
      <c r="A134" s="239"/>
      <c r="B134" s="240"/>
      <c r="C134" s="241"/>
      <c r="D134" s="240"/>
      <c r="E134" s="240"/>
      <c r="F134" s="242"/>
      <c r="G134" s="243"/>
      <c r="H134" s="244"/>
      <c r="I134" s="552"/>
      <c r="J134" s="577"/>
      <c r="K134" s="561"/>
      <c r="L134" s="566"/>
      <c r="M134" s="573"/>
      <c r="N134" s="556">
        <f t="shared" si="27"/>
        <v>0</v>
      </c>
    </row>
    <row r="135" spans="1:18" x14ac:dyDescent="0.25">
      <c r="A135" s="239"/>
      <c r="B135" s="240"/>
      <c r="C135" s="241"/>
      <c r="D135" s="240"/>
      <c r="E135" s="240"/>
      <c r="F135" s="242"/>
      <c r="G135" s="243"/>
      <c r="H135" s="244"/>
      <c r="I135" s="552"/>
      <c r="J135" s="577"/>
      <c r="K135" s="561"/>
      <c r="L135" s="566"/>
      <c r="M135" s="573"/>
      <c r="N135" s="556">
        <f t="shared" si="27"/>
        <v>0</v>
      </c>
    </row>
    <row r="136" spans="1:18" x14ac:dyDescent="0.25">
      <c r="A136" s="239"/>
      <c r="B136" s="240"/>
      <c r="C136" s="241"/>
      <c r="D136" s="240"/>
      <c r="E136" s="240"/>
      <c r="F136" s="242"/>
      <c r="G136" s="243"/>
      <c r="H136" s="244"/>
      <c r="I136" s="552"/>
      <c r="J136" s="577"/>
      <c r="K136" s="561"/>
      <c r="L136" s="566"/>
      <c r="M136" s="573"/>
      <c r="N136" s="556">
        <f t="shared" si="27"/>
        <v>0</v>
      </c>
    </row>
    <row r="137" spans="1:18" x14ac:dyDescent="0.25">
      <c r="A137" s="239"/>
      <c r="B137" s="240"/>
      <c r="C137" s="241"/>
      <c r="D137" s="240"/>
      <c r="E137" s="240"/>
      <c r="F137" s="242"/>
      <c r="G137" s="243"/>
      <c r="H137" s="244"/>
      <c r="I137" s="552"/>
      <c r="J137" s="577"/>
      <c r="K137" s="561"/>
      <c r="L137" s="566"/>
      <c r="M137" s="573"/>
      <c r="N137" s="556">
        <f t="shared" ref="N137:N139" si="28">SUM(J137:M137)</f>
        <v>0</v>
      </c>
    </row>
    <row r="138" spans="1:18" x14ac:dyDescent="0.25">
      <c r="A138" s="239"/>
      <c r="B138" s="240"/>
      <c r="C138" s="241"/>
      <c r="D138" s="240"/>
      <c r="E138" s="240"/>
      <c r="F138" s="242"/>
      <c r="G138" s="243"/>
      <c r="H138" s="244"/>
      <c r="I138" s="552"/>
      <c r="J138" s="577"/>
      <c r="K138" s="561"/>
      <c r="L138" s="566"/>
      <c r="M138" s="573"/>
      <c r="N138" s="556">
        <f t="shared" si="28"/>
        <v>0</v>
      </c>
    </row>
    <row r="139" spans="1:18" ht="15.75" thickBot="1" x14ac:dyDescent="0.3">
      <c r="A139" s="245"/>
      <c r="B139" s="246"/>
      <c r="C139" s="247"/>
      <c r="D139" s="246"/>
      <c r="E139" s="246"/>
      <c r="F139" s="248"/>
      <c r="G139" s="249"/>
      <c r="H139" s="250"/>
      <c r="I139" s="553"/>
      <c r="J139" s="578"/>
      <c r="K139" s="562"/>
      <c r="L139" s="567"/>
      <c r="M139" s="574"/>
      <c r="N139" s="570">
        <f t="shared" si="28"/>
        <v>0</v>
      </c>
    </row>
    <row r="140" spans="1:18" ht="15.75" thickBot="1" x14ac:dyDescent="0.3">
      <c r="A140" s="757" t="s">
        <v>4</v>
      </c>
      <c r="B140" s="758"/>
      <c r="C140" s="758"/>
      <c r="D140" s="758"/>
      <c r="E140" s="758"/>
      <c r="F140" s="758"/>
      <c r="G140" s="758"/>
      <c r="H140" s="758"/>
      <c r="I140" s="554">
        <f>SUM(I130:I139)</f>
        <v>0</v>
      </c>
      <c r="J140" s="579">
        <f t="shared" ref="J140:N140" si="29">SUM(J130:J139)</f>
        <v>0</v>
      </c>
      <c r="K140" s="563">
        <f t="shared" si="29"/>
        <v>0</v>
      </c>
      <c r="L140" s="568">
        <f t="shared" si="29"/>
        <v>0</v>
      </c>
      <c r="M140" s="558">
        <f t="shared" si="29"/>
        <v>0</v>
      </c>
      <c r="N140" s="571">
        <f t="shared" si="29"/>
        <v>0</v>
      </c>
    </row>
    <row r="141" spans="1:18" ht="15.75" customHeight="1" thickBot="1" x14ac:dyDescent="0.3">
      <c r="A141" s="743" t="s">
        <v>431</v>
      </c>
      <c r="B141" s="744"/>
      <c r="C141" s="744"/>
      <c r="D141" s="744"/>
      <c r="E141" s="744"/>
      <c r="F141" s="744"/>
      <c r="G141" s="744"/>
      <c r="H141" s="744"/>
      <c r="I141" s="744"/>
      <c r="J141" s="744"/>
      <c r="K141" s="744"/>
      <c r="L141" s="744"/>
      <c r="M141" s="744"/>
      <c r="N141" s="745"/>
    </row>
    <row r="142" spans="1:18" ht="26.25" thickBot="1" x14ac:dyDescent="0.3">
      <c r="A142" s="429" t="s">
        <v>419</v>
      </c>
      <c r="B142" s="417" t="s">
        <v>420</v>
      </c>
      <c r="C142" s="429" t="s">
        <v>421</v>
      </c>
      <c r="D142" s="417" t="s">
        <v>36</v>
      </c>
      <c r="E142" s="232" t="s">
        <v>536</v>
      </c>
      <c r="F142" s="231" t="s">
        <v>0</v>
      </c>
      <c r="G142" s="231" t="s">
        <v>2</v>
      </c>
      <c r="H142" s="231" t="s">
        <v>37</v>
      </c>
      <c r="I142" s="550" t="s">
        <v>5</v>
      </c>
      <c r="J142" s="575" t="s">
        <v>519</v>
      </c>
      <c r="K142" s="559" t="s">
        <v>520</v>
      </c>
      <c r="L142" s="564" t="s">
        <v>521</v>
      </c>
      <c r="M142" s="557" t="s">
        <v>522</v>
      </c>
      <c r="N142" s="569" t="s">
        <v>620</v>
      </c>
      <c r="P142" s="641">
        <v>3</v>
      </c>
      <c r="Q142" s="642">
        <v>7</v>
      </c>
      <c r="R142" s="643">
        <f>+I153</f>
        <v>0</v>
      </c>
    </row>
    <row r="143" spans="1:18" x14ac:dyDescent="0.25">
      <c r="A143" s="233"/>
      <c r="B143" s="234"/>
      <c r="C143" s="235"/>
      <c r="D143" s="234"/>
      <c r="E143" s="234"/>
      <c r="F143" s="236"/>
      <c r="G143" s="237"/>
      <c r="H143" s="238"/>
      <c r="I143" s="551"/>
      <c r="J143" s="576"/>
      <c r="K143" s="560"/>
      <c r="L143" s="565"/>
      <c r="M143" s="572"/>
      <c r="N143" s="555">
        <f t="shared" ref="N143:N149" si="30">SUM(J143:M143)</f>
        <v>0</v>
      </c>
    </row>
    <row r="144" spans="1:18" x14ac:dyDescent="0.25">
      <c r="A144" s="239"/>
      <c r="B144" s="240"/>
      <c r="C144" s="241"/>
      <c r="D144" s="240"/>
      <c r="E144" s="240"/>
      <c r="F144" s="242"/>
      <c r="G144" s="243"/>
      <c r="H144" s="244"/>
      <c r="I144" s="552"/>
      <c r="J144" s="577"/>
      <c r="K144" s="561"/>
      <c r="L144" s="566"/>
      <c r="M144" s="573"/>
      <c r="N144" s="556">
        <f t="shared" si="30"/>
        <v>0</v>
      </c>
    </row>
    <row r="145" spans="1:18" x14ac:dyDescent="0.25">
      <c r="A145" s="239"/>
      <c r="B145" s="240"/>
      <c r="C145" s="241"/>
      <c r="D145" s="240"/>
      <c r="E145" s="240"/>
      <c r="F145" s="242"/>
      <c r="G145" s="243"/>
      <c r="H145" s="244"/>
      <c r="I145" s="552"/>
      <c r="J145" s="577"/>
      <c r="K145" s="561"/>
      <c r="L145" s="566"/>
      <c r="M145" s="573"/>
      <c r="N145" s="556">
        <f t="shared" si="30"/>
        <v>0</v>
      </c>
    </row>
    <row r="146" spans="1:18" x14ac:dyDescent="0.25">
      <c r="A146" s="239"/>
      <c r="B146" s="240"/>
      <c r="C146" s="241"/>
      <c r="D146" s="240"/>
      <c r="E146" s="240"/>
      <c r="F146" s="242"/>
      <c r="G146" s="243"/>
      <c r="H146" s="244"/>
      <c r="I146" s="552"/>
      <c r="J146" s="577"/>
      <c r="K146" s="561"/>
      <c r="L146" s="566"/>
      <c r="M146" s="573"/>
      <c r="N146" s="556">
        <f t="shared" si="30"/>
        <v>0</v>
      </c>
    </row>
    <row r="147" spans="1:18" x14ac:dyDescent="0.25">
      <c r="A147" s="239"/>
      <c r="B147" s="240"/>
      <c r="C147" s="241"/>
      <c r="D147" s="240"/>
      <c r="E147" s="240"/>
      <c r="F147" s="242"/>
      <c r="G147" s="243"/>
      <c r="H147" s="244"/>
      <c r="I147" s="552"/>
      <c r="J147" s="577"/>
      <c r="K147" s="561"/>
      <c r="L147" s="566"/>
      <c r="M147" s="573"/>
      <c r="N147" s="556">
        <f t="shared" si="30"/>
        <v>0</v>
      </c>
    </row>
    <row r="148" spans="1:18" x14ac:dyDescent="0.25">
      <c r="A148" s="239"/>
      <c r="B148" s="240"/>
      <c r="C148" s="241"/>
      <c r="D148" s="240"/>
      <c r="E148" s="240"/>
      <c r="F148" s="242"/>
      <c r="G148" s="243"/>
      <c r="H148" s="244"/>
      <c r="I148" s="552"/>
      <c r="J148" s="577"/>
      <c r="K148" s="561"/>
      <c r="L148" s="566"/>
      <c r="M148" s="573"/>
      <c r="N148" s="556">
        <f t="shared" si="30"/>
        <v>0</v>
      </c>
    </row>
    <row r="149" spans="1:18" x14ac:dyDescent="0.25">
      <c r="A149" s="239"/>
      <c r="B149" s="240"/>
      <c r="C149" s="241"/>
      <c r="D149" s="240"/>
      <c r="E149" s="240"/>
      <c r="F149" s="242"/>
      <c r="G149" s="243"/>
      <c r="H149" s="244"/>
      <c r="I149" s="552"/>
      <c r="J149" s="577"/>
      <c r="K149" s="561"/>
      <c r="L149" s="566"/>
      <c r="M149" s="573"/>
      <c r="N149" s="556">
        <f t="shared" si="30"/>
        <v>0</v>
      </c>
    </row>
    <row r="150" spans="1:18" x14ac:dyDescent="0.25">
      <c r="A150" s="239"/>
      <c r="B150" s="240"/>
      <c r="C150" s="241"/>
      <c r="D150" s="240"/>
      <c r="E150" s="240"/>
      <c r="F150" s="242"/>
      <c r="G150" s="243"/>
      <c r="H150" s="244"/>
      <c r="I150" s="552"/>
      <c r="J150" s="577"/>
      <c r="K150" s="561"/>
      <c r="L150" s="566"/>
      <c r="M150" s="573"/>
      <c r="N150" s="556">
        <f t="shared" ref="N150:N152" si="31">SUM(J150:M150)</f>
        <v>0</v>
      </c>
    </row>
    <row r="151" spans="1:18" x14ac:dyDescent="0.25">
      <c r="A151" s="239"/>
      <c r="B151" s="240"/>
      <c r="C151" s="241"/>
      <c r="D151" s="240"/>
      <c r="E151" s="240"/>
      <c r="F151" s="242"/>
      <c r="G151" s="243"/>
      <c r="H151" s="244"/>
      <c r="I151" s="552"/>
      <c r="J151" s="577"/>
      <c r="K151" s="561"/>
      <c r="L151" s="566"/>
      <c r="M151" s="573"/>
      <c r="N151" s="556">
        <f t="shared" si="31"/>
        <v>0</v>
      </c>
    </row>
    <row r="152" spans="1:18" ht="15.75" thickBot="1" x14ac:dyDescent="0.3">
      <c r="A152" s="245"/>
      <c r="B152" s="246"/>
      <c r="C152" s="247"/>
      <c r="D152" s="246"/>
      <c r="E152" s="246"/>
      <c r="F152" s="248"/>
      <c r="G152" s="249"/>
      <c r="H152" s="250"/>
      <c r="I152" s="553"/>
      <c r="J152" s="578"/>
      <c r="K152" s="562"/>
      <c r="L152" s="567"/>
      <c r="M152" s="574"/>
      <c r="N152" s="570">
        <f t="shared" si="31"/>
        <v>0</v>
      </c>
    </row>
    <row r="153" spans="1:18" ht="15.75" thickBot="1" x14ac:dyDescent="0.3">
      <c r="A153" s="757" t="s">
        <v>4</v>
      </c>
      <c r="B153" s="758"/>
      <c r="C153" s="758"/>
      <c r="D153" s="758"/>
      <c r="E153" s="758"/>
      <c r="F153" s="758"/>
      <c r="G153" s="758"/>
      <c r="H153" s="758"/>
      <c r="I153" s="554">
        <f>SUM(I143:I152)</f>
        <v>0</v>
      </c>
      <c r="J153" s="579">
        <f t="shared" ref="J153:N153" si="32">SUM(J143:J152)</f>
        <v>0</v>
      </c>
      <c r="K153" s="563">
        <f t="shared" si="32"/>
        <v>0</v>
      </c>
      <c r="L153" s="568">
        <f t="shared" si="32"/>
        <v>0</v>
      </c>
      <c r="M153" s="558">
        <f t="shared" si="32"/>
        <v>0</v>
      </c>
      <c r="N153" s="571">
        <f t="shared" si="32"/>
        <v>0</v>
      </c>
    </row>
    <row r="154" spans="1:18" ht="15.75" customHeight="1" thickBot="1" x14ac:dyDescent="0.3">
      <c r="A154" s="743" t="s">
        <v>432</v>
      </c>
      <c r="B154" s="744"/>
      <c r="C154" s="744"/>
      <c r="D154" s="744"/>
      <c r="E154" s="744"/>
      <c r="F154" s="744"/>
      <c r="G154" s="744"/>
      <c r="H154" s="744"/>
      <c r="I154" s="744"/>
      <c r="J154" s="744"/>
      <c r="K154" s="744"/>
      <c r="L154" s="744"/>
      <c r="M154" s="744"/>
      <c r="N154" s="745"/>
    </row>
    <row r="155" spans="1:18" ht="26.25" thickBot="1" x14ac:dyDescent="0.3">
      <c r="A155" s="429" t="s">
        <v>419</v>
      </c>
      <c r="B155" s="417" t="s">
        <v>420</v>
      </c>
      <c r="C155" s="429" t="s">
        <v>421</v>
      </c>
      <c r="D155" s="417" t="s">
        <v>36</v>
      </c>
      <c r="E155" s="232" t="s">
        <v>536</v>
      </c>
      <c r="F155" s="231" t="s">
        <v>0</v>
      </c>
      <c r="G155" s="231" t="s">
        <v>2</v>
      </c>
      <c r="H155" s="231" t="s">
        <v>37</v>
      </c>
      <c r="I155" s="550" t="s">
        <v>5</v>
      </c>
      <c r="J155" s="575" t="s">
        <v>519</v>
      </c>
      <c r="K155" s="559" t="s">
        <v>520</v>
      </c>
      <c r="L155" s="564" t="s">
        <v>521</v>
      </c>
      <c r="M155" s="557" t="s">
        <v>522</v>
      </c>
      <c r="N155" s="569" t="s">
        <v>620</v>
      </c>
      <c r="P155" s="641">
        <v>3</v>
      </c>
      <c r="Q155" s="642">
        <v>7</v>
      </c>
      <c r="R155" s="643">
        <f>+I166</f>
        <v>0</v>
      </c>
    </row>
    <row r="156" spans="1:18" x14ac:dyDescent="0.25">
      <c r="A156" s="233"/>
      <c r="B156" s="234"/>
      <c r="C156" s="235"/>
      <c r="D156" s="234"/>
      <c r="E156" s="234"/>
      <c r="F156" s="236"/>
      <c r="G156" s="237"/>
      <c r="H156" s="238"/>
      <c r="I156" s="551"/>
      <c r="J156" s="576"/>
      <c r="K156" s="560"/>
      <c r="L156" s="565"/>
      <c r="M156" s="572"/>
      <c r="N156" s="555">
        <f t="shared" ref="N156:N162" si="33">SUM(J156:M156)</f>
        <v>0</v>
      </c>
    </row>
    <row r="157" spans="1:18" x14ac:dyDescent="0.25">
      <c r="A157" s="239"/>
      <c r="B157" s="240"/>
      <c r="C157" s="241"/>
      <c r="D157" s="240"/>
      <c r="E157" s="240"/>
      <c r="F157" s="242"/>
      <c r="G157" s="243"/>
      <c r="H157" s="244"/>
      <c r="I157" s="552"/>
      <c r="J157" s="577"/>
      <c r="K157" s="561"/>
      <c r="L157" s="566"/>
      <c r="M157" s="573"/>
      <c r="N157" s="556">
        <f t="shared" si="33"/>
        <v>0</v>
      </c>
    </row>
    <row r="158" spans="1:18" x14ac:dyDescent="0.25">
      <c r="A158" s="239"/>
      <c r="B158" s="240"/>
      <c r="C158" s="241"/>
      <c r="D158" s="240"/>
      <c r="E158" s="240"/>
      <c r="F158" s="242"/>
      <c r="G158" s="243"/>
      <c r="H158" s="244"/>
      <c r="I158" s="552"/>
      <c r="J158" s="577"/>
      <c r="K158" s="561"/>
      <c r="L158" s="566"/>
      <c r="M158" s="573"/>
      <c r="N158" s="556">
        <f t="shared" si="33"/>
        <v>0</v>
      </c>
    </row>
    <row r="159" spans="1:18" x14ac:dyDescent="0.25">
      <c r="A159" s="239"/>
      <c r="B159" s="240"/>
      <c r="C159" s="241"/>
      <c r="D159" s="240"/>
      <c r="E159" s="240"/>
      <c r="F159" s="242"/>
      <c r="G159" s="243"/>
      <c r="H159" s="244"/>
      <c r="I159" s="552"/>
      <c r="J159" s="577"/>
      <c r="K159" s="561"/>
      <c r="L159" s="566"/>
      <c r="M159" s="573"/>
      <c r="N159" s="556">
        <f t="shared" si="33"/>
        <v>0</v>
      </c>
    </row>
    <row r="160" spans="1:18" x14ac:dyDescent="0.25">
      <c r="A160" s="239"/>
      <c r="B160" s="240"/>
      <c r="C160" s="241"/>
      <c r="D160" s="240"/>
      <c r="E160" s="240"/>
      <c r="F160" s="242"/>
      <c r="G160" s="243"/>
      <c r="H160" s="244"/>
      <c r="I160" s="552"/>
      <c r="J160" s="577"/>
      <c r="K160" s="561"/>
      <c r="L160" s="566"/>
      <c r="M160" s="573"/>
      <c r="N160" s="556">
        <f t="shared" si="33"/>
        <v>0</v>
      </c>
    </row>
    <row r="161" spans="1:18" x14ac:dyDescent="0.25">
      <c r="A161" s="239"/>
      <c r="B161" s="240"/>
      <c r="C161" s="241"/>
      <c r="D161" s="240"/>
      <c r="E161" s="240"/>
      <c r="F161" s="242"/>
      <c r="G161" s="243"/>
      <c r="H161" s="244"/>
      <c r="I161" s="552"/>
      <c r="J161" s="577"/>
      <c r="K161" s="561"/>
      <c r="L161" s="566"/>
      <c r="M161" s="573"/>
      <c r="N161" s="556">
        <f t="shared" si="33"/>
        <v>0</v>
      </c>
    </row>
    <row r="162" spans="1:18" x14ac:dyDescent="0.25">
      <c r="A162" s="239"/>
      <c r="B162" s="240"/>
      <c r="C162" s="241"/>
      <c r="D162" s="240"/>
      <c r="E162" s="240"/>
      <c r="F162" s="242"/>
      <c r="G162" s="243"/>
      <c r="H162" s="244"/>
      <c r="I162" s="552"/>
      <c r="J162" s="577"/>
      <c r="K162" s="561"/>
      <c r="L162" s="566"/>
      <c r="M162" s="573"/>
      <c r="N162" s="556">
        <f t="shared" si="33"/>
        <v>0</v>
      </c>
    </row>
    <row r="163" spans="1:18" x14ac:dyDescent="0.25">
      <c r="A163" s="239"/>
      <c r="B163" s="240"/>
      <c r="C163" s="241"/>
      <c r="D163" s="240"/>
      <c r="E163" s="240"/>
      <c r="F163" s="242"/>
      <c r="G163" s="243"/>
      <c r="H163" s="244"/>
      <c r="I163" s="552"/>
      <c r="J163" s="577"/>
      <c r="K163" s="561"/>
      <c r="L163" s="566"/>
      <c r="M163" s="573"/>
      <c r="N163" s="556">
        <f t="shared" ref="N163:N165" si="34">SUM(J163:M163)</f>
        <v>0</v>
      </c>
    </row>
    <row r="164" spans="1:18" x14ac:dyDescent="0.25">
      <c r="A164" s="239"/>
      <c r="B164" s="240"/>
      <c r="C164" s="241"/>
      <c r="D164" s="240"/>
      <c r="E164" s="240"/>
      <c r="F164" s="242"/>
      <c r="G164" s="243"/>
      <c r="H164" s="244"/>
      <c r="I164" s="552"/>
      <c r="J164" s="577"/>
      <c r="K164" s="561"/>
      <c r="L164" s="566"/>
      <c r="M164" s="573"/>
      <c r="N164" s="556">
        <f t="shared" si="34"/>
        <v>0</v>
      </c>
    </row>
    <row r="165" spans="1:18" ht="15.75" thickBot="1" x14ac:dyDescent="0.3">
      <c r="A165" s="245"/>
      <c r="B165" s="246"/>
      <c r="C165" s="247"/>
      <c r="D165" s="246"/>
      <c r="E165" s="246"/>
      <c r="F165" s="248"/>
      <c r="G165" s="249"/>
      <c r="H165" s="250"/>
      <c r="I165" s="553"/>
      <c r="J165" s="578"/>
      <c r="K165" s="562"/>
      <c r="L165" s="567"/>
      <c r="M165" s="574"/>
      <c r="N165" s="570">
        <f t="shared" si="34"/>
        <v>0</v>
      </c>
    </row>
    <row r="166" spans="1:18" ht="15.75" thickBot="1" x14ac:dyDescent="0.3">
      <c r="A166" s="757" t="s">
        <v>4</v>
      </c>
      <c r="B166" s="758"/>
      <c r="C166" s="758"/>
      <c r="D166" s="758"/>
      <c r="E166" s="758"/>
      <c r="F166" s="758"/>
      <c r="G166" s="758"/>
      <c r="H166" s="758"/>
      <c r="I166" s="554">
        <f>SUM(I156:I165)</f>
        <v>0</v>
      </c>
      <c r="J166" s="579">
        <f t="shared" ref="J166:N166" si="35">SUM(J156:J165)</f>
        <v>0</v>
      </c>
      <c r="K166" s="563">
        <f t="shared" si="35"/>
        <v>0</v>
      </c>
      <c r="L166" s="568">
        <f t="shared" si="35"/>
        <v>0</v>
      </c>
      <c r="M166" s="558">
        <f t="shared" si="35"/>
        <v>0</v>
      </c>
      <c r="N166" s="571">
        <f t="shared" si="35"/>
        <v>0</v>
      </c>
    </row>
    <row r="167" spans="1:18" ht="15.75" customHeight="1" thickBot="1" x14ac:dyDescent="0.3">
      <c r="A167" s="743" t="s">
        <v>433</v>
      </c>
      <c r="B167" s="744"/>
      <c r="C167" s="744"/>
      <c r="D167" s="744"/>
      <c r="E167" s="744"/>
      <c r="F167" s="744"/>
      <c r="G167" s="744"/>
      <c r="H167" s="744"/>
      <c r="I167" s="744"/>
      <c r="J167" s="744"/>
      <c r="K167" s="744"/>
      <c r="L167" s="744"/>
      <c r="M167" s="744"/>
      <c r="N167" s="745"/>
    </row>
    <row r="168" spans="1:18" ht="26.25" thickBot="1" x14ac:dyDescent="0.3">
      <c r="A168" s="429" t="s">
        <v>419</v>
      </c>
      <c r="B168" s="417" t="s">
        <v>420</v>
      </c>
      <c r="C168" s="429" t="s">
        <v>421</v>
      </c>
      <c r="D168" s="417" t="s">
        <v>36</v>
      </c>
      <c r="E168" s="232" t="s">
        <v>536</v>
      </c>
      <c r="F168" s="231" t="s">
        <v>0</v>
      </c>
      <c r="G168" s="231" t="s">
        <v>2</v>
      </c>
      <c r="H168" s="231" t="s">
        <v>37</v>
      </c>
      <c r="I168" s="550" t="s">
        <v>5</v>
      </c>
      <c r="J168" s="575" t="s">
        <v>519</v>
      </c>
      <c r="K168" s="559" t="s">
        <v>520</v>
      </c>
      <c r="L168" s="564" t="s">
        <v>521</v>
      </c>
      <c r="M168" s="557" t="s">
        <v>522</v>
      </c>
      <c r="N168" s="569" t="s">
        <v>620</v>
      </c>
      <c r="P168" s="641">
        <v>3</v>
      </c>
      <c r="Q168" s="642">
        <v>7</v>
      </c>
      <c r="R168" s="643">
        <f>+I179</f>
        <v>0</v>
      </c>
    </row>
    <row r="169" spans="1:18" x14ac:dyDescent="0.25">
      <c r="A169" s="233"/>
      <c r="B169" s="234"/>
      <c r="C169" s="235"/>
      <c r="D169" s="234"/>
      <c r="E169" s="234"/>
      <c r="F169" s="236"/>
      <c r="G169" s="237"/>
      <c r="H169" s="238"/>
      <c r="I169" s="551"/>
      <c r="J169" s="576"/>
      <c r="K169" s="560"/>
      <c r="L169" s="565"/>
      <c r="M169" s="572"/>
      <c r="N169" s="555">
        <f t="shared" ref="N169:N175" si="36">SUM(J169:M169)</f>
        <v>0</v>
      </c>
    </row>
    <row r="170" spans="1:18" x14ac:dyDescent="0.25">
      <c r="A170" s="239"/>
      <c r="B170" s="240"/>
      <c r="C170" s="241"/>
      <c r="D170" s="240"/>
      <c r="E170" s="240"/>
      <c r="F170" s="242"/>
      <c r="G170" s="243"/>
      <c r="H170" s="244"/>
      <c r="I170" s="552"/>
      <c r="J170" s="577"/>
      <c r="K170" s="561"/>
      <c r="L170" s="566"/>
      <c r="M170" s="573"/>
      <c r="N170" s="556">
        <f t="shared" si="36"/>
        <v>0</v>
      </c>
    </row>
    <row r="171" spans="1:18" x14ac:dyDescent="0.25">
      <c r="A171" s="239"/>
      <c r="B171" s="240"/>
      <c r="C171" s="241"/>
      <c r="D171" s="240"/>
      <c r="E171" s="240"/>
      <c r="F171" s="242"/>
      <c r="G171" s="243"/>
      <c r="H171" s="244"/>
      <c r="I171" s="552"/>
      <c r="J171" s="577"/>
      <c r="K171" s="561"/>
      <c r="L171" s="566"/>
      <c r="M171" s="573"/>
      <c r="N171" s="556">
        <f t="shared" si="36"/>
        <v>0</v>
      </c>
    </row>
    <row r="172" spans="1:18" x14ac:dyDescent="0.25">
      <c r="A172" s="239"/>
      <c r="B172" s="240"/>
      <c r="C172" s="241"/>
      <c r="D172" s="240"/>
      <c r="E172" s="240"/>
      <c r="F172" s="242"/>
      <c r="G172" s="243"/>
      <c r="H172" s="244"/>
      <c r="I172" s="552"/>
      <c r="J172" s="577"/>
      <c r="K172" s="561"/>
      <c r="L172" s="566"/>
      <c r="M172" s="573"/>
      <c r="N172" s="556">
        <f t="shared" si="36"/>
        <v>0</v>
      </c>
    </row>
    <row r="173" spans="1:18" x14ac:dyDescent="0.25">
      <c r="A173" s="239"/>
      <c r="B173" s="240"/>
      <c r="C173" s="241"/>
      <c r="D173" s="240"/>
      <c r="E173" s="240"/>
      <c r="F173" s="242"/>
      <c r="G173" s="243"/>
      <c r="H173" s="244"/>
      <c r="I173" s="552"/>
      <c r="J173" s="577"/>
      <c r="K173" s="561"/>
      <c r="L173" s="566"/>
      <c r="M173" s="573"/>
      <c r="N173" s="556">
        <f t="shared" si="36"/>
        <v>0</v>
      </c>
    </row>
    <row r="174" spans="1:18" x14ac:dyDescent="0.25">
      <c r="A174" s="239"/>
      <c r="B174" s="240"/>
      <c r="C174" s="241"/>
      <c r="D174" s="240"/>
      <c r="E174" s="240"/>
      <c r="F174" s="242"/>
      <c r="G174" s="243"/>
      <c r="H174" s="244"/>
      <c r="I174" s="552"/>
      <c r="J174" s="577"/>
      <c r="K174" s="561"/>
      <c r="L174" s="566"/>
      <c r="M174" s="573"/>
      <c r="N174" s="556">
        <f t="shared" si="36"/>
        <v>0</v>
      </c>
    </row>
    <row r="175" spans="1:18" x14ac:dyDescent="0.25">
      <c r="A175" s="239"/>
      <c r="B175" s="240"/>
      <c r="C175" s="241"/>
      <c r="D175" s="240"/>
      <c r="E175" s="240"/>
      <c r="F175" s="242"/>
      <c r="G175" s="243"/>
      <c r="H175" s="244"/>
      <c r="I175" s="552"/>
      <c r="J175" s="577"/>
      <c r="K175" s="561"/>
      <c r="L175" s="566"/>
      <c r="M175" s="573"/>
      <c r="N175" s="556">
        <f t="shared" si="36"/>
        <v>0</v>
      </c>
    </row>
    <row r="176" spans="1:18" x14ac:dyDescent="0.25">
      <c r="A176" s="239"/>
      <c r="B176" s="240"/>
      <c r="C176" s="241"/>
      <c r="D176" s="240"/>
      <c r="E176" s="240"/>
      <c r="F176" s="242"/>
      <c r="G176" s="243"/>
      <c r="H176" s="244"/>
      <c r="I176" s="552"/>
      <c r="J176" s="577"/>
      <c r="K176" s="561"/>
      <c r="L176" s="566"/>
      <c r="M176" s="573"/>
      <c r="N176" s="556">
        <f t="shared" ref="N176:N178" si="37">SUM(J176:M176)</f>
        <v>0</v>
      </c>
    </row>
    <row r="177" spans="1:18" x14ac:dyDescent="0.25">
      <c r="A177" s="239"/>
      <c r="B177" s="240"/>
      <c r="C177" s="241"/>
      <c r="D177" s="240"/>
      <c r="E177" s="240"/>
      <c r="F177" s="242"/>
      <c r="G177" s="243"/>
      <c r="H177" s="244"/>
      <c r="I177" s="552"/>
      <c r="J177" s="577"/>
      <c r="K177" s="561"/>
      <c r="L177" s="566"/>
      <c r="M177" s="573"/>
      <c r="N177" s="556">
        <f t="shared" si="37"/>
        <v>0</v>
      </c>
    </row>
    <row r="178" spans="1:18" ht="15.75" thickBot="1" x14ac:dyDescent="0.3">
      <c r="A178" s="245"/>
      <c r="B178" s="246"/>
      <c r="C178" s="247"/>
      <c r="D178" s="246"/>
      <c r="E178" s="246"/>
      <c r="F178" s="248"/>
      <c r="G178" s="249"/>
      <c r="H178" s="250"/>
      <c r="I178" s="553"/>
      <c r="J178" s="578"/>
      <c r="K178" s="562"/>
      <c r="L178" s="567"/>
      <c r="M178" s="574"/>
      <c r="N178" s="570">
        <f t="shared" si="37"/>
        <v>0</v>
      </c>
    </row>
    <row r="179" spans="1:18" ht="15.75" thickBot="1" x14ac:dyDescent="0.3">
      <c r="A179" s="757" t="s">
        <v>4</v>
      </c>
      <c r="B179" s="758"/>
      <c r="C179" s="758"/>
      <c r="D179" s="758"/>
      <c r="E179" s="758"/>
      <c r="F179" s="758"/>
      <c r="G179" s="758"/>
      <c r="H179" s="758"/>
      <c r="I179" s="554">
        <f>SUM(I169:I178)</f>
        <v>0</v>
      </c>
      <c r="J179" s="579">
        <f t="shared" ref="J179:N179" si="38">SUM(J169:J178)</f>
        <v>0</v>
      </c>
      <c r="K179" s="563">
        <f t="shared" si="38"/>
        <v>0</v>
      </c>
      <c r="L179" s="568">
        <f t="shared" si="38"/>
        <v>0</v>
      </c>
      <c r="M179" s="558">
        <f t="shared" si="38"/>
        <v>0</v>
      </c>
      <c r="N179" s="571">
        <f t="shared" si="38"/>
        <v>0</v>
      </c>
    </row>
    <row r="180" spans="1:18" ht="15.75" customHeight="1" thickBot="1" x14ac:dyDescent="0.3">
      <c r="A180" s="743" t="s">
        <v>434</v>
      </c>
      <c r="B180" s="744"/>
      <c r="C180" s="744"/>
      <c r="D180" s="744"/>
      <c r="E180" s="744"/>
      <c r="F180" s="744"/>
      <c r="G180" s="744"/>
      <c r="H180" s="744"/>
      <c r="I180" s="744"/>
      <c r="J180" s="744"/>
      <c r="K180" s="744"/>
      <c r="L180" s="744"/>
      <c r="M180" s="744"/>
      <c r="N180" s="745"/>
    </row>
    <row r="181" spans="1:18" ht="26.25" thickBot="1" x14ac:dyDescent="0.3">
      <c r="A181" s="429" t="s">
        <v>419</v>
      </c>
      <c r="B181" s="417" t="s">
        <v>420</v>
      </c>
      <c r="C181" s="429" t="s">
        <v>421</v>
      </c>
      <c r="D181" s="417" t="s">
        <v>36</v>
      </c>
      <c r="E181" s="232" t="s">
        <v>536</v>
      </c>
      <c r="F181" s="231" t="s">
        <v>0</v>
      </c>
      <c r="G181" s="231" t="s">
        <v>2</v>
      </c>
      <c r="H181" s="231" t="s">
        <v>37</v>
      </c>
      <c r="I181" s="550" t="s">
        <v>5</v>
      </c>
      <c r="J181" s="575" t="s">
        <v>519</v>
      </c>
      <c r="K181" s="559" t="s">
        <v>520</v>
      </c>
      <c r="L181" s="564" t="s">
        <v>521</v>
      </c>
      <c r="M181" s="557" t="s">
        <v>522</v>
      </c>
      <c r="N181" s="569" t="s">
        <v>620</v>
      </c>
      <c r="P181" s="641">
        <v>3</v>
      </c>
      <c r="Q181" s="642">
        <v>7</v>
      </c>
      <c r="R181" s="643">
        <f>+I192</f>
        <v>0</v>
      </c>
    </row>
    <row r="182" spans="1:18" x14ac:dyDescent="0.25">
      <c r="A182" s="233"/>
      <c r="B182" s="234"/>
      <c r="C182" s="235"/>
      <c r="D182" s="234"/>
      <c r="E182" s="234"/>
      <c r="F182" s="236"/>
      <c r="G182" s="237"/>
      <c r="H182" s="238"/>
      <c r="I182" s="551"/>
      <c r="J182" s="576"/>
      <c r="K182" s="560"/>
      <c r="L182" s="565"/>
      <c r="M182" s="572"/>
      <c r="N182" s="555">
        <f t="shared" ref="N182:N188" si="39">SUM(J182:M182)</f>
        <v>0</v>
      </c>
    </row>
    <row r="183" spans="1:18" x14ac:dyDescent="0.25">
      <c r="A183" s="239"/>
      <c r="B183" s="240"/>
      <c r="C183" s="241"/>
      <c r="D183" s="240"/>
      <c r="E183" s="240"/>
      <c r="F183" s="242"/>
      <c r="G183" s="243"/>
      <c r="H183" s="244"/>
      <c r="I183" s="552"/>
      <c r="J183" s="577"/>
      <c r="K183" s="561"/>
      <c r="L183" s="566"/>
      <c r="M183" s="573"/>
      <c r="N183" s="556">
        <f t="shared" si="39"/>
        <v>0</v>
      </c>
    </row>
    <row r="184" spans="1:18" x14ac:dyDescent="0.25">
      <c r="A184" s="239"/>
      <c r="B184" s="240"/>
      <c r="C184" s="241"/>
      <c r="D184" s="240"/>
      <c r="E184" s="240"/>
      <c r="F184" s="242"/>
      <c r="G184" s="243"/>
      <c r="H184" s="244"/>
      <c r="I184" s="552"/>
      <c r="J184" s="577"/>
      <c r="K184" s="561"/>
      <c r="L184" s="566"/>
      <c r="M184" s="573"/>
      <c r="N184" s="556">
        <f t="shared" si="39"/>
        <v>0</v>
      </c>
    </row>
    <row r="185" spans="1:18" x14ac:dyDescent="0.25">
      <c r="A185" s="239"/>
      <c r="B185" s="240"/>
      <c r="C185" s="241"/>
      <c r="D185" s="240"/>
      <c r="E185" s="240"/>
      <c r="F185" s="242"/>
      <c r="G185" s="243"/>
      <c r="H185" s="244"/>
      <c r="I185" s="552"/>
      <c r="J185" s="577"/>
      <c r="K185" s="561"/>
      <c r="L185" s="566"/>
      <c r="M185" s="573"/>
      <c r="N185" s="556">
        <f t="shared" si="39"/>
        <v>0</v>
      </c>
    </row>
    <row r="186" spans="1:18" x14ac:dyDescent="0.25">
      <c r="A186" s="239"/>
      <c r="B186" s="240"/>
      <c r="C186" s="241"/>
      <c r="D186" s="240"/>
      <c r="E186" s="240"/>
      <c r="F186" s="242"/>
      <c r="G186" s="243"/>
      <c r="H186" s="244"/>
      <c r="I186" s="552"/>
      <c r="J186" s="577"/>
      <c r="K186" s="561"/>
      <c r="L186" s="566"/>
      <c r="M186" s="573"/>
      <c r="N186" s="556">
        <f t="shared" si="39"/>
        <v>0</v>
      </c>
    </row>
    <row r="187" spans="1:18" x14ac:dyDescent="0.25">
      <c r="A187" s="239"/>
      <c r="B187" s="240"/>
      <c r="C187" s="241"/>
      <c r="D187" s="240"/>
      <c r="E187" s="240"/>
      <c r="F187" s="242"/>
      <c r="G187" s="243"/>
      <c r="H187" s="244"/>
      <c r="I187" s="552"/>
      <c r="J187" s="577"/>
      <c r="K187" s="561"/>
      <c r="L187" s="566"/>
      <c r="M187" s="573"/>
      <c r="N187" s="556">
        <f t="shared" si="39"/>
        <v>0</v>
      </c>
    </row>
    <row r="188" spans="1:18" x14ac:dyDescent="0.25">
      <c r="A188" s="239"/>
      <c r="B188" s="240"/>
      <c r="C188" s="241"/>
      <c r="D188" s="240"/>
      <c r="E188" s="240"/>
      <c r="F188" s="242"/>
      <c r="G188" s="243"/>
      <c r="H188" s="244"/>
      <c r="I188" s="552"/>
      <c r="J188" s="577"/>
      <c r="K188" s="561"/>
      <c r="L188" s="566"/>
      <c r="M188" s="573"/>
      <c r="N188" s="556">
        <f t="shared" si="39"/>
        <v>0</v>
      </c>
    </row>
    <row r="189" spans="1:18" x14ac:dyDescent="0.25">
      <c r="A189" s="239"/>
      <c r="B189" s="240"/>
      <c r="C189" s="241"/>
      <c r="D189" s="240"/>
      <c r="E189" s="240"/>
      <c r="F189" s="242"/>
      <c r="G189" s="243"/>
      <c r="H189" s="244"/>
      <c r="I189" s="552"/>
      <c r="J189" s="577"/>
      <c r="K189" s="561"/>
      <c r="L189" s="566"/>
      <c r="M189" s="573"/>
      <c r="N189" s="556">
        <f t="shared" ref="N189:N191" si="40">SUM(J189:M189)</f>
        <v>0</v>
      </c>
    </row>
    <row r="190" spans="1:18" x14ac:dyDescent="0.25">
      <c r="A190" s="239"/>
      <c r="B190" s="240"/>
      <c r="C190" s="241"/>
      <c r="D190" s="240"/>
      <c r="E190" s="240"/>
      <c r="F190" s="242"/>
      <c r="G190" s="243"/>
      <c r="H190" s="244"/>
      <c r="I190" s="552"/>
      <c r="J190" s="577"/>
      <c r="K190" s="561"/>
      <c r="L190" s="566"/>
      <c r="M190" s="573"/>
      <c r="N190" s="556">
        <f t="shared" si="40"/>
        <v>0</v>
      </c>
    </row>
    <row r="191" spans="1:18" ht="15.75" thickBot="1" x14ac:dyDescent="0.3">
      <c r="A191" s="245"/>
      <c r="B191" s="246"/>
      <c r="C191" s="247"/>
      <c r="D191" s="246"/>
      <c r="E191" s="246"/>
      <c r="F191" s="248"/>
      <c r="G191" s="249"/>
      <c r="H191" s="250"/>
      <c r="I191" s="553"/>
      <c r="J191" s="578"/>
      <c r="K191" s="562"/>
      <c r="L191" s="567"/>
      <c r="M191" s="574"/>
      <c r="N191" s="570">
        <f t="shared" si="40"/>
        <v>0</v>
      </c>
    </row>
    <row r="192" spans="1:18" ht="15.75" thickBot="1" x14ac:dyDescent="0.3">
      <c r="A192" s="757" t="s">
        <v>4</v>
      </c>
      <c r="B192" s="758"/>
      <c r="C192" s="758"/>
      <c r="D192" s="758"/>
      <c r="E192" s="758"/>
      <c r="F192" s="758"/>
      <c r="G192" s="758"/>
      <c r="H192" s="758"/>
      <c r="I192" s="554">
        <f>SUM(I182:I191)</f>
        <v>0</v>
      </c>
      <c r="J192" s="579">
        <f t="shared" ref="J192:N192" si="41">SUM(J182:J191)</f>
        <v>0</v>
      </c>
      <c r="K192" s="563">
        <f t="shared" si="41"/>
        <v>0</v>
      </c>
      <c r="L192" s="568">
        <f t="shared" si="41"/>
        <v>0</v>
      </c>
      <c r="M192" s="558">
        <f t="shared" si="41"/>
        <v>0</v>
      </c>
      <c r="N192" s="571">
        <f t="shared" si="41"/>
        <v>0</v>
      </c>
    </row>
    <row r="193" spans="1:18" ht="30" customHeight="1" thickBot="1" x14ac:dyDescent="0.3">
      <c r="A193" s="743" t="s">
        <v>435</v>
      </c>
      <c r="B193" s="744"/>
      <c r="C193" s="744"/>
      <c r="D193" s="744"/>
      <c r="E193" s="744"/>
      <c r="F193" s="744"/>
      <c r="G193" s="744"/>
      <c r="H193" s="744"/>
      <c r="I193" s="744"/>
      <c r="J193" s="744"/>
      <c r="K193" s="744"/>
      <c r="L193" s="744"/>
      <c r="M193" s="744"/>
      <c r="N193" s="745"/>
    </row>
    <row r="194" spans="1:18" ht="26.25" thickBot="1" x14ac:dyDescent="0.3">
      <c r="A194" s="429" t="s">
        <v>419</v>
      </c>
      <c r="B194" s="417" t="s">
        <v>420</v>
      </c>
      <c r="C194" s="429" t="s">
        <v>421</v>
      </c>
      <c r="D194" s="417" t="s">
        <v>36</v>
      </c>
      <c r="E194" s="232" t="s">
        <v>536</v>
      </c>
      <c r="F194" s="231" t="s">
        <v>0</v>
      </c>
      <c r="G194" s="231" t="s">
        <v>2</v>
      </c>
      <c r="H194" s="231" t="s">
        <v>37</v>
      </c>
      <c r="I194" s="550" t="s">
        <v>5</v>
      </c>
      <c r="J194" s="575" t="s">
        <v>519</v>
      </c>
      <c r="K194" s="559" t="s">
        <v>520</v>
      </c>
      <c r="L194" s="564" t="s">
        <v>521</v>
      </c>
      <c r="M194" s="557" t="s">
        <v>522</v>
      </c>
      <c r="N194" s="569" t="s">
        <v>620</v>
      </c>
      <c r="P194" s="641">
        <v>3</v>
      </c>
      <c r="Q194" s="642">
        <v>7</v>
      </c>
      <c r="R194" s="643">
        <f>+I205</f>
        <v>0</v>
      </c>
    </row>
    <row r="195" spans="1:18" x14ac:dyDescent="0.25">
      <c r="A195" s="233"/>
      <c r="B195" s="234"/>
      <c r="C195" s="235"/>
      <c r="D195" s="234"/>
      <c r="E195" s="234"/>
      <c r="F195" s="236"/>
      <c r="G195" s="237"/>
      <c r="H195" s="238"/>
      <c r="I195" s="551"/>
      <c r="J195" s="576"/>
      <c r="K195" s="560"/>
      <c r="L195" s="565"/>
      <c r="M195" s="572"/>
      <c r="N195" s="555">
        <f t="shared" ref="N195:N201" si="42">SUM(J195:M195)</f>
        <v>0</v>
      </c>
    </row>
    <row r="196" spans="1:18" x14ac:dyDescent="0.25">
      <c r="A196" s="239"/>
      <c r="B196" s="240"/>
      <c r="C196" s="241"/>
      <c r="D196" s="240"/>
      <c r="E196" s="240"/>
      <c r="F196" s="242"/>
      <c r="G196" s="243"/>
      <c r="H196" s="244"/>
      <c r="I196" s="552"/>
      <c r="J196" s="577"/>
      <c r="K196" s="561"/>
      <c r="L196" s="566"/>
      <c r="M196" s="573"/>
      <c r="N196" s="556">
        <f t="shared" si="42"/>
        <v>0</v>
      </c>
    </row>
    <row r="197" spans="1:18" x14ac:dyDescent="0.25">
      <c r="A197" s="239"/>
      <c r="B197" s="240"/>
      <c r="C197" s="241"/>
      <c r="D197" s="240"/>
      <c r="E197" s="240"/>
      <c r="F197" s="242"/>
      <c r="G197" s="243"/>
      <c r="H197" s="244"/>
      <c r="I197" s="552"/>
      <c r="J197" s="577"/>
      <c r="K197" s="561"/>
      <c r="L197" s="566"/>
      <c r="M197" s="573"/>
      <c r="N197" s="556">
        <f t="shared" si="42"/>
        <v>0</v>
      </c>
    </row>
    <row r="198" spans="1:18" x14ac:dyDescent="0.25">
      <c r="A198" s="239"/>
      <c r="B198" s="240"/>
      <c r="C198" s="241"/>
      <c r="D198" s="240"/>
      <c r="E198" s="240"/>
      <c r="F198" s="242"/>
      <c r="G198" s="243"/>
      <c r="H198" s="244"/>
      <c r="I198" s="552"/>
      <c r="J198" s="577"/>
      <c r="K198" s="561"/>
      <c r="L198" s="566"/>
      <c r="M198" s="573"/>
      <c r="N198" s="556">
        <f t="shared" si="42"/>
        <v>0</v>
      </c>
    </row>
    <row r="199" spans="1:18" x14ac:dyDescent="0.25">
      <c r="A199" s="239"/>
      <c r="B199" s="240"/>
      <c r="C199" s="241"/>
      <c r="D199" s="240"/>
      <c r="E199" s="240"/>
      <c r="F199" s="242"/>
      <c r="G199" s="243"/>
      <c r="H199" s="244"/>
      <c r="I199" s="552"/>
      <c r="J199" s="577"/>
      <c r="K199" s="561"/>
      <c r="L199" s="566"/>
      <c r="M199" s="573"/>
      <c r="N199" s="556">
        <f t="shared" si="42"/>
        <v>0</v>
      </c>
    </row>
    <row r="200" spans="1:18" x14ac:dyDescent="0.25">
      <c r="A200" s="239"/>
      <c r="B200" s="240"/>
      <c r="C200" s="241"/>
      <c r="D200" s="240"/>
      <c r="E200" s="240"/>
      <c r="F200" s="242"/>
      <c r="G200" s="243"/>
      <c r="H200" s="244"/>
      <c r="I200" s="552"/>
      <c r="J200" s="577"/>
      <c r="K200" s="561"/>
      <c r="L200" s="566"/>
      <c r="M200" s="573"/>
      <c r="N200" s="556">
        <f t="shared" si="42"/>
        <v>0</v>
      </c>
    </row>
    <row r="201" spans="1:18" x14ac:dyDescent="0.25">
      <c r="A201" s="239"/>
      <c r="B201" s="240"/>
      <c r="C201" s="241"/>
      <c r="D201" s="240"/>
      <c r="E201" s="240"/>
      <c r="F201" s="242"/>
      <c r="G201" s="243"/>
      <c r="H201" s="244"/>
      <c r="I201" s="552"/>
      <c r="J201" s="577"/>
      <c r="K201" s="561"/>
      <c r="L201" s="566"/>
      <c r="M201" s="573"/>
      <c r="N201" s="556">
        <f t="shared" si="42"/>
        <v>0</v>
      </c>
    </row>
    <row r="202" spans="1:18" x14ac:dyDescent="0.25">
      <c r="A202" s="239"/>
      <c r="B202" s="240"/>
      <c r="C202" s="241"/>
      <c r="D202" s="240"/>
      <c r="E202" s="240"/>
      <c r="F202" s="242"/>
      <c r="G202" s="243"/>
      <c r="H202" s="244"/>
      <c r="I202" s="552"/>
      <c r="J202" s="577"/>
      <c r="K202" s="561"/>
      <c r="L202" s="566"/>
      <c r="M202" s="573"/>
      <c r="N202" s="556">
        <f t="shared" ref="N202:N204" si="43">SUM(J202:M202)</f>
        <v>0</v>
      </c>
    </row>
    <row r="203" spans="1:18" x14ac:dyDescent="0.25">
      <c r="A203" s="239"/>
      <c r="B203" s="240"/>
      <c r="C203" s="241"/>
      <c r="D203" s="240"/>
      <c r="E203" s="240"/>
      <c r="F203" s="242"/>
      <c r="G203" s="243"/>
      <c r="H203" s="244"/>
      <c r="I203" s="552"/>
      <c r="J203" s="577"/>
      <c r="K203" s="561"/>
      <c r="L203" s="566"/>
      <c r="M203" s="573"/>
      <c r="N203" s="556">
        <f t="shared" si="43"/>
        <v>0</v>
      </c>
    </row>
    <row r="204" spans="1:18" ht="15.75" thickBot="1" x14ac:dyDescent="0.3">
      <c r="A204" s="245"/>
      <c r="B204" s="246"/>
      <c r="C204" s="247"/>
      <c r="D204" s="246"/>
      <c r="E204" s="246"/>
      <c r="F204" s="248"/>
      <c r="G204" s="249"/>
      <c r="H204" s="250"/>
      <c r="I204" s="553"/>
      <c r="J204" s="578"/>
      <c r="K204" s="562"/>
      <c r="L204" s="567"/>
      <c r="M204" s="574"/>
      <c r="N204" s="570">
        <f t="shared" si="43"/>
        <v>0</v>
      </c>
    </row>
    <row r="205" spans="1:18" ht="15.75" thickBot="1" x14ac:dyDescent="0.3">
      <c r="A205" s="757" t="s">
        <v>4</v>
      </c>
      <c r="B205" s="758"/>
      <c r="C205" s="758"/>
      <c r="D205" s="758"/>
      <c r="E205" s="758"/>
      <c r="F205" s="758"/>
      <c r="G205" s="758"/>
      <c r="H205" s="758"/>
      <c r="I205" s="554">
        <f>SUM(I195:I204)</f>
        <v>0</v>
      </c>
      <c r="J205" s="579">
        <f t="shared" ref="J205:N205" si="44">SUM(J195:J204)</f>
        <v>0</v>
      </c>
      <c r="K205" s="563">
        <f t="shared" si="44"/>
        <v>0</v>
      </c>
      <c r="L205" s="568">
        <f t="shared" si="44"/>
        <v>0</v>
      </c>
      <c r="M205" s="558">
        <f t="shared" si="44"/>
        <v>0</v>
      </c>
      <c r="N205" s="571">
        <f t="shared" si="44"/>
        <v>0</v>
      </c>
    </row>
    <row r="206" spans="1:18" ht="15.75" customHeight="1" thickBot="1" x14ac:dyDescent="0.3">
      <c r="A206" s="743" t="s">
        <v>436</v>
      </c>
      <c r="B206" s="744"/>
      <c r="C206" s="744"/>
      <c r="D206" s="744"/>
      <c r="E206" s="744"/>
      <c r="F206" s="744"/>
      <c r="G206" s="744"/>
      <c r="H206" s="744"/>
      <c r="I206" s="744"/>
      <c r="J206" s="744"/>
      <c r="K206" s="744"/>
      <c r="L206" s="744"/>
      <c r="M206" s="744"/>
      <c r="N206" s="745"/>
    </row>
    <row r="207" spans="1:18" ht="26.25" thickBot="1" x14ac:dyDescent="0.3">
      <c r="A207" s="429" t="s">
        <v>419</v>
      </c>
      <c r="B207" s="417" t="s">
        <v>420</v>
      </c>
      <c r="C207" s="429" t="s">
        <v>421</v>
      </c>
      <c r="D207" s="417" t="s">
        <v>36</v>
      </c>
      <c r="E207" s="232" t="s">
        <v>536</v>
      </c>
      <c r="F207" s="231" t="s">
        <v>0</v>
      </c>
      <c r="G207" s="231" t="s">
        <v>2</v>
      </c>
      <c r="H207" s="231" t="s">
        <v>37</v>
      </c>
      <c r="I207" s="550" t="s">
        <v>5</v>
      </c>
      <c r="J207" s="575" t="s">
        <v>519</v>
      </c>
      <c r="K207" s="559" t="s">
        <v>520</v>
      </c>
      <c r="L207" s="564" t="s">
        <v>521</v>
      </c>
      <c r="M207" s="557" t="s">
        <v>522</v>
      </c>
      <c r="N207" s="569" t="s">
        <v>620</v>
      </c>
      <c r="P207" s="641">
        <v>3</v>
      </c>
      <c r="Q207" s="642">
        <v>7</v>
      </c>
      <c r="R207" s="643">
        <f>+I218</f>
        <v>0</v>
      </c>
    </row>
    <row r="208" spans="1:18" x14ac:dyDescent="0.25">
      <c r="A208" s="233"/>
      <c r="B208" s="234"/>
      <c r="C208" s="235"/>
      <c r="D208" s="234"/>
      <c r="E208" s="234"/>
      <c r="F208" s="236"/>
      <c r="G208" s="237"/>
      <c r="H208" s="238"/>
      <c r="I208" s="551"/>
      <c r="J208" s="576"/>
      <c r="K208" s="560"/>
      <c r="L208" s="565"/>
      <c r="M208" s="572"/>
      <c r="N208" s="555">
        <f t="shared" ref="N208:N214" si="45">SUM(J208:M208)</f>
        <v>0</v>
      </c>
    </row>
    <row r="209" spans="1:18" x14ac:dyDescent="0.25">
      <c r="A209" s="239"/>
      <c r="B209" s="240"/>
      <c r="C209" s="241"/>
      <c r="D209" s="240"/>
      <c r="E209" s="240"/>
      <c r="F209" s="242"/>
      <c r="G209" s="243"/>
      <c r="H209" s="244"/>
      <c r="I209" s="552"/>
      <c r="J209" s="577"/>
      <c r="K209" s="561"/>
      <c r="L209" s="566"/>
      <c r="M209" s="573"/>
      <c r="N209" s="556">
        <f t="shared" si="45"/>
        <v>0</v>
      </c>
    </row>
    <row r="210" spans="1:18" x14ac:dyDescent="0.25">
      <c r="A210" s="239"/>
      <c r="B210" s="240"/>
      <c r="C210" s="241"/>
      <c r="D210" s="240"/>
      <c r="E210" s="240"/>
      <c r="F210" s="242"/>
      <c r="G210" s="243"/>
      <c r="H210" s="244"/>
      <c r="I210" s="552"/>
      <c r="J210" s="577"/>
      <c r="K210" s="561"/>
      <c r="L210" s="566"/>
      <c r="M210" s="573"/>
      <c r="N210" s="556">
        <f t="shared" si="45"/>
        <v>0</v>
      </c>
    </row>
    <row r="211" spans="1:18" x14ac:dyDescent="0.25">
      <c r="A211" s="239"/>
      <c r="B211" s="240"/>
      <c r="C211" s="241"/>
      <c r="D211" s="240"/>
      <c r="E211" s="240"/>
      <c r="F211" s="242"/>
      <c r="G211" s="243"/>
      <c r="H211" s="244"/>
      <c r="I211" s="552"/>
      <c r="J211" s="577"/>
      <c r="K211" s="561"/>
      <c r="L211" s="566"/>
      <c r="M211" s="573"/>
      <c r="N211" s="556">
        <f t="shared" si="45"/>
        <v>0</v>
      </c>
    </row>
    <row r="212" spans="1:18" x14ac:dyDescent="0.25">
      <c r="A212" s="239"/>
      <c r="B212" s="240"/>
      <c r="C212" s="241"/>
      <c r="D212" s="240"/>
      <c r="E212" s="240"/>
      <c r="F212" s="242"/>
      <c r="G212" s="243"/>
      <c r="H212" s="244"/>
      <c r="I212" s="552"/>
      <c r="J212" s="577"/>
      <c r="K212" s="561"/>
      <c r="L212" s="566"/>
      <c r="M212" s="573"/>
      <c r="N212" s="556">
        <f t="shared" si="45"/>
        <v>0</v>
      </c>
    </row>
    <row r="213" spans="1:18" x14ac:dyDescent="0.25">
      <c r="A213" s="239"/>
      <c r="B213" s="240"/>
      <c r="C213" s="241"/>
      <c r="D213" s="240"/>
      <c r="E213" s="240"/>
      <c r="F213" s="242"/>
      <c r="G213" s="243"/>
      <c r="H213" s="244"/>
      <c r="I213" s="552"/>
      <c r="J213" s="577"/>
      <c r="K213" s="561"/>
      <c r="L213" s="566"/>
      <c r="M213" s="573"/>
      <c r="N213" s="556">
        <f t="shared" si="45"/>
        <v>0</v>
      </c>
    </row>
    <row r="214" spans="1:18" x14ac:dyDescent="0.25">
      <c r="A214" s="239"/>
      <c r="B214" s="240"/>
      <c r="C214" s="241"/>
      <c r="D214" s="240"/>
      <c r="E214" s="240"/>
      <c r="F214" s="242"/>
      <c r="G214" s="243"/>
      <c r="H214" s="244"/>
      <c r="I214" s="552"/>
      <c r="J214" s="577"/>
      <c r="K214" s="561"/>
      <c r="L214" s="566"/>
      <c r="M214" s="573"/>
      <c r="N214" s="556">
        <f t="shared" si="45"/>
        <v>0</v>
      </c>
    </row>
    <row r="215" spans="1:18" x14ac:dyDescent="0.25">
      <c r="A215" s="239"/>
      <c r="B215" s="240"/>
      <c r="C215" s="241"/>
      <c r="D215" s="240"/>
      <c r="E215" s="240"/>
      <c r="F215" s="242"/>
      <c r="G215" s="243"/>
      <c r="H215" s="244"/>
      <c r="I215" s="552"/>
      <c r="J215" s="577"/>
      <c r="K215" s="561"/>
      <c r="L215" s="566"/>
      <c r="M215" s="573"/>
      <c r="N215" s="556">
        <f t="shared" ref="N215:N217" si="46">SUM(J215:M215)</f>
        <v>0</v>
      </c>
    </row>
    <row r="216" spans="1:18" x14ac:dyDescent="0.25">
      <c r="A216" s="239"/>
      <c r="B216" s="240"/>
      <c r="C216" s="241"/>
      <c r="D216" s="240"/>
      <c r="E216" s="240"/>
      <c r="F216" s="242"/>
      <c r="G216" s="243"/>
      <c r="H216" s="244"/>
      <c r="I216" s="552"/>
      <c r="J216" s="577"/>
      <c r="K216" s="561"/>
      <c r="L216" s="566"/>
      <c r="M216" s="573"/>
      <c r="N216" s="556">
        <f t="shared" si="46"/>
        <v>0</v>
      </c>
    </row>
    <row r="217" spans="1:18" ht="15.75" thickBot="1" x14ac:dyDescent="0.3">
      <c r="A217" s="245"/>
      <c r="B217" s="246"/>
      <c r="C217" s="247"/>
      <c r="D217" s="246"/>
      <c r="E217" s="246"/>
      <c r="F217" s="248"/>
      <c r="G217" s="249"/>
      <c r="H217" s="250"/>
      <c r="I217" s="553"/>
      <c r="J217" s="578"/>
      <c r="K217" s="562"/>
      <c r="L217" s="567"/>
      <c r="M217" s="574"/>
      <c r="N217" s="570">
        <f t="shared" si="46"/>
        <v>0</v>
      </c>
    </row>
    <row r="218" spans="1:18" ht="15.75" thickBot="1" x14ac:dyDescent="0.3">
      <c r="A218" s="757" t="s">
        <v>4</v>
      </c>
      <c r="B218" s="758"/>
      <c r="C218" s="758"/>
      <c r="D218" s="758"/>
      <c r="E218" s="758"/>
      <c r="F218" s="758"/>
      <c r="G218" s="758"/>
      <c r="H218" s="758"/>
      <c r="I218" s="554">
        <f>SUM(I208:I217)</f>
        <v>0</v>
      </c>
      <c r="J218" s="579">
        <f t="shared" ref="J218:N218" si="47">SUM(J208:J217)</f>
        <v>0</v>
      </c>
      <c r="K218" s="563">
        <f t="shared" si="47"/>
        <v>0</v>
      </c>
      <c r="L218" s="568">
        <f t="shared" si="47"/>
        <v>0</v>
      </c>
      <c r="M218" s="558">
        <f t="shared" si="47"/>
        <v>0</v>
      </c>
      <c r="N218" s="571">
        <f t="shared" si="47"/>
        <v>0</v>
      </c>
    </row>
    <row r="219" spans="1:18" ht="15.75" customHeight="1" thickBot="1" x14ac:dyDescent="0.3">
      <c r="A219" s="743" t="s">
        <v>437</v>
      </c>
      <c r="B219" s="744"/>
      <c r="C219" s="744"/>
      <c r="D219" s="744"/>
      <c r="E219" s="744"/>
      <c r="F219" s="744"/>
      <c r="G219" s="744"/>
      <c r="H219" s="744"/>
      <c r="I219" s="744"/>
      <c r="J219" s="744"/>
      <c r="K219" s="744"/>
      <c r="L219" s="744"/>
      <c r="M219" s="744"/>
      <c r="N219" s="745"/>
    </row>
    <row r="220" spans="1:18" ht="26.25" thickBot="1" x14ac:dyDescent="0.3">
      <c r="A220" s="429" t="s">
        <v>419</v>
      </c>
      <c r="B220" s="417" t="s">
        <v>420</v>
      </c>
      <c r="C220" s="429" t="s">
        <v>421</v>
      </c>
      <c r="D220" s="417" t="s">
        <v>36</v>
      </c>
      <c r="E220" s="232" t="s">
        <v>536</v>
      </c>
      <c r="F220" s="231" t="s">
        <v>0</v>
      </c>
      <c r="G220" s="231" t="s">
        <v>2</v>
      </c>
      <c r="H220" s="231" t="s">
        <v>37</v>
      </c>
      <c r="I220" s="550" t="s">
        <v>5</v>
      </c>
      <c r="J220" s="575" t="s">
        <v>519</v>
      </c>
      <c r="K220" s="559" t="s">
        <v>520</v>
      </c>
      <c r="L220" s="564" t="s">
        <v>521</v>
      </c>
      <c r="M220" s="557" t="s">
        <v>522</v>
      </c>
      <c r="N220" s="569" t="s">
        <v>620</v>
      </c>
      <c r="P220" s="641">
        <v>3</v>
      </c>
      <c r="Q220" s="642">
        <v>7</v>
      </c>
      <c r="R220" s="643">
        <f>+I231</f>
        <v>0</v>
      </c>
    </row>
    <row r="221" spans="1:18" x14ac:dyDescent="0.25">
      <c r="A221" s="233"/>
      <c r="B221" s="234"/>
      <c r="C221" s="235"/>
      <c r="D221" s="234"/>
      <c r="E221" s="234"/>
      <c r="F221" s="236"/>
      <c r="G221" s="237"/>
      <c r="H221" s="238"/>
      <c r="I221" s="551"/>
      <c r="J221" s="576"/>
      <c r="K221" s="560"/>
      <c r="L221" s="565"/>
      <c r="M221" s="572"/>
      <c r="N221" s="555">
        <f t="shared" ref="N221:N227" si="48">SUM(J221:M221)</f>
        <v>0</v>
      </c>
    </row>
    <row r="222" spans="1:18" x14ac:dyDescent="0.25">
      <c r="A222" s="239"/>
      <c r="B222" s="240"/>
      <c r="C222" s="241"/>
      <c r="D222" s="240"/>
      <c r="E222" s="240"/>
      <c r="F222" s="242"/>
      <c r="G222" s="243"/>
      <c r="H222" s="244"/>
      <c r="I222" s="552"/>
      <c r="J222" s="577"/>
      <c r="K222" s="561"/>
      <c r="L222" s="566"/>
      <c r="M222" s="573"/>
      <c r="N222" s="556">
        <f t="shared" si="48"/>
        <v>0</v>
      </c>
    </row>
    <row r="223" spans="1:18" x14ac:dyDescent="0.25">
      <c r="A223" s="239"/>
      <c r="B223" s="240"/>
      <c r="C223" s="241"/>
      <c r="D223" s="240"/>
      <c r="E223" s="240"/>
      <c r="F223" s="242"/>
      <c r="G223" s="243"/>
      <c r="H223" s="244"/>
      <c r="I223" s="552"/>
      <c r="J223" s="577"/>
      <c r="K223" s="561"/>
      <c r="L223" s="566"/>
      <c r="M223" s="573"/>
      <c r="N223" s="556">
        <f t="shared" si="48"/>
        <v>0</v>
      </c>
    </row>
    <row r="224" spans="1:18" x14ac:dyDescent="0.25">
      <c r="A224" s="239"/>
      <c r="B224" s="240"/>
      <c r="C224" s="241"/>
      <c r="D224" s="240"/>
      <c r="E224" s="240"/>
      <c r="F224" s="242"/>
      <c r="G224" s="243"/>
      <c r="H224" s="244"/>
      <c r="I224" s="552"/>
      <c r="J224" s="577"/>
      <c r="K224" s="561"/>
      <c r="L224" s="566"/>
      <c r="M224" s="573"/>
      <c r="N224" s="556">
        <f t="shared" si="48"/>
        <v>0</v>
      </c>
    </row>
    <row r="225" spans="1:18" x14ac:dyDescent="0.25">
      <c r="A225" s="239"/>
      <c r="B225" s="240"/>
      <c r="C225" s="241"/>
      <c r="D225" s="240"/>
      <c r="E225" s="240"/>
      <c r="F225" s="242"/>
      <c r="G225" s="243"/>
      <c r="H225" s="244"/>
      <c r="I225" s="552"/>
      <c r="J225" s="577"/>
      <c r="K225" s="561"/>
      <c r="L225" s="566"/>
      <c r="M225" s="573"/>
      <c r="N225" s="556">
        <f t="shared" si="48"/>
        <v>0</v>
      </c>
    </row>
    <row r="226" spans="1:18" x14ac:dyDescent="0.25">
      <c r="A226" s="239"/>
      <c r="B226" s="240"/>
      <c r="C226" s="241"/>
      <c r="D226" s="240"/>
      <c r="E226" s="240"/>
      <c r="F226" s="242"/>
      <c r="G226" s="243"/>
      <c r="H226" s="244"/>
      <c r="I226" s="552"/>
      <c r="J226" s="577"/>
      <c r="K226" s="561"/>
      <c r="L226" s="566"/>
      <c r="M226" s="573"/>
      <c r="N226" s="556">
        <f t="shared" si="48"/>
        <v>0</v>
      </c>
    </row>
    <row r="227" spans="1:18" x14ac:dyDescent="0.25">
      <c r="A227" s="239"/>
      <c r="B227" s="240"/>
      <c r="C227" s="241"/>
      <c r="D227" s="240"/>
      <c r="E227" s="240"/>
      <c r="F227" s="242"/>
      <c r="G227" s="243"/>
      <c r="H227" s="244"/>
      <c r="I227" s="552"/>
      <c r="J227" s="577"/>
      <c r="K227" s="561"/>
      <c r="L227" s="566"/>
      <c r="M227" s="573"/>
      <c r="N227" s="556">
        <f t="shared" si="48"/>
        <v>0</v>
      </c>
    </row>
    <row r="228" spans="1:18" x14ac:dyDescent="0.25">
      <c r="A228" s="239"/>
      <c r="B228" s="240"/>
      <c r="C228" s="241"/>
      <c r="D228" s="240"/>
      <c r="E228" s="240"/>
      <c r="F228" s="242"/>
      <c r="G228" s="243"/>
      <c r="H228" s="244"/>
      <c r="I228" s="552"/>
      <c r="J228" s="577"/>
      <c r="K228" s="561"/>
      <c r="L228" s="566"/>
      <c r="M228" s="573"/>
      <c r="N228" s="556">
        <f t="shared" ref="N228:N230" si="49">SUM(J228:M228)</f>
        <v>0</v>
      </c>
    </row>
    <row r="229" spans="1:18" x14ac:dyDescent="0.25">
      <c r="A229" s="239"/>
      <c r="B229" s="240"/>
      <c r="C229" s="241"/>
      <c r="D229" s="240"/>
      <c r="E229" s="240"/>
      <c r="F229" s="242"/>
      <c r="G229" s="243"/>
      <c r="H229" s="244"/>
      <c r="I229" s="552"/>
      <c r="J229" s="577"/>
      <c r="K229" s="561"/>
      <c r="L229" s="566"/>
      <c r="M229" s="573"/>
      <c r="N229" s="556">
        <f t="shared" si="49"/>
        <v>0</v>
      </c>
    </row>
    <row r="230" spans="1:18" ht="15.75" thickBot="1" x14ac:dyDescent="0.3">
      <c r="A230" s="245"/>
      <c r="B230" s="246"/>
      <c r="C230" s="247"/>
      <c r="D230" s="246"/>
      <c r="E230" s="246"/>
      <c r="F230" s="248"/>
      <c r="G230" s="249"/>
      <c r="H230" s="250"/>
      <c r="I230" s="553"/>
      <c r="J230" s="578"/>
      <c r="K230" s="562"/>
      <c r="L230" s="567"/>
      <c r="M230" s="574"/>
      <c r="N230" s="570">
        <f t="shared" si="49"/>
        <v>0</v>
      </c>
    </row>
    <row r="231" spans="1:18" ht="15.75" thickBot="1" x14ac:dyDescent="0.3">
      <c r="A231" s="757" t="s">
        <v>4</v>
      </c>
      <c r="B231" s="758"/>
      <c r="C231" s="758"/>
      <c r="D231" s="758"/>
      <c r="E231" s="758"/>
      <c r="F231" s="758"/>
      <c r="G231" s="758"/>
      <c r="H231" s="758"/>
      <c r="I231" s="554">
        <f>SUM(I221:I230)</f>
        <v>0</v>
      </c>
      <c r="J231" s="579">
        <f t="shared" ref="J231:N231" si="50">SUM(J221:J230)</f>
        <v>0</v>
      </c>
      <c r="K231" s="563">
        <f t="shared" si="50"/>
        <v>0</v>
      </c>
      <c r="L231" s="568">
        <f t="shared" si="50"/>
        <v>0</v>
      </c>
      <c r="M231" s="558">
        <f t="shared" si="50"/>
        <v>0</v>
      </c>
      <c r="N231" s="571">
        <f t="shared" si="50"/>
        <v>0</v>
      </c>
    </row>
    <row r="232" spans="1:18" ht="15.75" customHeight="1" thickBot="1" x14ac:dyDescent="0.3">
      <c r="A232" s="743" t="s">
        <v>438</v>
      </c>
      <c r="B232" s="744"/>
      <c r="C232" s="744"/>
      <c r="D232" s="744"/>
      <c r="E232" s="744"/>
      <c r="F232" s="744"/>
      <c r="G232" s="744"/>
      <c r="H232" s="744"/>
      <c r="I232" s="744"/>
      <c r="J232" s="744"/>
      <c r="K232" s="744"/>
      <c r="L232" s="744"/>
      <c r="M232" s="744"/>
      <c r="N232" s="745"/>
    </row>
    <row r="233" spans="1:18" ht="26.25" thickBot="1" x14ac:dyDescent="0.3">
      <c r="A233" s="429" t="s">
        <v>419</v>
      </c>
      <c r="B233" s="417" t="s">
        <v>420</v>
      </c>
      <c r="C233" s="429" t="s">
        <v>421</v>
      </c>
      <c r="D233" s="417" t="s">
        <v>36</v>
      </c>
      <c r="E233" s="232" t="s">
        <v>536</v>
      </c>
      <c r="F233" s="231" t="s">
        <v>0</v>
      </c>
      <c r="G233" s="231" t="s">
        <v>2</v>
      </c>
      <c r="H233" s="231" t="s">
        <v>37</v>
      </c>
      <c r="I233" s="550" t="s">
        <v>5</v>
      </c>
      <c r="J233" s="575" t="s">
        <v>519</v>
      </c>
      <c r="K233" s="559" t="s">
        <v>520</v>
      </c>
      <c r="L233" s="564" t="s">
        <v>521</v>
      </c>
      <c r="M233" s="557" t="s">
        <v>522</v>
      </c>
      <c r="N233" s="569" t="s">
        <v>620</v>
      </c>
      <c r="P233" s="641">
        <v>3</v>
      </c>
      <c r="Q233" s="642">
        <v>7</v>
      </c>
      <c r="R233" s="643">
        <f>+I244</f>
        <v>0</v>
      </c>
    </row>
    <row r="234" spans="1:18" x14ac:dyDescent="0.25">
      <c r="A234" s="233"/>
      <c r="B234" s="234"/>
      <c r="C234" s="235"/>
      <c r="D234" s="234"/>
      <c r="E234" s="234"/>
      <c r="F234" s="236"/>
      <c r="G234" s="237"/>
      <c r="H234" s="238"/>
      <c r="I234" s="551"/>
      <c r="J234" s="576"/>
      <c r="K234" s="560"/>
      <c r="L234" s="565"/>
      <c r="M234" s="572"/>
      <c r="N234" s="555">
        <f t="shared" ref="N234:N240" si="51">SUM(J234:M234)</f>
        <v>0</v>
      </c>
    </row>
    <row r="235" spans="1:18" x14ac:dyDescent="0.25">
      <c r="A235" s="239"/>
      <c r="B235" s="240"/>
      <c r="C235" s="241"/>
      <c r="D235" s="240"/>
      <c r="E235" s="240"/>
      <c r="F235" s="242"/>
      <c r="G235" s="243"/>
      <c r="H235" s="244"/>
      <c r="I235" s="552"/>
      <c r="J235" s="577"/>
      <c r="K235" s="561"/>
      <c r="L235" s="566"/>
      <c r="M235" s="573"/>
      <c r="N235" s="556">
        <f t="shared" si="51"/>
        <v>0</v>
      </c>
    </row>
    <row r="236" spans="1:18" x14ac:dyDescent="0.25">
      <c r="A236" s="239"/>
      <c r="B236" s="240"/>
      <c r="C236" s="241"/>
      <c r="D236" s="240"/>
      <c r="E236" s="240"/>
      <c r="F236" s="242"/>
      <c r="G236" s="243"/>
      <c r="H236" s="244"/>
      <c r="I236" s="552"/>
      <c r="J236" s="577"/>
      <c r="K236" s="561"/>
      <c r="L236" s="566"/>
      <c r="M236" s="573"/>
      <c r="N236" s="556">
        <f t="shared" si="51"/>
        <v>0</v>
      </c>
    </row>
    <row r="237" spans="1:18" x14ac:dyDescent="0.25">
      <c r="A237" s="239"/>
      <c r="B237" s="240"/>
      <c r="C237" s="241"/>
      <c r="D237" s="240"/>
      <c r="E237" s="240"/>
      <c r="F237" s="242"/>
      <c r="G237" s="243"/>
      <c r="H237" s="244"/>
      <c r="I237" s="552"/>
      <c r="J237" s="577"/>
      <c r="K237" s="561"/>
      <c r="L237" s="566"/>
      <c r="M237" s="573"/>
      <c r="N237" s="556">
        <f t="shared" si="51"/>
        <v>0</v>
      </c>
    </row>
    <row r="238" spans="1:18" x14ac:dyDescent="0.25">
      <c r="A238" s="239"/>
      <c r="B238" s="240"/>
      <c r="C238" s="241"/>
      <c r="D238" s="240"/>
      <c r="E238" s="240"/>
      <c r="F238" s="242"/>
      <c r="G238" s="243"/>
      <c r="H238" s="244"/>
      <c r="I238" s="552"/>
      <c r="J238" s="577"/>
      <c r="K238" s="561"/>
      <c r="L238" s="566"/>
      <c r="M238" s="573"/>
      <c r="N238" s="556">
        <f t="shared" si="51"/>
        <v>0</v>
      </c>
    </row>
    <row r="239" spans="1:18" x14ac:dyDescent="0.25">
      <c r="A239" s="239"/>
      <c r="B239" s="240"/>
      <c r="C239" s="241"/>
      <c r="D239" s="240"/>
      <c r="E239" s="240"/>
      <c r="F239" s="242"/>
      <c r="G239" s="243"/>
      <c r="H239" s="244"/>
      <c r="I239" s="552"/>
      <c r="J239" s="577"/>
      <c r="K239" s="561"/>
      <c r="L239" s="566"/>
      <c r="M239" s="573"/>
      <c r="N239" s="556">
        <f t="shared" si="51"/>
        <v>0</v>
      </c>
    </row>
    <row r="240" spans="1:18" x14ac:dyDescent="0.25">
      <c r="A240" s="239"/>
      <c r="B240" s="240"/>
      <c r="C240" s="241"/>
      <c r="D240" s="240"/>
      <c r="E240" s="240"/>
      <c r="F240" s="242"/>
      <c r="G240" s="243"/>
      <c r="H240" s="244"/>
      <c r="I240" s="552"/>
      <c r="J240" s="577"/>
      <c r="K240" s="561"/>
      <c r="L240" s="566"/>
      <c r="M240" s="573"/>
      <c r="N240" s="556">
        <f t="shared" si="51"/>
        <v>0</v>
      </c>
    </row>
    <row r="241" spans="1:18" x14ac:dyDescent="0.25">
      <c r="A241" s="239"/>
      <c r="B241" s="240"/>
      <c r="C241" s="241"/>
      <c r="D241" s="240"/>
      <c r="E241" s="240"/>
      <c r="F241" s="242"/>
      <c r="G241" s="243"/>
      <c r="H241" s="244"/>
      <c r="I241" s="552"/>
      <c r="J241" s="577"/>
      <c r="K241" s="561"/>
      <c r="L241" s="566"/>
      <c r="M241" s="573"/>
      <c r="N241" s="556">
        <f t="shared" ref="N241:N243" si="52">SUM(J241:M241)</f>
        <v>0</v>
      </c>
    </row>
    <row r="242" spans="1:18" x14ac:dyDescent="0.25">
      <c r="A242" s="239"/>
      <c r="B242" s="240"/>
      <c r="C242" s="241"/>
      <c r="D242" s="240"/>
      <c r="E242" s="240"/>
      <c r="F242" s="242"/>
      <c r="G242" s="243"/>
      <c r="H242" s="244"/>
      <c r="I242" s="552"/>
      <c r="J242" s="577"/>
      <c r="K242" s="561"/>
      <c r="L242" s="566"/>
      <c r="M242" s="573"/>
      <c r="N242" s="556">
        <f t="shared" si="52"/>
        <v>0</v>
      </c>
    </row>
    <row r="243" spans="1:18" ht="15.75" thickBot="1" x14ac:dyDescent="0.3">
      <c r="A243" s="245"/>
      <c r="B243" s="246"/>
      <c r="C243" s="247"/>
      <c r="D243" s="246"/>
      <c r="E243" s="246"/>
      <c r="F243" s="248"/>
      <c r="G243" s="249"/>
      <c r="H243" s="250"/>
      <c r="I243" s="553"/>
      <c r="J243" s="578"/>
      <c r="K243" s="562"/>
      <c r="L243" s="567"/>
      <c r="M243" s="574"/>
      <c r="N243" s="570">
        <f t="shared" si="52"/>
        <v>0</v>
      </c>
    </row>
    <row r="244" spans="1:18" ht="15.75" thickBot="1" x14ac:dyDescent="0.3">
      <c r="A244" s="757" t="s">
        <v>4</v>
      </c>
      <c r="B244" s="758"/>
      <c r="C244" s="758"/>
      <c r="D244" s="758"/>
      <c r="E244" s="758"/>
      <c r="F244" s="758"/>
      <c r="G244" s="758"/>
      <c r="H244" s="758"/>
      <c r="I244" s="554">
        <f>SUM(I234:I243)</f>
        <v>0</v>
      </c>
      <c r="J244" s="579">
        <f t="shared" ref="J244:N244" si="53">SUM(J234:J243)</f>
        <v>0</v>
      </c>
      <c r="K244" s="563">
        <f t="shared" si="53"/>
        <v>0</v>
      </c>
      <c r="L244" s="568">
        <f t="shared" si="53"/>
        <v>0</v>
      </c>
      <c r="M244" s="558">
        <f t="shared" si="53"/>
        <v>0</v>
      </c>
      <c r="N244" s="571">
        <f t="shared" si="53"/>
        <v>0</v>
      </c>
    </row>
    <row r="245" spans="1:18" ht="15.75" customHeight="1" thickBot="1" x14ac:dyDescent="0.3">
      <c r="A245" s="743" t="s">
        <v>439</v>
      </c>
      <c r="B245" s="744"/>
      <c r="C245" s="744"/>
      <c r="D245" s="744"/>
      <c r="E245" s="744"/>
      <c r="F245" s="744"/>
      <c r="G245" s="744"/>
      <c r="H245" s="744"/>
      <c r="I245" s="744"/>
      <c r="J245" s="744"/>
      <c r="K245" s="744"/>
      <c r="L245" s="744"/>
      <c r="M245" s="744"/>
      <c r="N245" s="745"/>
    </row>
    <row r="246" spans="1:18" ht="26.25" thickBot="1" x14ac:dyDescent="0.3">
      <c r="A246" s="429" t="s">
        <v>419</v>
      </c>
      <c r="B246" s="417" t="s">
        <v>420</v>
      </c>
      <c r="C246" s="429" t="s">
        <v>421</v>
      </c>
      <c r="D246" s="417" t="s">
        <v>36</v>
      </c>
      <c r="E246" s="232" t="s">
        <v>536</v>
      </c>
      <c r="F246" s="231" t="s">
        <v>0</v>
      </c>
      <c r="G246" s="231" t="s">
        <v>2</v>
      </c>
      <c r="H246" s="231" t="s">
        <v>37</v>
      </c>
      <c r="I246" s="550" t="s">
        <v>5</v>
      </c>
      <c r="J246" s="575" t="s">
        <v>519</v>
      </c>
      <c r="K246" s="559" t="s">
        <v>520</v>
      </c>
      <c r="L246" s="564" t="s">
        <v>521</v>
      </c>
      <c r="M246" s="557" t="s">
        <v>522</v>
      </c>
      <c r="N246" s="569" t="s">
        <v>620</v>
      </c>
      <c r="P246" s="641">
        <v>3</v>
      </c>
      <c r="Q246" s="642">
        <v>7</v>
      </c>
      <c r="R246" s="643">
        <f>+I257</f>
        <v>0</v>
      </c>
    </row>
    <row r="247" spans="1:18" x14ac:dyDescent="0.25">
      <c r="A247" s="233"/>
      <c r="B247" s="234"/>
      <c r="C247" s="235"/>
      <c r="D247" s="234"/>
      <c r="E247" s="234"/>
      <c r="F247" s="236"/>
      <c r="G247" s="237"/>
      <c r="H247" s="238"/>
      <c r="I247" s="551"/>
      <c r="J247" s="576"/>
      <c r="K247" s="560"/>
      <c r="L247" s="565"/>
      <c r="M247" s="572"/>
      <c r="N247" s="555">
        <f t="shared" ref="N247:N253" si="54">SUM(J247:M247)</f>
        <v>0</v>
      </c>
    </row>
    <row r="248" spans="1:18" x14ac:dyDescent="0.25">
      <c r="A248" s="239"/>
      <c r="B248" s="240"/>
      <c r="C248" s="241"/>
      <c r="D248" s="240"/>
      <c r="E248" s="240"/>
      <c r="F248" s="242"/>
      <c r="G248" s="243"/>
      <c r="H248" s="244"/>
      <c r="I248" s="552"/>
      <c r="J248" s="577"/>
      <c r="K248" s="561"/>
      <c r="L248" s="566"/>
      <c r="M248" s="573"/>
      <c r="N248" s="556">
        <f t="shared" si="54"/>
        <v>0</v>
      </c>
    </row>
    <row r="249" spans="1:18" x14ac:dyDescent="0.25">
      <c r="A249" s="239"/>
      <c r="B249" s="240"/>
      <c r="C249" s="241"/>
      <c r="D249" s="240"/>
      <c r="E249" s="240"/>
      <c r="F249" s="242"/>
      <c r="G249" s="243"/>
      <c r="H249" s="244"/>
      <c r="I249" s="552"/>
      <c r="J249" s="577"/>
      <c r="K249" s="561"/>
      <c r="L249" s="566"/>
      <c r="M249" s="573"/>
      <c r="N249" s="556">
        <f t="shared" si="54"/>
        <v>0</v>
      </c>
    </row>
    <row r="250" spans="1:18" x14ac:dyDescent="0.25">
      <c r="A250" s="239"/>
      <c r="B250" s="240"/>
      <c r="C250" s="241"/>
      <c r="D250" s="240"/>
      <c r="E250" s="240"/>
      <c r="F250" s="242"/>
      <c r="G250" s="243"/>
      <c r="H250" s="244"/>
      <c r="I250" s="552"/>
      <c r="J250" s="577"/>
      <c r="K250" s="561"/>
      <c r="L250" s="566"/>
      <c r="M250" s="573"/>
      <c r="N250" s="556">
        <f t="shared" si="54"/>
        <v>0</v>
      </c>
    </row>
    <row r="251" spans="1:18" x14ac:dyDescent="0.25">
      <c r="A251" s="239"/>
      <c r="B251" s="240"/>
      <c r="C251" s="241"/>
      <c r="D251" s="240"/>
      <c r="E251" s="240"/>
      <c r="F251" s="242"/>
      <c r="G251" s="243"/>
      <c r="H251" s="244"/>
      <c r="I251" s="552"/>
      <c r="J251" s="577"/>
      <c r="K251" s="561"/>
      <c r="L251" s="566"/>
      <c r="M251" s="573"/>
      <c r="N251" s="556">
        <f t="shared" si="54"/>
        <v>0</v>
      </c>
    </row>
    <row r="252" spans="1:18" x14ac:dyDescent="0.25">
      <c r="A252" s="239"/>
      <c r="B252" s="240"/>
      <c r="C252" s="241"/>
      <c r="D252" s="240"/>
      <c r="E252" s="240"/>
      <c r="F252" s="242"/>
      <c r="G252" s="243"/>
      <c r="H252" s="244"/>
      <c r="I252" s="552"/>
      <c r="J252" s="577"/>
      <c r="K252" s="561"/>
      <c r="L252" s="566"/>
      <c r="M252" s="573"/>
      <c r="N252" s="556">
        <f t="shared" si="54"/>
        <v>0</v>
      </c>
    </row>
    <row r="253" spans="1:18" x14ac:dyDescent="0.25">
      <c r="A253" s="239"/>
      <c r="B253" s="240"/>
      <c r="C253" s="241"/>
      <c r="D253" s="240"/>
      <c r="E253" s="240"/>
      <c r="F253" s="242"/>
      <c r="G253" s="243"/>
      <c r="H253" s="244"/>
      <c r="I253" s="552"/>
      <c r="J253" s="577"/>
      <c r="K253" s="561"/>
      <c r="L253" s="566"/>
      <c r="M253" s="573"/>
      <c r="N253" s="556">
        <f t="shared" si="54"/>
        <v>0</v>
      </c>
    </row>
    <row r="254" spans="1:18" x14ac:dyDescent="0.25">
      <c r="A254" s="239"/>
      <c r="B254" s="240"/>
      <c r="C254" s="241"/>
      <c r="D254" s="240"/>
      <c r="E254" s="240"/>
      <c r="F254" s="242"/>
      <c r="G254" s="243"/>
      <c r="H254" s="244"/>
      <c r="I254" s="552"/>
      <c r="J254" s="577"/>
      <c r="K254" s="561"/>
      <c r="L254" s="566"/>
      <c r="M254" s="573"/>
      <c r="N254" s="556">
        <f t="shared" ref="N254:N256" si="55">SUM(J254:M254)</f>
        <v>0</v>
      </c>
    </row>
    <row r="255" spans="1:18" x14ac:dyDescent="0.25">
      <c r="A255" s="239"/>
      <c r="B255" s="240"/>
      <c r="C255" s="241"/>
      <c r="D255" s="240"/>
      <c r="E255" s="240"/>
      <c r="F255" s="242"/>
      <c r="G255" s="243"/>
      <c r="H255" s="244"/>
      <c r="I255" s="552"/>
      <c r="J255" s="577"/>
      <c r="K255" s="561"/>
      <c r="L255" s="566"/>
      <c r="M255" s="573"/>
      <c r="N255" s="556">
        <f t="shared" si="55"/>
        <v>0</v>
      </c>
    </row>
    <row r="256" spans="1:18" ht="15.75" thickBot="1" x14ac:dyDescent="0.3">
      <c r="A256" s="245"/>
      <c r="B256" s="246"/>
      <c r="C256" s="247"/>
      <c r="D256" s="246"/>
      <c r="E256" s="246"/>
      <c r="F256" s="248"/>
      <c r="G256" s="249"/>
      <c r="H256" s="250"/>
      <c r="I256" s="553"/>
      <c r="J256" s="578"/>
      <c r="K256" s="562"/>
      <c r="L256" s="567"/>
      <c r="M256" s="574"/>
      <c r="N256" s="570">
        <f t="shared" si="55"/>
        <v>0</v>
      </c>
    </row>
    <row r="257" spans="1:18" ht="15.75" thickBot="1" x14ac:dyDescent="0.3">
      <c r="A257" s="757" t="s">
        <v>4</v>
      </c>
      <c r="B257" s="758"/>
      <c r="C257" s="758"/>
      <c r="D257" s="758"/>
      <c r="E257" s="758"/>
      <c r="F257" s="758"/>
      <c r="G257" s="758"/>
      <c r="H257" s="758"/>
      <c r="I257" s="554">
        <f>SUM(I247:I256)</f>
        <v>0</v>
      </c>
      <c r="J257" s="579">
        <f t="shared" ref="J257:N257" si="56">SUM(J247:J256)</f>
        <v>0</v>
      </c>
      <c r="K257" s="563">
        <f t="shared" si="56"/>
        <v>0</v>
      </c>
      <c r="L257" s="568">
        <f t="shared" si="56"/>
        <v>0</v>
      </c>
      <c r="M257" s="558">
        <f t="shared" si="56"/>
        <v>0</v>
      </c>
      <c r="N257" s="571">
        <f t="shared" si="56"/>
        <v>0</v>
      </c>
    </row>
    <row r="258" spans="1:18" ht="15.75" customHeight="1" thickBot="1" x14ac:dyDescent="0.3">
      <c r="A258" s="743" t="s">
        <v>440</v>
      </c>
      <c r="B258" s="744"/>
      <c r="C258" s="744"/>
      <c r="D258" s="744"/>
      <c r="E258" s="744"/>
      <c r="F258" s="744"/>
      <c r="G258" s="744"/>
      <c r="H258" s="744"/>
      <c r="I258" s="744"/>
      <c r="J258" s="744"/>
      <c r="K258" s="744"/>
      <c r="L258" s="744"/>
      <c r="M258" s="744"/>
      <c r="N258" s="745"/>
    </row>
    <row r="259" spans="1:18" ht="26.25" thickBot="1" x14ac:dyDescent="0.3">
      <c r="A259" s="429" t="s">
        <v>419</v>
      </c>
      <c r="B259" s="417" t="s">
        <v>420</v>
      </c>
      <c r="C259" s="429" t="s">
        <v>421</v>
      </c>
      <c r="D259" s="417" t="s">
        <v>36</v>
      </c>
      <c r="E259" s="232" t="s">
        <v>536</v>
      </c>
      <c r="F259" s="231" t="s">
        <v>0</v>
      </c>
      <c r="G259" s="231" t="s">
        <v>2</v>
      </c>
      <c r="H259" s="231" t="s">
        <v>37</v>
      </c>
      <c r="I259" s="550" t="s">
        <v>5</v>
      </c>
      <c r="J259" s="575" t="s">
        <v>519</v>
      </c>
      <c r="K259" s="559" t="s">
        <v>520</v>
      </c>
      <c r="L259" s="564" t="s">
        <v>521</v>
      </c>
      <c r="M259" s="557" t="s">
        <v>522</v>
      </c>
      <c r="N259" s="569" t="s">
        <v>620</v>
      </c>
      <c r="P259" s="641">
        <v>3</v>
      </c>
      <c r="Q259" s="642">
        <v>7</v>
      </c>
      <c r="R259" s="643">
        <f>+I270</f>
        <v>0</v>
      </c>
    </row>
    <row r="260" spans="1:18" x14ac:dyDescent="0.25">
      <c r="A260" s="233"/>
      <c r="B260" s="234"/>
      <c r="C260" s="235"/>
      <c r="D260" s="234"/>
      <c r="E260" s="234"/>
      <c r="F260" s="236"/>
      <c r="G260" s="237"/>
      <c r="H260" s="238"/>
      <c r="I260" s="551"/>
      <c r="J260" s="576"/>
      <c r="K260" s="560"/>
      <c r="L260" s="565"/>
      <c r="M260" s="572"/>
      <c r="N260" s="555">
        <f t="shared" ref="N260:N266" si="57">SUM(J260:M260)</f>
        <v>0</v>
      </c>
    </row>
    <row r="261" spans="1:18" x14ac:dyDescent="0.25">
      <c r="A261" s="239"/>
      <c r="B261" s="240"/>
      <c r="C261" s="241"/>
      <c r="D261" s="240"/>
      <c r="E261" s="240"/>
      <c r="F261" s="242"/>
      <c r="G261" s="243"/>
      <c r="H261" s="244"/>
      <c r="I261" s="552"/>
      <c r="J261" s="577"/>
      <c r="K261" s="561"/>
      <c r="L261" s="566"/>
      <c r="M261" s="573"/>
      <c r="N261" s="556">
        <f t="shared" si="57"/>
        <v>0</v>
      </c>
    </row>
    <row r="262" spans="1:18" x14ac:dyDescent="0.25">
      <c r="A262" s="239"/>
      <c r="B262" s="240"/>
      <c r="C262" s="241"/>
      <c r="D262" s="240"/>
      <c r="E262" s="240"/>
      <c r="F262" s="242"/>
      <c r="G262" s="243"/>
      <c r="H262" s="244"/>
      <c r="I262" s="552"/>
      <c r="J262" s="577"/>
      <c r="K262" s="561"/>
      <c r="L262" s="566"/>
      <c r="M262" s="573"/>
      <c r="N262" s="556">
        <f t="shared" si="57"/>
        <v>0</v>
      </c>
    </row>
    <row r="263" spans="1:18" x14ac:dyDescent="0.25">
      <c r="A263" s="239"/>
      <c r="B263" s="240"/>
      <c r="C263" s="241"/>
      <c r="D263" s="240"/>
      <c r="E263" s="240"/>
      <c r="F263" s="242"/>
      <c r="G263" s="243"/>
      <c r="H263" s="244"/>
      <c r="I263" s="552"/>
      <c r="J263" s="577"/>
      <c r="K263" s="561"/>
      <c r="L263" s="566"/>
      <c r="M263" s="573"/>
      <c r="N263" s="556">
        <f t="shared" si="57"/>
        <v>0</v>
      </c>
    </row>
    <row r="264" spans="1:18" x14ac:dyDescent="0.25">
      <c r="A264" s="239"/>
      <c r="B264" s="240"/>
      <c r="C264" s="241"/>
      <c r="D264" s="240"/>
      <c r="E264" s="240"/>
      <c r="F264" s="242"/>
      <c r="G264" s="243"/>
      <c r="H264" s="244"/>
      <c r="I264" s="552"/>
      <c r="J264" s="577"/>
      <c r="K264" s="561"/>
      <c r="L264" s="566"/>
      <c r="M264" s="573"/>
      <c r="N264" s="556">
        <f t="shared" si="57"/>
        <v>0</v>
      </c>
    </row>
    <row r="265" spans="1:18" x14ac:dyDescent="0.25">
      <c r="A265" s="239"/>
      <c r="B265" s="240"/>
      <c r="C265" s="241"/>
      <c r="D265" s="240"/>
      <c r="E265" s="240"/>
      <c r="F265" s="242"/>
      <c r="G265" s="243"/>
      <c r="H265" s="244"/>
      <c r="I265" s="552"/>
      <c r="J265" s="577"/>
      <c r="K265" s="561"/>
      <c r="L265" s="566"/>
      <c r="M265" s="573"/>
      <c r="N265" s="556">
        <f t="shared" si="57"/>
        <v>0</v>
      </c>
    </row>
    <row r="266" spans="1:18" x14ac:dyDescent="0.25">
      <c r="A266" s="239"/>
      <c r="B266" s="240"/>
      <c r="C266" s="241"/>
      <c r="D266" s="240"/>
      <c r="E266" s="240"/>
      <c r="F266" s="242"/>
      <c r="G266" s="243"/>
      <c r="H266" s="244"/>
      <c r="I266" s="552"/>
      <c r="J266" s="577"/>
      <c r="K266" s="561"/>
      <c r="L266" s="566"/>
      <c r="M266" s="573"/>
      <c r="N266" s="556">
        <f t="shared" si="57"/>
        <v>0</v>
      </c>
    </row>
    <row r="267" spans="1:18" x14ac:dyDescent="0.25">
      <c r="A267" s="239"/>
      <c r="B267" s="240"/>
      <c r="C267" s="241"/>
      <c r="D267" s="240"/>
      <c r="E267" s="240"/>
      <c r="F267" s="242"/>
      <c r="G267" s="243"/>
      <c r="H267" s="244"/>
      <c r="I267" s="552"/>
      <c r="J267" s="577"/>
      <c r="K267" s="561"/>
      <c r="L267" s="566"/>
      <c r="M267" s="573"/>
      <c r="N267" s="556">
        <f t="shared" ref="N267:N269" si="58">SUM(J267:M267)</f>
        <v>0</v>
      </c>
    </row>
    <row r="268" spans="1:18" x14ac:dyDescent="0.25">
      <c r="A268" s="239"/>
      <c r="B268" s="240"/>
      <c r="C268" s="241"/>
      <c r="D268" s="240"/>
      <c r="E268" s="240"/>
      <c r="F268" s="242"/>
      <c r="G268" s="243"/>
      <c r="H268" s="244"/>
      <c r="I268" s="552"/>
      <c r="J268" s="577"/>
      <c r="K268" s="561"/>
      <c r="L268" s="566"/>
      <c r="M268" s="573"/>
      <c r="N268" s="556">
        <f t="shared" si="58"/>
        <v>0</v>
      </c>
    </row>
    <row r="269" spans="1:18" ht="15.75" thickBot="1" x14ac:dyDescent="0.3">
      <c r="A269" s="245"/>
      <c r="B269" s="246"/>
      <c r="C269" s="247"/>
      <c r="D269" s="246"/>
      <c r="E269" s="246"/>
      <c r="F269" s="248"/>
      <c r="G269" s="249"/>
      <c r="H269" s="250"/>
      <c r="I269" s="553"/>
      <c r="J269" s="578"/>
      <c r="K269" s="562"/>
      <c r="L269" s="567"/>
      <c r="M269" s="574"/>
      <c r="N269" s="570">
        <f t="shared" si="58"/>
        <v>0</v>
      </c>
    </row>
    <row r="270" spans="1:18" ht="15.75" thickBot="1" x14ac:dyDescent="0.3">
      <c r="A270" s="757" t="s">
        <v>4</v>
      </c>
      <c r="B270" s="758"/>
      <c r="C270" s="758"/>
      <c r="D270" s="758"/>
      <c r="E270" s="758"/>
      <c r="F270" s="758"/>
      <c r="G270" s="758"/>
      <c r="H270" s="758"/>
      <c r="I270" s="554">
        <f>SUM(I260:I269)</f>
        <v>0</v>
      </c>
      <c r="J270" s="579">
        <f t="shared" ref="J270:N270" si="59">SUM(J260:J269)</f>
        <v>0</v>
      </c>
      <c r="K270" s="563">
        <f t="shared" si="59"/>
        <v>0</v>
      </c>
      <c r="L270" s="568">
        <f t="shared" si="59"/>
        <v>0</v>
      </c>
      <c r="M270" s="558">
        <f t="shared" si="59"/>
        <v>0</v>
      </c>
      <c r="N270" s="571">
        <f t="shared" si="59"/>
        <v>0</v>
      </c>
    </row>
    <row r="271" spans="1:18" ht="27.75" customHeight="1" thickBot="1" x14ac:dyDescent="0.3">
      <c r="A271" s="743" t="s">
        <v>441</v>
      </c>
      <c r="B271" s="744"/>
      <c r="C271" s="744"/>
      <c r="D271" s="744"/>
      <c r="E271" s="744"/>
      <c r="F271" s="744"/>
      <c r="G271" s="744"/>
      <c r="H271" s="744"/>
      <c r="I271" s="744"/>
      <c r="J271" s="744"/>
      <c r="K271" s="744"/>
      <c r="L271" s="744"/>
      <c r="M271" s="744"/>
      <c r="N271" s="745"/>
    </row>
    <row r="272" spans="1:18" ht="26.25" thickBot="1" x14ac:dyDescent="0.3">
      <c r="A272" s="429" t="s">
        <v>419</v>
      </c>
      <c r="B272" s="417" t="s">
        <v>420</v>
      </c>
      <c r="C272" s="429" t="s">
        <v>421</v>
      </c>
      <c r="D272" s="417" t="s">
        <v>36</v>
      </c>
      <c r="E272" s="232" t="s">
        <v>536</v>
      </c>
      <c r="F272" s="231" t="s">
        <v>0</v>
      </c>
      <c r="G272" s="231" t="s">
        <v>2</v>
      </c>
      <c r="H272" s="231" t="s">
        <v>37</v>
      </c>
      <c r="I272" s="550" t="s">
        <v>5</v>
      </c>
      <c r="J272" s="575" t="s">
        <v>519</v>
      </c>
      <c r="K272" s="559" t="s">
        <v>520</v>
      </c>
      <c r="L272" s="564" t="s">
        <v>521</v>
      </c>
      <c r="M272" s="557" t="s">
        <v>522</v>
      </c>
      <c r="N272" s="569" t="s">
        <v>620</v>
      </c>
      <c r="P272" s="641">
        <v>3</v>
      </c>
      <c r="Q272" s="642">
        <v>7</v>
      </c>
      <c r="R272" s="643">
        <f>+I283</f>
        <v>0</v>
      </c>
    </row>
    <row r="273" spans="1:18" x14ac:dyDescent="0.25">
      <c r="A273" s="233"/>
      <c r="B273" s="234"/>
      <c r="C273" s="235"/>
      <c r="D273" s="234"/>
      <c r="E273" s="234"/>
      <c r="F273" s="236"/>
      <c r="G273" s="237"/>
      <c r="H273" s="238"/>
      <c r="I273" s="551"/>
      <c r="J273" s="576"/>
      <c r="K273" s="560"/>
      <c r="L273" s="565"/>
      <c r="M273" s="572"/>
      <c r="N273" s="555">
        <f t="shared" ref="N273:N279" si="60">SUM(J273:M273)</f>
        <v>0</v>
      </c>
    </row>
    <row r="274" spans="1:18" x14ac:dyDescent="0.25">
      <c r="A274" s="239"/>
      <c r="B274" s="240"/>
      <c r="C274" s="241"/>
      <c r="D274" s="240"/>
      <c r="E274" s="240"/>
      <c r="F274" s="242"/>
      <c r="G274" s="243"/>
      <c r="H274" s="244"/>
      <c r="I274" s="552"/>
      <c r="J274" s="577"/>
      <c r="K274" s="561"/>
      <c r="L274" s="566"/>
      <c r="M274" s="573"/>
      <c r="N274" s="556">
        <f t="shared" si="60"/>
        <v>0</v>
      </c>
    </row>
    <row r="275" spans="1:18" x14ac:dyDescent="0.25">
      <c r="A275" s="239"/>
      <c r="B275" s="240"/>
      <c r="C275" s="241"/>
      <c r="D275" s="240"/>
      <c r="E275" s="240"/>
      <c r="F275" s="242"/>
      <c r="G275" s="243"/>
      <c r="H275" s="244"/>
      <c r="I275" s="552"/>
      <c r="J275" s="577"/>
      <c r="K275" s="561"/>
      <c r="L275" s="566"/>
      <c r="M275" s="573"/>
      <c r="N275" s="556">
        <f t="shared" si="60"/>
        <v>0</v>
      </c>
    </row>
    <row r="276" spans="1:18" x14ac:dyDescent="0.25">
      <c r="A276" s="239"/>
      <c r="B276" s="240"/>
      <c r="C276" s="241"/>
      <c r="D276" s="240"/>
      <c r="E276" s="240"/>
      <c r="F276" s="242"/>
      <c r="G276" s="243"/>
      <c r="H276" s="244"/>
      <c r="I276" s="552"/>
      <c r="J276" s="577"/>
      <c r="K276" s="561"/>
      <c r="L276" s="566"/>
      <c r="M276" s="573"/>
      <c r="N276" s="556">
        <f t="shared" si="60"/>
        <v>0</v>
      </c>
    </row>
    <row r="277" spans="1:18" x14ac:dyDescent="0.25">
      <c r="A277" s="239"/>
      <c r="B277" s="240"/>
      <c r="C277" s="241"/>
      <c r="D277" s="240"/>
      <c r="E277" s="240"/>
      <c r="F277" s="242"/>
      <c r="G277" s="243"/>
      <c r="H277" s="244"/>
      <c r="I277" s="552"/>
      <c r="J277" s="577"/>
      <c r="K277" s="561"/>
      <c r="L277" s="566"/>
      <c r="M277" s="573"/>
      <c r="N277" s="556">
        <f t="shared" si="60"/>
        <v>0</v>
      </c>
    </row>
    <row r="278" spans="1:18" x14ac:dyDescent="0.25">
      <c r="A278" s="239"/>
      <c r="B278" s="240"/>
      <c r="C278" s="241"/>
      <c r="D278" s="240"/>
      <c r="E278" s="240"/>
      <c r="F278" s="242"/>
      <c r="G278" s="243"/>
      <c r="H278" s="244"/>
      <c r="I278" s="552"/>
      <c r="J278" s="577"/>
      <c r="K278" s="561"/>
      <c r="L278" s="566"/>
      <c r="M278" s="573"/>
      <c r="N278" s="556">
        <f t="shared" si="60"/>
        <v>0</v>
      </c>
    </row>
    <row r="279" spans="1:18" x14ac:dyDescent="0.25">
      <c r="A279" s="239"/>
      <c r="B279" s="240"/>
      <c r="C279" s="241"/>
      <c r="D279" s="240"/>
      <c r="E279" s="240"/>
      <c r="F279" s="242"/>
      <c r="G279" s="243"/>
      <c r="H279" s="244"/>
      <c r="I279" s="552"/>
      <c r="J279" s="577"/>
      <c r="K279" s="561"/>
      <c r="L279" s="566"/>
      <c r="M279" s="573"/>
      <c r="N279" s="556">
        <f t="shared" si="60"/>
        <v>0</v>
      </c>
    </row>
    <row r="280" spans="1:18" x14ac:dyDescent="0.25">
      <c r="A280" s="239"/>
      <c r="B280" s="240"/>
      <c r="C280" s="241"/>
      <c r="D280" s="240"/>
      <c r="E280" s="240"/>
      <c r="F280" s="242"/>
      <c r="G280" s="243"/>
      <c r="H280" s="244"/>
      <c r="I280" s="552"/>
      <c r="J280" s="577"/>
      <c r="K280" s="561"/>
      <c r="L280" s="566"/>
      <c r="M280" s="573"/>
      <c r="N280" s="556">
        <f t="shared" ref="N280:N282" si="61">SUM(J280:M280)</f>
        <v>0</v>
      </c>
    </row>
    <row r="281" spans="1:18" x14ac:dyDescent="0.25">
      <c r="A281" s="239"/>
      <c r="B281" s="240"/>
      <c r="C281" s="241"/>
      <c r="D281" s="240"/>
      <c r="E281" s="240"/>
      <c r="F281" s="242"/>
      <c r="G281" s="243"/>
      <c r="H281" s="244"/>
      <c r="I281" s="552"/>
      <c r="J281" s="577"/>
      <c r="K281" s="561"/>
      <c r="L281" s="566"/>
      <c r="M281" s="573"/>
      <c r="N281" s="556">
        <f t="shared" si="61"/>
        <v>0</v>
      </c>
    </row>
    <row r="282" spans="1:18" ht="15.75" thickBot="1" x14ac:dyDescent="0.3">
      <c r="A282" s="245"/>
      <c r="B282" s="246"/>
      <c r="C282" s="247"/>
      <c r="D282" s="246"/>
      <c r="E282" s="246"/>
      <c r="F282" s="248"/>
      <c r="G282" s="249"/>
      <c r="H282" s="250"/>
      <c r="I282" s="553"/>
      <c r="J282" s="578"/>
      <c r="K282" s="562"/>
      <c r="L282" s="567"/>
      <c r="M282" s="574"/>
      <c r="N282" s="570">
        <f t="shared" si="61"/>
        <v>0</v>
      </c>
    </row>
    <row r="283" spans="1:18" ht="15.75" thickBot="1" x14ac:dyDescent="0.3">
      <c r="A283" s="757" t="s">
        <v>4</v>
      </c>
      <c r="B283" s="758"/>
      <c r="C283" s="758"/>
      <c r="D283" s="758"/>
      <c r="E283" s="758"/>
      <c r="F283" s="758"/>
      <c r="G283" s="758"/>
      <c r="H283" s="758"/>
      <c r="I283" s="554">
        <f>SUM(I273:I282)</f>
        <v>0</v>
      </c>
      <c r="J283" s="579">
        <f t="shared" ref="J283:N283" si="62">SUM(J273:J282)</f>
        <v>0</v>
      </c>
      <c r="K283" s="563">
        <f t="shared" si="62"/>
        <v>0</v>
      </c>
      <c r="L283" s="568">
        <f t="shared" si="62"/>
        <v>0</v>
      </c>
      <c r="M283" s="558">
        <f t="shared" si="62"/>
        <v>0</v>
      </c>
      <c r="N283" s="571">
        <f t="shared" si="62"/>
        <v>0</v>
      </c>
    </row>
    <row r="284" spans="1:18" ht="15.75" customHeight="1" thickBot="1" x14ac:dyDescent="0.3">
      <c r="A284" s="743" t="s">
        <v>442</v>
      </c>
      <c r="B284" s="744"/>
      <c r="C284" s="744"/>
      <c r="D284" s="744"/>
      <c r="E284" s="744"/>
      <c r="F284" s="744"/>
      <c r="G284" s="744"/>
      <c r="H284" s="744"/>
      <c r="I284" s="744"/>
      <c r="J284" s="744"/>
      <c r="K284" s="744"/>
      <c r="L284" s="744"/>
      <c r="M284" s="744"/>
      <c r="N284" s="745"/>
    </row>
    <row r="285" spans="1:18" ht="26.25" thickBot="1" x14ac:dyDescent="0.3">
      <c r="A285" s="429" t="s">
        <v>419</v>
      </c>
      <c r="B285" s="417" t="s">
        <v>420</v>
      </c>
      <c r="C285" s="429" t="s">
        <v>421</v>
      </c>
      <c r="D285" s="417" t="s">
        <v>36</v>
      </c>
      <c r="E285" s="232" t="s">
        <v>536</v>
      </c>
      <c r="F285" s="231" t="s">
        <v>0</v>
      </c>
      <c r="G285" s="231" t="s">
        <v>2</v>
      </c>
      <c r="H285" s="231" t="s">
        <v>37</v>
      </c>
      <c r="I285" s="550" t="s">
        <v>5</v>
      </c>
      <c r="J285" s="575" t="s">
        <v>519</v>
      </c>
      <c r="K285" s="559" t="s">
        <v>520</v>
      </c>
      <c r="L285" s="564" t="s">
        <v>521</v>
      </c>
      <c r="M285" s="557" t="s">
        <v>522</v>
      </c>
      <c r="N285" s="569" t="s">
        <v>620</v>
      </c>
      <c r="P285" s="641">
        <v>3</v>
      </c>
      <c r="Q285" s="642">
        <v>22</v>
      </c>
      <c r="R285" s="643">
        <f>+I296</f>
        <v>0</v>
      </c>
    </row>
    <row r="286" spans="1:18" x14ac:dyDescent="0.25">
      <c r="A286" s="233"/>
      <c r="B286" s="234"/>
      <c r="C286" s="235"/>
      <c r="D286" s="234"/>
      <c r="E286" s="234"/>
      <c r="F286" s="236"/>
      <c r="G286" s="237"/>
      <c r="H286" s="238"/>
      <c r="I286" s="551"/>
      <c r="J286" s="576"/>
      <c r="K286" s="560"/>
      <c r="L286" s="565"/>
      <c r="M286" s="572"/>
      <c r="N286" s="555">
        <f t="shared" ref="N286:N292" si="63">SUM(J286:M286)</f>
        <v>0</v>
      </c>
    </row>
    <row r="287" spans="1:18" x14ac:dyDescent="0.25">
      <c r="A287" s="239"/>
      <c r="B287" s="240"/>
      <c r="C287" s="241"/>
      <c r="D287" s="240"/>
      <c r="E287" s="240"/>
      <c r="F287" s="242"/>
      <c r="G287" s="243"/>
      <c r="H287" s="244"/>
      <c r="I287" s="552"/>
      <c r="J287" s="577"/>
      <c r="K287" s="561"/>
      <c r="L287" s="566"/>
      <c r="M287" s="573"/>
      <c r="N287" s="556">
        <f t="shared" si="63"/>
        <v>0</v>
      </c>
    </row>
    <row r="288" spans="1:18" x14ac:dyDescent="0.25">
      <c r="A288" s="239"/>
      <c r="B288" s="240"/>
      <c r="C288" s="241"/>
      <c r="D288" s="240"/>
      <c r="E288" s="240"/>
      <c r="F288" s="242"/>
      <c r="G288" s="243"/>
      <c r="H288" s="244"/>
      <c r="I288" s="552"/>
      <c r="J288" s="577"/>
      <c r="K288" s="561"/>
      <c r="L288" s="566"/>
      <c r="M288" s="573"/>
      <c r="N288" s="556">
        <f t="shared" si="63"/>
        <v>0</v>
      </c>
    </row>
    <row r="289" spans="1:18" x14ac:dyDescent="0.25">
      <c r="A289" s="239"/>
      <c r="B289" s="240"/>
      <c r="C289" s="241"/>
      <c r="D289" s="240"/>
      <c r="E289" s="240"/>
      <c r="F289" s="242"/>
      <c r="G289" s="243"/>
      <c r="H289" s="244"/>
      <c r="I289" s="552"/>
      <c r="J289" s="577"/>
      <c r="K289" s="561"/>
      <c r="L289" s="566"/>
      <c r="M289" s="573"/>
      <c r="N289" s="556">
        <f t="shared" si="63"/>
        <v>0</v>
      </c>
    </row>
    <row r="290" spans="1:18" x14ac:dyDescent="0.25">
      <c r="A290" s="239"/>
      <c r="B290" s="240"/>
      <c r="C290" s="241"/>
      <c r="D290" s="240"/>
      <c r="E290" s="240"/>
      <c r="F290" s="242"/>
      <c r="G290" s="243"/>
      <c r="H290" s="244"/>
      <c r="I290" s="552"/>
      <c r="J290" s="577"/>
      <c r="K290" s="561"/>
      <c r="L290" s="566"/>
      <c r="M290" s="573"/>
      <c r="N290" s="556">
        <f t="shared" si="63"/>
        <v>0</v>
      </c>
    </row>
    <row r="291" spans="1:18" x14ac:dyDescent="0.25">
      <c r="A291" s="239"/>
      <c r="B291" s="240"/>
      <c r="C291" s="241"/>
      <c r="D291" s="240"/>
      <c r="E291" s="240"/>
      <c r="F291" s="242"/>
      <c r="G291" s="243"/>
      <c r="H291" s="244"/>
      <c r="I291" s="552"/>
      <c r="J291" s="577"/>
      <c r="K291" s="561"/>
      <c r="L291" s="566"/>
      <c r="M291" s="573"/>
      <c r="N291" s="556">
        <f t="shared" si="63"/>
        <v>0</v>
      </c>
    </row>
    <row r="292" spans="1:18" x14ac:dyDescent="0.25">
      <c r="A292" s="239"/>
      <c r="B292" s="240"/>
      <c r="C292" s="241"/>
      <c r="D292" s="240"/>
      <c r="E292" s="240"/>
      <c r="F292" s="242"/>
      <c r="G292" s="243"/>
      <c r="H292" s="244"/>
      <c r="I292" s="552"/>
      <c r="J292" s="577"/>
      <c r="K292" s="561"/>
      <c r="L292" s="566"/>
      <c r="M292" s="573"/>
      <c r="N292" s="556">
        <f t="shared" si="63"/>
        <v>0</v>
      </c>
    </row>
    <row r="293" spans="1:18" x14ac:dyDescent="0.25">
      <c r="A293" s="239"/>
      <c r="B293" s="240"/>
      <c r="C293" s="241"/>
      <c r="D293" s="240"/>
      <c r="E293" s="240"/>
      <c r="F293" s="242"/>
      <c r="G293" s="243"/>
      <c r="H293" s="244"/>
      <c r="I293" s="552"/>
      <c r="J293" s="577"/>
      <c r="K293" s="561"/>
      <c r="L293" s="566"/>
      <c r="M293" s="573"/>
      <c r="N293" s="556">
        <f t="shared" ref="N293:N295" si="64">SUM(J293:M293)</f>
        <v>0</v>
      </c>
    </row>
    <row r="294" spans="1:18" x14ac:dyDescent="0.25">
      <c r="A294" s="239"/>
      <c r="B294" s="240"/>
      <c r="C294" s="241"/>
      <c r="D294" s="240"/>
      <c r="E294" s="240"/>
      <c r="F294" s="242"/>
      <c r="G294" s="243"/>
      <c r="H294" s="244"/>
      <c r="I294" s="552"/>
      <c r="J294" s="577"/>
      <c r="K294" s="561"/>
      <c r="L294" s="566"/>
      <c r="M294" s="573"/>
      <c r="N294" s="556">
        <f t="shared" si="64"/>
        <v>0</v>
      </c>
    </row>
    <row r="295" spans="1:18" ht="15.75" thickBot="1" x14ac:dyDescent="0.3">
      <c r="A295" s="245"/>
      <c r="B295" s="246"/>
      <c r="C295" s="247"/>
      <c r="D295" s="246"/>
      <c r="E295" s="246"/>
      <c r="F295" s="248"/>
      <c r="G295" s="249"/>
      <c r="H295" s="250"/>
      <c r="I295" s="553"/>
      <c r="J295" s="578"/>
      <c r="K295" s="562"/>
      <c r="L295" s="567"/>
      <c r="M295" s="574"/>
      <c r="N295" s="570">
        <f t="shared" si="64"/>
        <v>0</v>
      </c>
    </row>
    <row r="296" spans="1:18" ht="15.75" thickBot="1" x14ac:dyDescent="0.3">
      <c r="A296" s="757" t="s">
        <v>4</v>
      </c>
      <c r="B296" s="758"/>
      <c r="C296" s="758"/>
      <c r="D296" s="758"/>
      <c r="E296" s="758"/>
      <c r="F296" s="758"/>
      <c r="G296" s="758"/>
      <c r="H296" s="758"/>
      <c r="I296" s="554">
        <f>SUM(I286:I295)</f>
        <v>0</v>
      </c>
      <c r="J296" s="579">
        <f t="shared" ref="J296:N296" si="65">SUM(J286:J295)</f>
        <v>0</v>
      </c>
      <c r="K296" s="563">
        <f t="shared" si="65"/>
        <v>0</v>
      </c>
      <c r="L296" s="568">
        <f t="shared" si="65"/>
        <v>0</v>
      </c>
      <c r="M296" s="558">
        <f t="shared" si="65"/>
        <v>0</v>
      </c>
      <c r="N296" s="571">
        <f t="shared" si="65"/>
        <v>0</v>
      </c>
    </row>
    <row r="297" spans="1:18" ht="15.75" customHeight="1" thickBot="1" x14ac:dyDescent="0.3">
      <c r="A297" s="743" t="s">
        <v>443</v>
      </c>
      <c r="B297" s="744"/>
      <c r="C297" s="744"/>
      <c r="D297" s="744"/>
      <c r="E297" s="744"/>
      <c r="F297" s="744"/>
      <c r="G297" s="744"/>
      <c r="H297" s="744"/>
      <c r="I297" s="744"/>
      <c r="J297" s="744"/>
      <c r="K297" s="744"/>
      <c r="L297" s="744"/>
      <c r="M297" s="744"/>
      <c r="N297" s="745"/>
    </row>
    <row r="298" spans="1:18" ht="26.25" thickBot="1" x14ac:dyDescent="0.3">
      <c r="A298" s="429" t="s">
        <v>419</v>
      </c>
      <c r="B298" s="417" t="s">
        <v>420</v>
      </c>
      <c r="C298" s="429" t="s">
        <v>421</v>
      </c>
      <c r="D298" s="417" t="s">
        <v>36</v>
      </c>
      <c r="E298" s="232" t="s">
        <v>536</v>
      </c>
      <c r="F298" s="231" t="s">
        <v>0</v>
      </c>
      <c r="G298" s="231" t="s">
        <v>2</v>
      </c>
      <c r="H298" s="231" t="s">
        <v>37</v>
      </c>
      <c r="I298" s="550" t="s">
        <v>5</v>
      </c>
      <c r="J298" s="575" t="s">
        <v>519</v>
      </c>
      <c r="K298" s="559" t="s">
        <v>520</v>
      </c>
      <c r="L298" s="564" t="s">
        <v>521</v>
      </c>
      <c r="M298" s="557" t="s">
        <v>522</v>
      </c>
      <c r="N298" s="569" t="s">
        <v>620</v>
      </c>
      <c r="P298" s="641">
        <v>3</v>
      </c>
      <c r="Q298" s="642">
        <v>22</v>
      </c>
      <c r="R298" s="643">
        <f>+I309</f>
        <v>0</v>
      </c>
    </row>
    <row r="299" spans="1:18" x14ac:dyDescent="0.25">
      <c r="A299" s="233"/>
      <c r="B299" s="234"/>
      <c r="C299" s="235"/>
      <c r="D299" s="234"/>
      <c r="E299" s="234"/>
      <c r="F299" s="236"/>
      <c r="G299" s="237"/>
      <c r="H299" s="238"/>
      <c r="I299" s="551"/>
      <c r="J299" s="576"/>
      <c r="K299" s="560"/>
      <c r="L299" s="565"/>
      <c r="M299" s="572"/>
      <c r="N299" s="555">
        <f t="shared" ref="N299:N305" si="66">SUM(J299:M299)</f>
        <v>0</v>
      </c>
    </row>
    <row r="300" spans="1:18" x14ac:dyDescent="0.25">
      <c r="A300" s="239"/>
      <c r="B300" s="240"/>
      <c r="C300" s="241"/>
      <c r="D300" s="240"/>
      <c r="E300" s="240"/>
      <c r="F300" s="242"/>
      <c r="G300" s="243"/>
      <c r="H300" s="244"/>
      <c r="I300" s="552"/>
      <c r="J300" s="577"/>
      <c r="K300" s="561"/>
      <c r="L300" s="566"/>
      <c r="M300" s="573"/>
      <c r="N300" s="556">
        <f t="shared" si="66"/>
        <v>0</v>
      </c>
    </row>
    <row r="301" spans="1:18" x14ac:dyDescent="0.25">
      <c r="A301" s="239"/>
      <c r="B301" s="240"/>
      <c r="C301" s="241"/>
      <c r="D301" s="240"/>
      <c r="E301" s="240"/>
      <c r="F301" s="242"/>
      <c r="G301" s="243"/>
      <c r="H301" s="244"/>
      <c r="I301" s="552"/>
      <c r="J301" s="577"/>
      <c r="K301" s="561"/>
      <c r="L301" s="566"/>
      <c r="M301" s="573"/>
      <c r="N301" s="556">
        <f t="shared" si="66"/>
        <v>0</v>
      </c>
    </row>
    <row r="302" spans="1:18" x14ac:dyDescent="0.25">
      <c r="A302" s="239"/>
      <c r="B302" s="240"/>
      <c r="C302" s="241"/>
      <c r="D302" s="240"/>
      <c r="E302" s="240"/>
      <c r="F302" s="242"/>
      <c r="G302" s="243"/>
      <c r="H302" s="244"/>
      <c r="I302" s="552"/>
      <c r="J302" s="577"/>
      <c r="K302" s="561"/>
      <c r="L302" s="566"/>
      <c r="M302" s="573"/>
      <c r="N302" s="556">
        <f t="shared" si="66"/>
        <v>0</v>
      </c>
    </row>
    <row r="303" spans="1:18" x14ac:dyDescent="0.25">
      <c r="A303" s="239"/>
      <c r="B303" s="240"/>
      <c r="C303" s="241"/>
      <c r="D303" s="240"/>
      <c r="E303" s="240"/>
      <c r="F303" s="242"/>
      <c r="G303" s="243"/>
      <c r="H303" s="244"/>
      <c r="I303" s="552"/>
      <c r="J303" s="577"/>
      <c r="K303" s="561"/>
      <c r="L303" s="566"/>
      <c r="M303" s="573"/>
      <c r="N303" s="556">
        <f t="shared" si="66"/>
        <v>0</v>
      </c>
    </row>
    <row r="304" spans="1:18" x14ac:dyDescent="0.25">
      <c r="A304" s="239"/>
      <c r="B304" s="240"/>
      <c r="C304" s="241"/>
      <c r="D304" s="240"/>
      <c r="E304" s="240"/>
      <c r="F304" s="242"/>
      <c r="G304" s="243"/>
      <c r="H304" s="244"/>
      <c r="I304" s="552"/>
      <c r="J304" s="577"/>
      <c r="K304" s="561"/>
      <c r="L304" s="566"/>
      <c r="M304" s="573"/>
      <c r="N304" s="556">
        <f t="shared" si="66"/>
        <v>0</v>
      </c>
    </row>
    <row r="305" spans="1:18" x14ac:dyDescent="0.25">
      <c r="A305" s="239"/>
      <c r="B305" s="240"/>
      <c r="C305" s="241"/>
      <c r="D305" s="240"/>
      <c r="E305" s="240"/>
      <c r="F305" s="242"/>
      <c r="G305" s="243"/>
      <c r="H305" s="244"/>
      <c r="I305" s="552"/>
      <c r="J305" s="577"/>
      <c r="K305" s="561"/>
      <c r="L305" s="566"/>
      <c r="M305" s="573"/>
      <c r="N305" s="556">
        <f t="shared" si="66"/>
        <v>0</v>
      </c>
    </row>
    <row r="306" spans="1:18" x14ac:dyDescent="0.25">
      <c r="A306" s="239"/>
      <c r="B306" s="240"/>
      <c r="C306" s="241"/>
      <c r="D306" s="240"/>
      <c r="E306" s="240"/>
      <c r="F306" s="242"/>
      <c r="G306" s="243"/>
      <c r="H306" s="244"/>
      <c r="I306" s="552"/>
      <c r="J306" s="577"/>
      <c r="K306" s="561"/>
      <c r="L306" s="566"/>
      <c r="M306" s="573"/>
      <c r="N306" s="556">
        <f t="shared" ref="N306:N308" si="67">SUM(J306:M306)</f>
        <v>0</v>
      </c>
    </row>
    <row r="307" spans="1:18" x14ac:dyDescent="0.25">
      <c r="A307" s="239"/>
      <c r="B307" s="240"/>
      <c r="C307" s="241"/>
      <c r="D307" s="240"/>
      <c r="E307" s="240"/>
      <c r="F307" s="242"/>
      <c r="G307" s="243"/>
      <c r="H307" s="244"/>
      <c r="I307" s="552"/>
      <c r="J307" s="577"/>
      <c r="K307" s="561"/>
      <c r="L307" s="566"/>
      <c r="M307" s="573"/>
      <c r="N307" s="556">
        <f t="shared" si="67"/>
        <v>0</v>
      </c>
    </row>
    <row r="308" spans="1:18" ht="15.75" thickBot="1" x14ac:dyDescent="0.3">
      <c r="A308" s="245"/>
      <c r="B308" s="246"/>
      <c r="C308" s="247"/>
      <c r="D308" s="246"/>
      <c r="E308" s="246"/>
      <c r="F308" s="248"/>
      <c r="G308" s="249"/>
      <c r="H308" s="250"/>
      <c r="I308" s="553"/>
      <c r="J308" s="578"/>
      <c r="K308" s="562"/>
      <c r="L308" s="567"/>
      <c r="M308" s="574"/>
      <c r="N308" s="570">
        <f t="shared" si="67"/>
        <v>0</v>
      </c>
    </row>
    <row r="309" spans="1:18" ht="15.75" thickBot="1" x14ac:dyDescent="0.3">
      <c r="A309" s="757" t="s">
        <v>4</v>
      </c>
      <c r="B309" s="758"/>
      <c r="C309" s="758"/>
      <c r="D309" s="758"/>
      <c r="E309" s="758"/>
      <c r="F309" s="758"/>
      <c r="G309" s="758"/>
      <c r="H309" s="758"/>
      <c r="I309" s="554">
        <f>SUM(I299:I308)</f>
        <v>0</v>
      </c>
      <c r="J309" s="579">
        <f t="shared" ref="J309:N309" si="68">SUM(J299:J308)</f>
        <v>0</v>
      </c>
      <c r="K309" s="563">
        <f t="shared" si="68"/>
        <v>0</v>
      </c>
      <c r="L309" s="568">
        <f t="shared" si="68"/>
        <v>0</v>
      </c>
      <c r="M309" s="558">
        <f t="shared" si="68"/>
        <v>0</v>
      </c>
      <c r="N309" s="571">
        <f t="shared" si="68"/>
        <v>0</v>
      </c>
    </row>
    <row r="310" spans="1:18" ht="15.75" customHeight="1" thickBot="1" x14ac:dyDescent="0.3">
      <c r="A310" s="743" t="s">
        <v>444</v>
      </c>
      <c r="B310" s="744"/>
      <c r="C310" s="744"/>
      <c r="D310" s="744"/>
      <c r="E310" s="744"/>
      <c r="F310" s="744"/>
      <c r="G310" s="744"/>
      <c r="H310" s="744"/>
      <c r="I310" s="744"/>
      <c r="J310" s="744"/>
      <c r="K310" s="744"/>
      <c r="L310" s="744"/>
      <c r="M310" s="744"/>
      <c r="N310" s="745"/>
    </row>
    <row r="311" spans="1:18" ht="26.25" thickBot="1" x14ac:dyDescent="0.3">
      <c r="A311" s="429" t="s">
        <v>419</v>
      </c>
      <c r="B311" s="417" t="s">
        <v>420</v>
      </c>
      <c r="C311" s="429" t="s">
        <v>421</v>
      </c>
      <c r="D311" s="417" t="s">
        <v>36</v>
      </c>
      <c r="E311" s="232" t="s">
        <v>536</v>
      </c>
      <c r="F311" s="231" t="s">
        <v>0</v>
      </c>
      <c r="G311" s="231" t="s">
        <v>2</v>
      </c>
      <c r="H311" s="231" t="s">
        <v>37</v>
      </c>
      <c r="I311" s="550" t="s">
        <v>5</v>
      </c>
      <c r="J311" s="575" t="s">
        <v>519</v>
      </c>
      <c r="K311" s="559" t="s">
        <v>520</v>
      </c>
      <c r="L311" s="564" t="s">
        <v>521</v>
      </c>
      <c r="M311" s="557" t="s">
        <v>522</v>
      </c>
      <c r="N311" s="569" t="s">
        <v>620</v>
      </c>
      <c r="P311" s="641">
        <v>3</v>
      </c>
      <c r="Q311" s="642">
        <v>24</v>
      </c>
      <c r="R311" s="643">
        <f>+I322</f>
        <v>0</v>
      </c>
    </row>
    <row r="312" spans="1:18" x14ac:dyDescent="0.25">
      <c r="A312" s="233"/>
      <c r="B312" s="234"/>
      <c r="C312" s="235"/>
      <c r="D312" s="234"/>
      <c r="E312" s="234"/>
      <c r="F312" s="236"/>
      <c r="G312" s="237"/>
      <c r="H312" s="238"/>
      <c r="I312" s="551"/>
      <c r="J312" s="576"/>
      <c r="K312" s="560"/>
      <c r="L312" s="565"/>
      <c r="M312" s="572"/>
      <c r="N312" s="555">
        <f t="shared" ref="N312:N318" si="69">SUM(J312:M312)</f>
        <v>0</v>
      </c>
    </row>
    <row r="313" spans="1:18" x14ac:dyDescent="0.25">
      <c r="A313" s="239"/>
      <c r="B313" s="240"/>
      <c r="C313" s="241"/>
      <c r="D313" s="240"/>
      <c r="E313" s="240"/>
      <c r="F313" s="242"/>
      <c r="G313" s="243"/>
      <c r="H313" s="244"/>
      <c r="I313" s="552"/>
      <c r="J313" s="577"/>
      <c r="K313" s="561"/>
      <c r="L313" s="566"/>
      <c r="M313" s="573"/>
      <c r="N313" s="556">
        <f t="shared" si="69"/>
        <v>0</v>
      </c>
    </row>
    <row r="314" spans="1:18" x14ac:dyDescent="0.25">
      <c r="A314" s="239"/>
      <c r="B314" s="240"/>
      <c r="C314" s="241"/>
      <c r="D314" s="240"/>
      <c r="E314" s="240"/>
      <c r="F314" s="242"/>
      <c r="G314" s="243"/>
      <c r="H314" s="244"/>
      <c r="I314" s="552"/>
      <c r="J314" s="577"/>
      <c r="K314" s="561"/>
      <c r="L314" s="566"/>
      <c r="M314" s="573"/>
      <c r="N314" s="556">
        <f t="shared" si="69"/>
        <v>0</v>
      </c>
    </row>
    <row r="315" spans="1:18" x14ac:dyDescent="0.25">
      <c r="A315" s="239"/>
      <c r="B315" s="240"/>
      <c r="C315" s="241"/>
      <c r="D315" s="240"/>
      <c r="E315" s="240"/>
      <c r="F315" s="242"/>
      <c r="G315" s="243"/>
      <c r="H315" s="244"/>
      <c r="I315" s="552"/>
      <c r="J315" s="577"/>
      <c r="K315" s="561"/>
      <c r="L315" s="566"/>
      <c r="M315" s="573"/>
      <c r="N315" s="556">
        <f t="shared" si="69"/>
        <v>0</v>
      </c>
    </row>
    <row r="316" spans="1:18" x14ac:dyDescent="0.25">
      <c r="A316" s="239"/>
      <c r="B316" s="240"/>
      <c r="C316" s="241"/>
      <c r="D316" s="240"/>
      <c r="E316" s="240"/>
      <c r="F316" s="242"/>
      <c r="G316" s="243"/>
      <c r="H316" s="244"/>
      <c r="I316" s="552"/>
      <c r="J316" s="577"/>
      <c r="K316" s="561"/>
      <c r="L316" s="566"/>
      <c r="M316" s="573"/>
      <c r="N316" s="556">
        <f t="shared" si="69"/>
        <v>0</v>
      </c>
    </row>
    <row r="317" spans="1:18" x14ac:dyDescent="0.25">
      <c r="A317" s="239"/>
      <c r="B317" s="240"/>
      <c r="C317" s="241"/>
      <c r="D317" s="240"/>
      <c r="E317" s="240"/>
      <c r="F317" s="242"/>
      <c r="G317" s="243"/>
      <c r="H317" s="244"/>
      <c r="I317" s="552"/>
      <c r="J317" s="577"/>
      <c r="K317" s="561"/>
      <c r="L317" s="566"/>
      <c r="M317" s="573"/>
      <c r="N317" s="556">
        <f t="shared" si="69"/>
        <v>0</v>
      </c>
    </row>
    <row r="318" spans="1:18" x14ac:dyDescent="0.25">
      <c r="A318" s="239"/>
      <c r="B318" s="240"/>
      <c r="C318" s="241"/>
      <c r="D318" s="240"/>
      <c r="E318" s="240"/>
      <c r="F318" s="242"/>
      <c r="G318" s="243"/>
      <c r="H318" s="244"/>
      <c r="I318" s="552"/>
      <c r="J318" s="577"/>
      <c r="K318" s="561"/>
      <c r="L318" s="566"/>
      <c r="M318" s="573"/>
      <c r="N318" s="556">
        <f t="shared" si="69"/>
        <v>0</v>
      </c>
    </row>
    <row r="319" spans="1:18" x14ac:dyDescent="0.25">
      <c r="A319" s="239"/>
      <c r="B319" s="240"/>
      <c r="C319" s="241"/>
      <c r="D319" s="240"/>
      <c r="E319" s="240"/>
      <c r="F319" s="242"/>
      <c r="G319" s="243"/>
      <c r="H319" s="244"/>
      <c r="I319" s="552"/>
      <c r="J319" s="577"/>
      <c r="K319" s="561"/>
      <c r="L319" s="566"/>
      <c r="M319" s="573"/>
      <c r="N319" s="556">
        <f t="shared" ref="N319:N321" si="70">SUM(J319:M319)</f>
        <v>0</v>
      </c>
    </row>
    <row r="320" spans="1:18" x14ac:dyDescent="0.25">
      <c r="A320" s="239"/>
      <c r="B320" s="240"/>
      <c r="C320" s="241"/>
      <c r="D320" s="240"/>
      <c r="E320" s="240"/>
      <c r="F320" s="242"/>
      <c r="G320" s="243"/>
      <c r="H320" s="244"/>
      <c r="I320" s="552"/>
      <c r="J320" s="577"/>
      <c r="K320" s="561"/>
      <c r="L320" s="566"/>
      <c r="M320" s="573"/>
      <c r="N320" s="556">
        <f t="shared" si="70"/>
        <v>0</v>
      </c>
    </row>
    <row r="321" spans="1:18" ht="15.75" thickBot="1" x14ac:dyDescent="0.3">
      <c r="A321" s="245"/>
      <c r="B321" s="246"/>
      <c r="C321" s="247"/>
      <c r="D321" s="246"/>
      <c r="E321" s="246"/>
      <c r="F321" s="248"/>
      <c r="G321" s="249"/>
      <c r="H321" s="250"/>
      <c r="I321" s="553"/>
      <c r="J321" s="578"/>
      <c r="K321" s="562"/>
      <c r="L321" s="567"/>
      <c r="M321" s="574"/>
      <c r="N321" s="570">
        <f t="shared" si="70"/>
        <v>0</v>
      </c>
    </row>
    <row r="322" spans="1:18" ht="15.75" thickBot="1" x14ac:dyDescent="0.3">
      <c r="A322" s="757" t="s">
        <v>4</v>
      </c>
      <c r="B322" s="758"/>
      <c r="C322" s="758"/>
      <c r="D322" s="758"/>
      <c r="E322" s="758"/>
      <c r="F322" s="758"/>
      <c r="G322" s="758"/>
      <c r="H322" s="758"/>
      <c r="I322" s="554">
        <f>SUM(I312:I321)</f>
        <v>0</v>
      </c>
      <c r="J322" s="579">
        <f t="shared" ref="J322:N322" si="71">SUM(J312:J321)</f>
        <v>0</v>
      </c>
      <c r="K322" s="563">
        <f t="shared" si="71"/>
        <v>0</v>
      </c>
      <c r="L322" s="568">
        <f t="shared" si="71"/>
        <v>0</v>
      </c>
      <c r="M322" s="558">
        <f t="shared" si="71"/>
        <v>0</v>
      </c>
      <c r="N322" s="571">
        <f t="shared" si="71"/>
        <v>0</v>
      </c>
    </row>
    <row r="323" spans="1:18" ht="15.75" customHeight="1" thickBot="1" x14ac:dyDescent="0.3">
      <c r="A323" s="743" t="s">
        <v>445</v>
      </c>
      <c r="B323" s="744"/>
      <c r="C323" s="744"/>
      <c r="D323" s="744"/>
      <c r="E323" s="744"/>
      <c r="F323" s="744"/>
      <c r="G323" s="744"/>
      <c r="H323" s="744"/>
      <c r="I323" s="744"/>
      <c r="J323" s="744"/>
      <c r="K323" s="744"/>
      <c r="L323" s="744"/>
      <c r="M323" s="744"/>
      <c r="N323" s="745"/>
    </row>
    <row r="324" spans="1:18" ht="26.25" thickBot="1" x14ac:dyDescent="0.3">
      <c r="A324" s="429" t="s">
        <v>419</v>
      </c>
      <c r="B324" s="417" t="s">
        <v>420</v>
      </c>
      <c r="C324" s="429" t="s">
        <v>421</v>
      </c>
      <c r="D324" s="417" t="s">
        <v>36</v>
      </c>
      <c r="E324" s="232" t="s">
        <v>536</v>
      </c>
      <c r="F324" s="231" t="s">
        <v>0</v>
      </c>
      <c r="G324" s="231" t="s">
        <v>2</v>
      </c>
      <c r="H324" s="231" t="s">
        <v>37</v>
      </c>
      <c r="I324" s="550" t="s">
        <v>5</v>
      </c>
      <c r="J324" s="575" t="s">
        <v>519</v>
      </c>
      <c r="K324" s="559" t="s">
        <v>520</v>
      </c>
      <c r="L324" s="564" t="s">
        <v>521</v>
      </c>
      <c r="M324" s="557" t="s">
        <v>522</v>
      </c>
      <c r="N324" s="569" t="s">
        <v>620</v>
      </c>
      <c r="P324" s="641">
        <v>3</v>
      </c>
      <c r="Q324" s="642">
        <v>24</v>
      </c>
      <c r="R324" s="643">
        <f>+I335</f>
        <v>0</v>
      </c>
    </row>
    <row r="325" spans="1:18" x14ac:dyDescent="0.25">
      <c r="A325" s="233"/>
      <c r="B325" s="234"/>
      <c r="C325" s="235"/>
      <c r="D325" s="234"/>
      <c r="E325" s="234"/>
      <c r="F325" s="236"/>
      <c r="G325" s="237"/>
      <c r="H325" s="238"/>
      <c r="I325" s="551"/>
      <c r="J325" s="576"/>
      <c r="K325" s="560"/>
      <c r="L325" s="565"/>
      <c r="M325" s="572"/>
      <c r="N325" s="555">
        <f t="shared" ref="N325:N331" si="72">SUM(J325:M325)</f>
        <v>0</v>
      </c>
    </row>
    <row r="326" spans="1:18" x14ac:dyDescent="0.25">
      <c r="A326" s="239"/>
      <c r="B326" s="240"/>
      <c r="C326" s="241"/>
      <c r="D326" s="240"/>
      <c r="E326" s="240"/>
      <c r="F326" s="242"/>
      <c r="G326" s="243"/>
      <c r="H326" s="244"/>
      <c r="I326" s="552"/>
      <c r="J326" s="577"/>
      <c r="K326" s="561"/>
      <c r="L326" s="566"/>
      <c r="M326" s="573"/>
      <c r="N326" s="556">
        <f t="shared" si="72"/>
        <v>0</v>
      </c>
    </row>
    <row r="327" spans="1:18" x14ac:dyDescent="0.25">
      <c r="A327" s="239"/>
      <c r="B327" s="240"/>
      <c r="C327" s="241"/>
      <c r="D327" s="240"/>
      <c r="E327" s="240"/>
      <c r="F327" s="242"/>
      <c r="G327" s="243"/>
      <c r="H327" s="244"/>
      <c r="I327" s="552"/>
      <c r="J327" s="577"/>
      <c r="K327" s="561"/>
      <c r="L327" s="566"/>
      <c r="M327" s="573"/>
      <c r="N327" s="556">
        <f t="shared" si="72"/>
        <v>0</v>
      </c>
    </row>
    <row r="328" spans="1:18" x14ac:dyDescent="0.25">
      <c r="A328" s="239"/>
      <c r="B328" s="240"/>
      <c r="C328" s="241"/>
      <c r="D328" s="240"/>
      <c r="E328" s="240"/>
      <c r="F328" s="242"/>
      <c r="G328" s="243"/>
      <c r="H328" s="244"/>
      <c r="I328" s="552"/>
      <c r="J328" s="577"/>
      <c r="K328" s="561"/>
      <c r="L328" s="566"/>
      <c r="M328" s="573"/>
      <c r="N328" s="556">
        <f t="shared" si="72"/>
        <v>0</v>
      </c>
    </row>
    <row r="329" spans="1:18" x14ac:dyDescent="0.25">
      <c r="A329" s="239"/>
      <c r="B329" s="240"/>
      <c r="C329" s="241"/>
      <c r="D329" s="240"/>
      <c r="E329" s="240"/>
      <c r="F329" s="242"/>
      <c r="G329" s="243"/>
      <c r="H329" s="244"/>
      <c r="I329" s="552"/>
      <c r="J329" s="577"/>
      <c r="K329" s="561"/>
      <c r="L329" s="566"/>
      <c r="M329" s="573"/>
      <c r="N329" s="556">
        <f t="shared" si="72"/>
        <v>0</v>
      </c>
    </row>
    <row r="330" spans="1:18" x14ac:dyDescent="0.25">
      <c r="A330" s="239"/>
      <c r="B330" s="240"/>
      <c r="C330" s="241"/>
      <c r="D330" s="240"/>
      <c r="E330" s="240"/>
      <c r="F330" s="242"/>
      <c r="G330" s="243"/>
      <c r="H330" s="244"/>
      <c r="I330" s="552"/>
      <c r="J330" s="577"/>
      <c r="K330" s="561"/>
      <c r="L330" s="566"/>
      <c r="M330" s="573"/>
      <c r="N330" s="556">
        <f t="shared" si="72"/>
        <v>0</v>
      </c>
    </row>
    <row r="331" spans="1:18" x14ac:dyDescent="0.25">
      <c r="A331" s="239"/>
      <c r="B331" s="240"/>
      <c r="C331" s="241"/>
      <c r="D331" s="240"/>
      <c r="E331" s="240"/>
      <c r="F331" s="242"/>
      <c r="G331" s="243"/>
      <c r="H331" s="244"/>
      <c r="I331" s="552"/>
      <c r="J331" s="577"/>
      <c r="K331" s="561"/>
      <c r="L331" s="566"/>
      <c r="M331" s="573"/>
      <c r="N331" s="556">
        <f t="shared" si="72"/>
        <v>0</v>
      </c>
    </row>
    <row r="332" spans="1:18" x14ac:dyDescent="0.25">
      <c r="A332" s="239"/>
      <c r="B332" s="240"/>
      <c r="C332" s="241"/>
      <c r="D332" s="240"/>
      <c r="E332" s="240"/>
      <c r="F332" s="242"/>
      <c r="G332" s="243"/>
      <c r="H332" s="244"/>
      <c r="I332" s="552"/>
      <c r="J332" s="577"/>
      <c r="K332" s="561"/>
      <c r="L332" s="566"/>
      <c r="M332" s="573"/>
      <c r="N332" s="556">
        <f t="shared" ref="N332:N334" si="73">SUM(J332:M332)</f>
        <v>0</v>
      </c>
    </row>
    <row r="333" spans="1:18" x14ac:dyDescent="0.25">
      <c r="A333" s="239"/>
      <c r="B333" s="240"/>
      <c r="C333" s="241"/>
      <c r="D333" s="240"/>
      <c r="E333" s="240"/>
      <c r="F333" s="242"/>
      <c r="G333" s="243"/>
      <c r="H333" s="244"/>
      <c r="I333" s="552"/>
      <c r="J333" s="577"/>
      <c r="K333" s="561"/>
      <c r="L333" s="566"/>
      <c r="M333" s="573"/>
      <c r="N333" s="556">
        <f t="shared" si="73"/>
        <v>0</v>
      </c>
    </row>
    <row r="334" spans="1:18" ht="15.75" thickBot="1" x14ac:dyDescent="0.3">
      <c r="A334" s="245"/>
      <c r="B334" s="246"/>
      <c r="C334" s="247"/>
      <c r="D334" s="246"/>
      <c r="E334" s="246"/>
      <c r="F334" s="248"/>
      <c r="G334" s="249"/>
      <c r="H334" s="250"/>
      <c r="I334" s="553"/>
      <c r="J334" s="578"/>
      <c r="K334" s="562"/>
      <c r="L334" s="567"/>
      <c r="M334" s="574"/>
      <c r="N334" s="570">
        <f t="shared" si="73"/>
        <v>0</v>
      </c>
    </row>
    <row r="335" spans="1:18" ht="15.75" thickBot="1" x14ac:dyDescent="0.3">
      <c r="A335" s="757" t="s">
        <v>4</v>
      </c>
      <c r="B335" s="758"/>
      <c r="C335" s="758"/>
      <c r="D335" s="758"/>
      <c r="E335" s="758"/>
      <c r="F335" s="758"/>
      <c r="G335" s="758"/>
      <c r="H335" s="758"/>
      <c r="I335" s="554">
        <f>SUM(I325:I334)</f>
        <v>0</v>
      </c>
      <c r="J335" s="579">
        <f t="shared" ref="J335:N335" si="74">SUM(J325:J334)</f>
        <v>0</v>
      </c>
      <c r="K335" s="563">
        <f t="shared" si="74"/>
        <v>0</v>
      </c>
      <c r="L335" s="568">
        <f t="shared" si="74"/>
        <v>0</v>
      </c>
      <c r="M335" s="558">
        <f t="shared" si="74"/>
        <v>0</v>
      </c>
      <c r="N335" s="571">
        <f t="shared" si="74"/>
        <v>0</v>
      </c>
    </row>
    <row r="336" spans="1:18" ht="15.75" customHeight="1" thickBot="1" x14ac:dyDescent="0.3">
      <c r="A336" s="743" t="s">
        <v>446</v>
      </c>
      <c r="B336" s="744"/>
      <c r="C336" s="744"/>
      <c r="D336" s="744"/>
      <c r="E336" s="744"/>
      <c r="F336" s="744"/>
      <c r="G336" s="744"/>
      <c r="H336" s="744"/>
      <c r="I336" s="744"/>
      <c r="J336" s="744"/>
      <c r="K336" s="744"/>
      <c r="L336" s="744"/>
      <c r="M336" s="744"/>
      <c r="N336" s="745"/>
    </row>
    <row r="337" spans="1:18" ht="26.25" thickBot="1" x14ac:dyDescent="0.3">
      <c r="A337" s="429" t="s">
        <v>419</v>
      </c>
      <c r="B337" s="417" t="s">
        <v>420</v>
      </c>
      <c r="C337" s="429" t="s">
        <v>421</v>
      </c>
      <c r="D337" s="417" t="s">
        <v>36</v>
      </c>
      <c r="E337" s="232" t="s">
        <v>536</v>
      </c>
      <c r="F337" s="231" t="s">
        <v>0</v>
      </c>
      <c r="G337" s="231" t="s">
        <v>2</v>
      </c>
      <c r="H337" s="231" t="s">
        <v>37</v>
      </c>
      <c r="I337" s="550" t="s">
        <v>5</v>
      </c>
      <c r="J337" s="575" t="s">
        <v>519</v>
      </c>
      <c r="K337" s="559" t="s">
        <v>520</v>
      </c>
      <c r="L337" s="564" t="s">
        <v>521</v>
      </c>
      <c r="M337" s="557" t="s">
        <v>522</v>
      </c>
      <c r="N337" s="569" t="s">
        <v>620</v>
      </c>
      <c r="P337" s="641">
        <v>3</v>
      </c>
      <c r="Q337" s="642">
        <v>24</v>
      </c>
      <c r="R337" s="643">
        <f>+I348</f>
        <v>0</v>
      </c>
    </row>
    <row r="338" spans="1:18" x14ac:dyDescent="0.25">
      <c r="A338" s="233"/>
      <c r="B338" s="234"/>
      <c r="C338" s="235"/>
      <c r="D338" s="234"/>
      <c r="E338" s="234"/>
      <c r="F338" s="236"/>
      <c r="G338" s="237"/>
      <c r="H338" s="238"/>
      <c r="I338" s="551"/>
      <c r="J338" s="576"/>
      <c r="K338" s="560"/>
      <c r="L338" s="565"/>
      <c r="M338" s="572"/>
      <c r="N338" s="555">
        <f t="shared" ref="N338:N344" si="75">SUM(J338:M338)</f>
        <v>0</v>
      </c>
    </row>
    <row r="339" spans="1:18" x14ac:dyDescent="0.25">
      <c r="A339" s="239"/>
      <c r="B339" s="240"/>
      <c r="C339" s="241"/>
      <c r="D339" s="240"/>
      <c r="E339" s="240"/>
      <c r="F339" s="242"/>
      <c r="G339" s="243"/>
      <c r="H339" s="244"/>
      <c r="I339" s="552"/>
      <c r="J339" s="577"/>
      <c r="K339" s="561"/>
      <c r="L339" s="566"/>
      <c r="M339" s="573"/>
      <c r="N339" s="556">
        <f t="shared" si="75"/>
        <v>0</v>
      </c>
    </row>
    <row r="340" spans="1:18" x14ac:dyDescent="0.25">
      <c r="A340" s="239"/>
      <c r="B340" s="240"/>
      <c r="C340" s="241"/>
      <c r="D340" s="240"/>
      <c r="E340" s="240"/>
      <c r="F340" s="242"/>
      <c r="G340" s="243"/>
      <c r="H340" s="244"/>
      <c r="I340" s="552"/>
      <c r="J340" s="577"/>
      <c r="K340" s="561"/>
      <c r="L340" s="566"/>
      <c r="M340" s="573"/>
      <c r="N340" s="556">
        <f t="shared" si="75"/>
        <v>0</v>
      </c>
    </row>
    <row r="341" spans="1:18" x14ac:dyDescent="0.25">
      <c r="A341" s="239"/>
      <c r="B341" s="240"/>
      <c r="C341" s="241"/>
      <c r="D341" s="240"/>
      <c r="E341" s="240"/>
      <c r="F341" s="242"/>
      <c r="G341" s="243"/>
      <c r="H341" s="244"/>
      <c r="I341" s="552"/>
      <c r="J341" s="577"/>
      <c r="K341" s="561"/>
      <c r="L341" s="566"/>
      <c r="M341" s="573"/>
      <c r="N341" s="556">
        <f t="shared" si="75"/>
        <v>0</v>
      </c>
    </row>
    <row r="342" spans="1:18" x14ac:dyDescent="0.25">
      <c r="A342" s="239"/>
      <c r="B342" s="240"/>
      <c r="C342" s="241"/>
      <c r="D342" s="240"/>
      <c r="E342" s="240"/>
      <c r="F342" s="242"/>
      <c r="G342" s="243"/>
      <c r="H342" s="244"/>
      <c r="I342" s="552"/>
      <c r="J342" s="577"/>
      <c r="K342" s="561"/>
      <c r="L342" s="566"/>
      <c r="M342" s="573"/>
      <c r="N342" s="556">
        <f t="shared" si="75"/>
        <v>0</v>
      </c>
    </row>
    <row r="343" spans="1:18" x14ac:dyDescent="0.25">
      <c r="A343" s="239"/>
      <c r="B343" s="240"/>
      <c r="C343" s="241"/>
      <c r="D343" s="240"/>
      <c r="E343" s="240"/>
      <c r="F343" s="242"/>
      <c r="G343" s="243"/>
      <c r="H343" s="244"/>
      <c r="I343" s="552"/>
      <c r="J343" s="577"/>
      <c r="K343" s="561"/>
      <c r="L343" s="566"/>
      <c r="M343" s="573"/>
      <c r="N343" s="556">
        <f t="shared" si="75"/>
        <v>0</v>
      </c>
    </row>
    <row r="344" spans="1:18" x14ac:dyDescent="0.25">
      <c r="A344" s="239"/>
      <c r="B344" s="240"/>
      <c r="C344" s="241"/>
      <c r="D344" s="240"/>
      <c r="E344" s="240"/>
      <c r="F344" s="242"/>
      <c r="G344" s="243"/>
      <c r="H344" s="244"/>
      <c r="I344" s="552"/>
      <c r="J344" s="577"/>
      <c r="K344" s="561"/>
      <c r="L344" s="566"/>
      <c r="M344" s="573"/>
      <c r="N344" s="556">
        <f t="shared" si="75"/>
        <v>0</v>
      </c>
    </row>
    <row r="345" spans="1:18" x14ac:dyDescent="0.25">
      <c r="A345" s="239"/>
      <c r="B345" s="240"/>
      <c r="C345" s="241"/>
      <c r="D345" s="240"/>
      <c r="E345" s="240"/>
      <c r="F345" s="242"/>
      <c r="G345" s="243"/>
      <c r="H345" s="244"/>
      <c r="I345" s="552"/>
      <c r="J345" s="577"/>
      <c r="K345" s="561"/>
      <c r="L345" s="566"/>
      <c r="M345" s="573"/>
      <c r="N345" s="556">
        <f t="shared" ref="N345:N347" si="76">SUM(J345:M345)</f>
        <v>0</v>
      </c>
    </row>
    <row r="346" spans="1:18" x14ac:dyDescent="0.25">
      <c r="A346" s="239"/>
      <c r="B346" s="240"/>
      <c r="C346" s="241"/>
      <c r="D346" s="240"/>
      <c r="E346" s="240"/>
      <c r="F346" s="242"/>
      <c r="G346" s="243"/>
      <c r="H346" s="244"/>
      <c r="I346" s="552"/>
      <c r="J346" s="577"/>
      <c r="K346" s="561"/>
      <c r="L346" s="566"/>
      <c r="M346" s="573"/>
      <c r="N346" s="556">
        <f t="shared" si="76"/>
        <v>0</v>
      </c>
    </row>
    <row r="347" spans="1:18" ht="15.75" thickBot="1" x14ac:dyDescent="0.3">
      <c r="A347" s="245"/>
      <c r="B347" s="246"/>
      <c r="C347" s="247"/>
      <c r="D347" s="246"/>
      <c r="E347" s="246"/>
      <c r="F347" s="248"/>
      <c r="G347" s="249"/>
      <c r="H347" s="250"/>
      <c r="I347" s="553"/>
      <c r="J347" s="578"/>
      <c r="K347" s="562"/>
      <c r="L347" s="567"/>
      <c r="M347" s="574"/>
      <c r="N347" s="570">
        <f t="shared" si="76"/>
        <v>0</v>
      </c>
    </row>
    <row r="348" spans="1:18" ht="15.75" thickBot="1" x14ac:dyDescent="0.3">
      <c r="A348" s="757" t="s">
        <v>4</v>
      </c>
      <c r="B348" s="758"/>
      <c r="C348" s="758"/>
      <c r="D348" s="758"/>
      <c r="E348" s="758"/>
      <c r="F348" s="758"/>
      <c r="G348" s="758"/>
      <c r="H348" s="758"/>
      <c r="I348" s="554">
        <f>SUM(I338:I347)</f>
        <v>0</v>
      </c>
      <c r="J348" s="579">
        <f t="shared" ref="J348:N348" si="77">SUM(J338:J347)</f>
        <v>0</v>
      </c>
      <c r="K348" s="563">
        <f t="shared" si="77"/>
        <v>0</v>
      </c>
      <c r="L348" s="568">
        <f t="shared" si="77"/>
        <v>0</v>
      </c>
      <c r="M348" s="558">
        <f t="shared" si="77"/>
        <v>0</v>
      </c>
      <c r="N348" s="571">
        <f t="shared" si="77"/>
        <v>0</v>
      </c>
    </row>
    <row r="349" spans="1:18" ht="15.75" customHeight="1" thickBot="1" x14ac:dyDescent="0.3">
      <c r="A349" s="743" t="s">
        <v>447</v>
      </c>
      <c r="B349" s="744"/>
      <c r="C349" s="744"/>
      <c r="D349" s="744"/>
      <c r="E349" s="744"/>
      <c r="F349" s="744"/>
      <c r="G349" s="744"/>
      <c r="H349" s="744"/>
      <c r="I349" s="744"/>
      <c r="J349" s="744"/>
      <c r="K349" s="744"/>
      <c r="L349" s="744"/>
      <c r="M349" s="744"/>
      <c r="N349" s="745"/>
    </row>
    <row r="350" spans="1:18" ht="26.25" thickBot="1" x14ac:dyDescent="0.3">
      <c r="A350" s="429" t="s">
        <v>419</v>
      </c>
      <c r="B350" s="417" t="s">
        <v>420</v>
      </c>
      <c r="C350" s="429" t="s">
        <v>421</v>
      </c>
      <c r="D350" s="417" t="s">
        <v>36</v>
      </c>
      <c r="E350" s="232" t="s">
        <v>536</v>
      </c>
      <c r="F350" s="231" t="s">
        <v>0</v>
      </c>
      <c r="G350" s="231" t="s">
        <v>2</v>
      </c>
      <c r="H350" s="231" t="s">
        <v>37</v>
      </c>
      <c r="I350" s="550" t="s">
        <v>5</v>
      </c>
      <c r="J350" s="575" t="s">
        <v>519</v>
      </c>
      <c r="K350" s="559" t="s">
        <v>520</v>
      </c>
      <c r="L350" s="564" t="s">
        <v>521</v>
      </c>
      <c r="M350" s="557" t="s">
        <v>522</v>
      </c>
      <c r="N350" s="569" t="s">
        <v>620</v>
      </c>
      <c r="P350" s="641">
        <v>3</v>
      </c>
      <c r="Q350" s="642">
        <v>24</v>
      </c>
      <c r="R350" s="643">
        <f>+I361</f>
        <v>0</v>
      </c>
    </row>
    <row r="351" spans="1:18" x14ac:dyDescent="0.25">
      <c r="A351" s="233"/>
      <c r="B351" s="234"/>
      <c r="C351" s="235"/>
      <c r="D351" s="234"/>
      <c r="E351" s="234"/>
      <c r="F351" s="236"/>
      <c r="G351" s="237"/>
      <c r="H351" s="238"/>
      <c r="I351" s="551"/>
      <c r="J351" s="576"/>
      <c r="K351" s="560"/>
      <c r="L351" s="565"/>
      <c r="M351" s="572"/>
      <c r="N351" s="555">
        <f t="shared" ref="N351:N357" si="78">SUM(J351:M351)</f>
        <v>0</v>
      </c>
    </row>
    <row r="352" spans="1:18" x14ac:dyDescent="0.25">
      <c r="A352" s="239"/>
      <c r="B352" s="240"/>
      <c r="C352" s="241"/>
      <c r="D352" s="240"/>
      <c r="E352" s="240"/>
      <c r="F352" s="242"/>
      <c r="G352" s="243"/>
      <c r="H352" s="244"/>
      <c r="I352" s="552"/>
      <c r="J352" s="577"/>
      <c r="K352" s="561"/>
      <c r="L352" s="566"/>
      <c r="M352" s="573"/>
      <c r="N352" s="556">
        <f t="shared" si="78"/>
        <v>0</v>
      </c>
    </row>
    <row r="353" spans="1:18" x14ac:dyDescent="0.25">
      <c r="A353" s="239"/>
      <c r="B353" s="240"/>
      <c r="C353" s="241"/>
      <c r="D353" s="240"/>
      <c r="E353" s="240"/>
      <c r="F353" s="242"/>
      <c r="G353" s="243"/>
      <c r="H353" s="244"/>
      <c r="I353" s="552"/>
      <c r="J353" s="577"/>
      <c r="K353" s="561"/>
      <c r="L353" s="566"/>
      <c r="M353" s="573"/>
      <c r="N353" s="556">
        <f t="shared" si="78"/>
        <v>0</v>
      </c>
    </row>
    <row r="354" spans="1:18" x14ac:dyDescent="0.25">
      <c r="A354" s="239"/>
      <c r="B354" s="240"/>
      <c r="C354" s="241"/>
      <c r="D354" s="240"/>
      <c r="E354" s="240"/>
      <c r="F354" s="242"/>
      <c r="G354" s="243"/>
      <c r="H354" s="244"/>
      <c r="I354" s="552"/>
      <c r="J354" s="577"/>
      <c r="K354" s="561"/>
      <c r="L354" s="566"/>
      <c r="M354" s="573"/>
      <c r="N354" s="556">
        <f t="shared" si="78"/>
        <v>0</v>
      </c>
    </row>
    <row r="355" spans="1:18" x14ac:dyDescent="0.25">
      <c r="A355" s="239"/>
      <c r="B355" s="240"/>
      <c r="C355" s="241"/>
      <c r="D355" s="240"/>
      <c r="E355" s="240"/>
      <c r="F355" s="242"/>
      <c r="G355" s="243"/>
      <c r="H355" s="244"/>
      <c r="I355" s="552"/>
      <c r="J355" s="577"/>
      <c r="K355" s="561"/>
      <c r="L355" s="566"/>
      <c r="M355" s="573"/>
      <c r="N355" s="556">
        <f t="shared" si="78"/>
        <v>0</v>
      </c>
    </row>
    <row r="356" spans="1:18" x14ac:dyDescent="0.25">
      <c r="A356" s="239"/>
      <c r="B356" s="240"/>
      <c r="C356" s="241"/>
      <c r="D356" s="240"/>
      <c r="E356" s="240"/>
      <c r="F356" s="242"/>
      <c r="G356" s="243"/>
      <c r="H356" s="244"/>
      <c r="I356" s="552"/>
      <c r="J356" s="577"/>
      <c r="K356" s="561"/>
      <c r="L356" s="566"/>
      <c r="M356" s="573"/>
      <c r="N356" s="556">
        <f t="shared" si="78"/>
        <v>0</v>
      </c>
    </row>
    <row r="357" spans="1:18" x14ac:dyDescent="0.25">
      <c r="A357" s="239"/>
      <c r="B357" s="240"/>
      <c r="C357" s="241"/>
      <c r="D357" s="240"/>
      <c r="E357" s="240"/>
      <c r="F357" s="242"/>
      <c r="G357" s="243"/>
      <c r="H357" s="244"/>
      <c r="I357" s="552"/>
      <c r="J357" s="577"/>
      <c r="K357" s="561"/>
      <c r="L357" s="566"/>
      <c r="M357" s="573"/>
      <c r="N357" s="556">
        <f t="shared" si="78"/>
        <v>0</v>
      </c>
    </row>
    <row r="358" spans="1:18" x14ac:dyDescent="0.25">
      <c r="A358" s="239"/>
      <c r="B358" s="240"/>
      <c r="C358" s="241"/>
      <c r="D358" s="240"/>
      <c r="E358" s="240"/>
      <c r="F358" s="242"/>
      <c r="G358" s="243"/>
      <c r="H358" s="244"/>
      <c r="I358" s="552"/>
      <c r="J358" s="577"/>
      <c r="K358" s="561"/>
      <c r="L358" s="566"/>
      <c r="M358" s="573"/>
      <c r="N358" s="556">
        <f t="shared" ref="N358:N360" si="79">SUM(J358:M358)</f>
        <v>0</v>
      </c>
    </row>
    <row r="359" spans="1:18" x14ac:dyDescent="0.25">
      <c r="A359" s="239"/>
      <c r="B359" s="240"/>
      <c r="C359" s="241"/>
      <c r="D359" s="240"/>
      <c r="E359" s="240"/>
      <c r="F359" s="242"/>
      <c r="G359" s="243"/>
      <c r="H359" s="244"/>
      <c r="I359" s="552"/>
      <c r="J359" s="577"/>
      <c r="K359" s="561"/>
      <c r="L359" s="566"/>
      <c r="M359" s="573"/>
      <c r="N359" s="556">
        <f t="shared" si="79"/>
        <v>0</v>
      </c>
    </row>
    <row r="360" spans="1:18" ht="15.75" thickBot="1" x14ac:dyDescent="0.3">
      <c r="A360" s="245"/>
      <c r="B360" s="246"/>
      <c r="C360" s="247"/>
      <c r="D360" s="246"/>
      <c r="E360" s="246"/>
      <c r="F360" s="248"/>
      <c r="G360" s="249"/>
      <c r="H360" s="250"/>
      <c r="I360" s="553"/>
      <c r="J360" s="578"/>
      <c r="K360" s="562"/>
      <c r="L360" s="567"/>
      <c r="M360" s="574"/>
      <c r="N360" s="570">
        <f t="shared" si="79"/>
        <v>0</v>
      </c>
    </row>
    <row r="361" spans="1:18" ht="15.75" thickBot="1" x14ac:dyDescent="0.3">
      <c r="A361" s="757" t="s">
        <v>4</v>
      </c>
      <c r="B361" s="758"/>
      <c r="C361" s="758"/>
      <c r="D361" s="758"/>
      <c r="E361" s="758"/>
      <c r="F361" s="758"/>
      <c r="G361" s="758"/>
      <c r="H361" s="758"/>
      <c r="I361" s="554">
        <f>SUM(I351:I360)</f>
        <v>0</v>
      </c>
      <c r="J361" s="579">
        <f t="shared" ref="J361:N361" si="80">SUM(J351:J360)</f>
        <v>0</v>
      </c>
      <c r="K361" s="563">
        <f t="shared" si="80"/>
        <v>0</v>
      </c>
      <c r="L361" s="568">
        <f t="shared" si="80"/>
        <v>0</v>
      </c>
      <c r="M361" s="558">
        <f t="shared" si="80"/>
        <v>0</v>
      </c>
      <c r="N361" s="571">
        <f t="shared" si="80"/>
        <v>0</v>
      </c>
    </row>
    <row r="362" spans="1:18" ht="15.75" customHeight="1" thickBot="1" x14ac:dyDescent="0.3">
      <c r="A362" s="743" t="s">
        <v>448</v>
      </c>
      <c r="B362" s="744"/>
      <c r="C362" s="744"/>
      <c r="D362" s="744"/>
      <c r="E362" s="744"/>
      <c r="F362" s="744"/>
      <c r="G362" s="744"/>
      <c r="H362" s="744"/>
      <c r="I362" s="744"/>
      <c r="J362" s="744"/>
      <c r="K362" s="744"/>
      <c r="L362" s="744"/>
      <c r="M362" s="744"/>
      <c r="N362" s="745"/>
    </row>
    <row r="363" spans="1:18" ht="26.25" thickBot="1" x14ac:dyDescent="0.3">
      <c r="A363" s="429" t="s">
        <v>419</v>
      </c>
      <c r="B363" s="417" t="s">
        <v>420</v>
      </c>
      <c r="C363" s="429" t="s">
        <v>421</v>
      </c>
      <c r="D363" s="417" t="s">
        <v>36</v>
      </c>
      <c r="E363" s="232" t="s">
        <v>536</v>
      </c>
      <c r="F363" s="231" t="s">
        <v>0</v>
      </c>
      <c r="G363" s="231" t="s">
        <v>2</v>
      </c>
      <c r="H363" s="231" t="s">
        <v>37</v>
      </c>
      <c r="I363" s="550" t="s">
        <v>5</v>
      </c>
      <c r="J363" s="575" t="s">
        <v>519</v>
      </c>
      <c r="K363" s="559" t="s">
        <v>520</v>
      </c>
      <c r="L363" s="564" t="s">
        <v>521</v>
      </c>
      <c r="M363" s="557" t="s">
        <v>522</v>
      </c>
      <c r="N363" s="569" t="s">
        <v>620</v>
      </c>
      <c r="P363" s="641">
        <v>3</v>
      </c>
      <c r="Q363" s="642">
        <v>18</v>
      </c>
      <c r="R363" s="643">
        <f>+I374</f>
        <v>0</v>
      </c>
    </row>
    <row r="364" spans="1:18" x14ac:dyDescent="0.25">
      <c r="A364" s="233"/>
      <c r="B364" s="234"/>
      <c r="C364" s="235"/>
      <c r="D364" s="234"/>
      <c r="E364" s="234"/>
      <c r="F364" s="236"/>
      <c r="G364" s="237"/>
      <c r="H364" s="238"/>
      <c r="I364" s="551"/>
      <c r="J364" s="576"/>
      <c r="K364" s="560"/>
      <c r="L364" s="565"/>
      <c r="M364" s="572"/>
      <c r="N364" s="555">
        <f t="shared" ref="N364:N370" si="81">SUM(J364:M364)</f>
        <v>0</v>
      </c>
    </row>
    <row r="365" spans="1:18" x14ac:dyDescent="0.25">
      <c r="A365" s="239"/>
      <c r="B365" s="240"/>
      <c r="C365" s="241"/>
      <c r="D365" s="240"/>
      <c r="E365" s="240"/>
      <c r="F365" s="242"/>
      <c r="G365" s="243"/>
      <c r="H365" s="244"/>
      <c r="I365" s="552"/>
      <c r="J365" s="577"/>
      <c r="K365" s="561"/>
      <c r="L365" s="566"/>
      <c r="M365" s="573"/>
      <c r="N365" s="556">
        <f t="shared" si="81"/>
        <v>0</v>
      </c>
    </row>
    <row r="366" spans="1:18" x14ac:dyDescent="0.25">
      <c r="A366" s="239"/>
      <c r="B366" s="240"/>
      <c r="C366" s="241"/>
      <c r="D366" s="240"/>
      <c r="E366" s="240"/>
      <c r="F366" s="242"/>
      <c r="G366" s="243"/>
      <c r="H366" s="244"/>
      <c r="I366" s="552"/>
      <c r="J366" s="577"/>
      <c r="K366" s="561"/>
      <c r="L366" s="566"/>
      <c r="M366" s="573"/>
      <c r="N366" s="556">
        <f t="shared" si="81"/>
        <v>0</v>
      </c>
    </row>
    <row r="367" spans="1:18" x14ac:dyDescent="0.25">
      <c r="A367" s="239"/>
      <c r="B367" s="240"/>
      <c r="C367" s="241"/>
      <c r="D367" s="240"/>
      <c r="E367" s="240"/>
      <c r="F367" s="242"/>
      <c r="G367" s="243"/>
      <c r="H367" s="244"/>
      <c r="I367" s="552"/>
      <c r="J367" s="577"/>
      <c r="K367" s="561"/>
      <c r="L367" s="566"/>
      <c r="M367" s="573"/>
      <c r="N367" s="556">
        <f t="shared" si="81"/>
        <v>0</v>
      </c>
    </row>
    <row r="368" spans="1:18" x14ac:dyDescent="0.25">
      <c r="A368" s="239"/>
      <c r="B368" s="240"/>
      <c r="C368" s="241"/>
      <c r="D368" s="240"/>
      <c r="E368" s="240"/>
      <c r="F368" s="242"/>
      <c r="G368" s="243"/>
      <c r="H368" s="244"/>
      <c r="I368" s="552"/>
      <c r="J368" s="577"/>
      <c r="K368" s="561"/>
      <c r="L368" s="566"/>
      <c r="M368" s="573"/>
      <c r="N368" s="556">
        <f t="shared" si="81"/>
        <v>0</v>
      </c>
    </row>
    <row r="369" spans="1:18" x14ac:dyDescent="0.25">
      <c r="A369" s="239"/>
      <c r="B369" s="240"/>
      <c r="C369" s="241"/>
      <c r="D369" s="240"/>
      <c r="E369" s="240"/>
      <c r="F369" s="242"/>
      <c r="G369" s="243"/>
      <c r="H369" s="244"/>
      <c r="I369" s="552"/>
      <c r="J369" s="577"/>
      <c r="K369" s="561"/>
      <c r="L369" s="566"/>
      <c r="M369" s="573"/>
      <c r="N369" s="556">
        <f t="shared" si="81"/>
        <v>0</v>
      </c>
    </row>
    <row r="370" spans="1:18" x14ac:dyDescent="0.25">
      <c r="A370" s="239"/>
      <c r="B370" s="240"/>
      <c r="C370" s="241"/>
      <c r="D370" s="240"/>
      <c r="E370" s="240"/>
      <c r="F370" s="242"/>
      <c r="G370" s="243"/>
      <c r="H370" s="244"/>
      <c r="I370" s="552"/>
      <c r="J370" s="577"/>
      <c r="K370" s="561"/>
      <c r="L370" s="566"/>
      <c r="M370" s="573"/>
      <c r="N370" s="556">
        <f t="shared" si="81"/>
        <v>0</v>
      </c>
    </row>
    <row r="371" spans="1:18" x14ac:dyDescent="0.25">
      <c r="A371" s="239"/>
      <c r="B371" s="240"/>
      <c r="C371" s="241"/>
      <c r="D371" s="240"/>
      <c r="E371" s="240"/>
      <c r="F371" s="242"/>
      <c r="G371" s="243"/>
      <c r="H371" s="244"/>
      <c r="I371" s="552"/>
      <c r="J371" s="577"/>
      <c r="K371" s="561"/>
      <c r="L371" s="566"/>
      <c r="M371" s="573"/>
      <c r="N371" s="556">
        <f t="shared" ref="N371:N373" si="82">SUM(J371:M371)</f>
        <v>0</v>
      </c>
    </row>
    <row r="372" spans="1:18" x14ac:dyDescent="0.25">
      <c r="A372" s="239"/>
      <c r="B372" s="240"/>
      <c r="C372" s="241"/>
      <c r="D372" s="240"/>
      <c r="E372" s="240"/>
      <c r="F372" s="242"/>
      <c r="G372" s="243"/>
      <c r="H372" s="244"/>
      <c r="I372" s="552"/>
      <c r="J372" s="577"/>
      <c r="K372" s="561"/>
      <c r="L372" s="566"/>
      <c r="M372" s="573"/>
      <c r="N372" s="556">
        <f t="shared" si="82"/>
        <v>0</v>
      </c>
    </row>
    <row r="373" spans="1:18" ht="15.75" thickBot="1" x14ac:dyDescent="0.3">
      <c r="A373" s="245"/>
      <c r="B373" s="246"/>
      <c r="C373" s="247"/>
      <c r="D373" s="246"/>
      <c r="E373" s="246"/>
      <c r="F373" s="248"/>
      <c r="G373" s="249"/>
      <c r="H373" s="250"/>
      <c r="I373" s="553"/>
      <c r="J373" s="578"/>
      <c r="K373" s="562"/>
      <c r="L373" s="567"/>
      <c r="M373" s="574"/>
      <c r="N373" s="570">
        <f t="shared" si="82"/>
        <v>0</v>
      </c>
    </row>
    <row r="374" spans="1:18" ht="15.75" thickBot="1" x14ac:dyDescent="0.3">
      <c r="A374" s="757" t="s">
        <v>4</v>
      </c>
      <c r="B374" s="758"/>
      <c r="C374" s="758"/>
      <c r="D374" s="758"/>
      <c r="E374" s="758"/>
      <c r="F374" s="758"/>
      <c r="G374" s="758"/>
      <c r="H374" s="758"/>
      <c r="I374" s="554">
        <f>SUM(I364:I373)</f>
        <v>0</v>
      </c>
      <c r="J374" s="579">
        <f t="shared" ref="J374:N374" si="83">SUM(J364:J373)</f>
        <v>0</v>
      </c>
      <c r="K374" s="563">
        <f t="shared" si="83"/>
        <v>0</v>
      </c>
      <c r="L374" s="568">
        <f t="shared" si="83"/>
        <v>0</v>
      </c>
      <c r="M374" s="558">
        <f t="shared" si="83"/>
        <v>0</v>
      </c>
      <c r="N374" s="571">
        <f t="shared" si="83"/>
        <v>0</v>
      </c>
    </row>
    <row r="375" spans="1:18" ht="15.75" customHeight="1" thickBot="1" x14ac:dyDescent="0.3">
      <c r="A375" s="746" t="s">
        <v>615</v>
      </c>
      <c r="B375" s="747"/>
      <c r="C375" s="747"/>
      <c r="D375" s="747"/>
      <c r="E375" s="747"/>
      <c r="F375" s="747"/>
      <c r="G375" s="747"/>
      <c r="H375" s="747"/>
      <c r="I375" s="747"/>
      <c r="J375" s="747"/>
      <c r="K375" s="747"/>
      <c r="L375" s="747"/>
      <c r="M375" s="747"/>
      <c r="N375" s="748"/>
    </row>
    <row r="376" spans="1:18" ht="26.25" thickBot="1" x14ac:dyDescent="0.3">
      <c r="A376" s="429" t="s">
        <v>419</v>
      </c>
      <c r="B376" s="417" t="s">
        <v>420</v>
      </c>
      <c r="C376" s="429" t="s">
        <v>421</v>
      </c>
      <c r="D376" s="417" t="s">
        <v>36</v>
      </c>
      <c r="E376" s="232" t="s">
        <v>536</v>
      </c>
      <c r="F376" s="231" t="s">
        <v>0</v>
      </c>
      <c r="G376" s="231" t="s">
        <v>2</v>
      </c>
      <c r="H376" s="231" t="s">
        <v>37</v>
      </c>
      <c r="I376" s="550" t="s">
        <v>5</v>
      </c>
      <c r="J376" s="575" t="s">
        <v>519</v>
      </c>
      <c r="K376" s="559" t="s">
        <v>520</v>
      </c>
      <c r="L376" s="564" t="s">
        <v>521</v>
      </c>
      <c r="M376" s="557" t="s">
        <v>522</v>
      </c>
      <c r="N376" s="569" t="s">
        <v>620</v>
      </c>
      <c r="P376" s="641">
        <v>3</v>
      </c>
      <c r="Q376" s="642">
        <v>24</v>
      </c>
      <c r="R376" s="643">
        <f>+I387</f>
        <v>0</v>
      </c>
    </row>
    <row r="377" spans="1:18" x14ac:dyDescent="0.25">
      <c r="A377" s="233"/>
      <c r="B377" s="234"/>
      <c r="C377" s="235"/>
      <c r="D377" s="234"/>
      <c r="E377" s="234"/>
      <c r="F377" s="236"/>
      <c r="G377" s="237"/>
      <c r="H377" s="238"/>
      <c r="I377" s="551"/>
      <c r="J377" s="576"/>
      <c r="K377" s="560"/>
      <c r="L377" s="565"/>
      <c r="M377" s="572"/>
      <c r="N377" s="555">
        <f t="shared" ref="N377:N383" si="84">SUM(J377:M377)</f>
        <v>0</v>
      </c>
    </row>
    <row r="378" spans="1:18" x14ac:dyDescent="0.25">
      <c r="A378" s="239"/>
      <c r="B378" s="240"/>
      <c r="C378" s="241"/>
      <c r="D378" s="240"/>
      <c r="E378" s="240"/>
      <c r="F378" s="242"/>
      <c r="G378" s="243"/>
      <c r="H378" s="244"/>
      <c r="I378" s="552"/>
      <c r="J378" s="577"/>
      <c r="K378" s="561"/>
      <c r="L378" s="566"/>
      <c r="M378" s="573"/>
      <c r="N378" s="556">
        <f t="shared" si="84"/>
        <v>0</v>
      </c>
    </row>
    <row r="379" spans="1:18" x14ac:dyDescent="0.25">
      <c r="A379" s="239"/>
      <c r="B379" s="240"/>
      <c r="C379" s="241"/>
      <c r="D379" s="240"/>
      <c r="E379" s="240"/>
      <c r="F379" s="242"/>
      <c r="G379" s="243"/>
      <c r="H379" s="244"/>
      <c r="I379" s="552"/>
      <c r="J379" s="577"/>
      <c r="K379" s="561"/>
      <c r="L379" s="566"/>
      <c r="M379" s="573"/>
      <c r="N379" s="556">
        <f t="shared" si="84"/>
        <v>0</v>
      </c>
    </row>
    <row r="380" spans="1:18" x14ac:dyDescent="0.25">
      <c r="A380" s="239"/>
      <c r="B380" s="240"/>
      <c r="C380" s="241"/>
      <c r="D380" s="240"/>
      <c r="E380" s="240"/>
      <c r="F380" s="242"/>
      <c r="G380" s="243"/>
      <c r="H380" s="244"/>
      <c r="I380" s="552"/>
      <c r="J380" s="577"/>
      <c r="K380" s="561"/>
      <c r="L380" s="566"/>
      <c r="M380" s="573"/>
      <c r="N380" s="556">
        <f t="shared" si="84"/>
        <v>0</v>
      </c>
    </row>
    <row r="381" spans="1:18" x14ac:dyDescent="0.25">
      <c r="A381" s="239"/>
      <c r="B381" s="240"/>
      <c r="C381" s="241"/>
      <c r="D381" s="240"/>
      <c r="E381" s="240"/>
      <c r="F381" s="242"/>
      <c r="G381" s="243"/>
      <c r="H381" s="244"/>
      <c r="I381" s="552"/>
      <c r="J381" s="577"/>
      <c r="K381" s="561"/>
      <c r="L381" s="566"/>
      <c r="M381" s="573"/>
      <c r="N381" s="556">
        <f t="shared" si="84"/>
        <v>0</v>
      </c>
    </row>
    <row r="382" spans="1:18" x14ac:dyDescent="0.25">
      <c r="A382" s="239"/>
      <c r="B382" s="240"/>
      <c r="C382" s="241"/>
      <c r="D382" s="240"/>
      <c r="E382" s="240"/>
      <c r="F382" s="242"/>
      <c r="G382" s="243"/>
      <c r="H382" s="244"/>
      <c r="I382" s="552"/>
      <c r="J382" s="577"/>
      <c r="K382" s="561"/>
      <c r="L382" s="566"/>
      <c r="M382" s="573"/>
      <c r="N382" s="556">
        <f t="shared" si="84"/>
        <v>0</v>
      </c>
    </row>
    <row r="383" spans="1:18" x14ac:dyDescent="0.25">
      <c r="A383" s="239"/>
      <c r="B383" s="240"/>
      <c r="C383" s="241"/>
      <c r="D383" s="240"/>
      <c r="E383" s="240"/>
      <c r="F383" s="242"/>
      <c r="G383" s="243"/>
      <c r="H383" s="244"/>
      <c r="I383" s="552"/>
      <c r="J383" s="577"/>
      <c r="K383" s="561"/>
      <c r="L383" s="566"/>
      <c r="M383" s="573"/>
      <c r="N383" s="556">
        <f t="shared" si="84"/>
        <v>0</v>
      </c>
    </row>
    <row r="384" spans="1:18" x14ac:dyDescent="0.25">
      <c r="A384" s="239"/>
      <c r="B384" s="240"/>
      <c r="C384" s="241"/>
      <c r="D384" s="240"/>
      <c r="E384" s="240"/>
      <c r="F384" s="242"/>
      <c r="G384" s="243"/>
      <c r="H384" s="244"/>
      <c r="I384" s="552"/>
      <c r="J384" s="577"/>
      <c r="K384" s="561"/>
      <c r="L384" s="566"/>
      <c r="M384" s="573"/>
      <c r="N384" s="556">
        <f t="shared" ref="N384:N386" si="85">SUM(J384:M384)</f>
        <v>0</v>
      </c>
    </row>
    <row r="385" spans="1:18" x14ac:dyDescent="0.25">
      <c r="A385" s="239"/>
      <c r="B385" s="240"/>
      <c r="C385" s="241"/>
      <c r="D385" s="240"/>
      <c r="E385" s="240"/>
      <c r="F385" s="242"/>
      <c r="G385" s="243"/>
      <c r="H385" s="244"/>
      <c r="I385" s="552"/>
      <c r="J385" s="577"/>
      <c r="K385" s="561"/>
      <c r="L385" s="566"/>
      <c r="M385" s="573"/>
      <c r="N385" s="556">
        <f t="shared" si="85"/>
        <v>0</v>
      </c>
    </row>
    <row r="386" spans="1:18" ht="15.75" thickBot="1" x14ac:dyDescent="0.3">
      <c r="A386" s="245"/>
      <c r="B386" s="246"/>
      <c r="C386" s="247"/>
      <c r="D386" s="246"/>
      <c r="E386" s="246"/>
      <c r="F386" s="248"/>
      <c r="G386" s="249"/>
      <c r="H386" s="250"/>
      <c r="I386" s="553"/>
      <c r="J386" s="578"/>
      <c r="K386" s="562"/>
      <c r="L386" s="567"/>
      <c r="M386" s="574"/>
      <c r="N386" s="570">
        <f t="shared" si="85"/>
        <v>0</v>
      </c>
    </row>
    <row r="387" spans="1:18" ht="15.75" thickBot="1" x14ac:dyDescent="0.3">
      <c r="A387" s="757" t="s">
        <v>4</v>
      </c>
      <c r="B387" s="758"/>
      <c r="C387" s="758"/>
      <c r="D387" s="758"/>
      <c r="E387" s="758"/>
      <c r="F387" s="758"/>
      <c r="G387" s="758"/>
      <c r="H387" s="758"/>
      <c r="I387" s="554">
        <f>SUM(I377:I386)</f>
        <v>0</v>
      </c>
      <c r="J387" s="579">
        <f t="shared" ref="J387:N387" si="86">SUM(J377:J386)</f>
        <v>0</v>
      </c>
      <c r="K387" s="563">
        <f t="shared" si="86"/>
        <v>0</v>
      </c>
      <c r="L387" s="568">
        <f t="shared" si="86"/>
        <v>0</v>
      </c>
      <c r="M387" s="558">
        <f t="shared" si="86"/>
        <v>0</v>
      </c>
      <c r="N387" s="571">
        <f t="shared" si="86"/>
        <v>0</v>
      </c>
    </row>
    <row r="388" spans="1:18" ht="15.75" customHeight="1" thickBot="1" x14ac:dyDescent="0.3">
      <c r="A388" s="746" t="s">
        <v>614</v>
      </c>
      <c r="B388" s="747"/>
      <c r="C388" s="747"/>
      <c r="D388" s="747"/>
      <c r="E388" s="747"/>
      <c r="F388" s="747"/>
      <c r="G388" s="747"/>
      <c r="H388" s="747"/>
      <c r="I388" s="747"/>
      <c r="J388" s="747"/>
      <c r="K388" s="747"/>
      <c r="L388" s="747"/>
      <c r="M388" s="747"/>
      <c r="N388" s="748"/>
    </row>
    <row r="389" spans="1:18" ht="26.25" thickBot="1" x14ac:dyDescent="0.3">
      <c r="A389" s="429" t="s">
        <v>419</v>
      </c>
      <c r="B389" s="417" t="s">
        <v>420</v>
      </c>
      <c r="C389" s="429" t="s">
        <v>421</v>
      </c>
      <c r="D389" s="417" t="s">
        <v>36</v>
      </c>
      <c r="E389" s="232" t="s">
        <v>536</v>
      </c>
      <c r="F389" s="231" t="s">
        <v>0</v>
      </c>
      <c r="G389" s="231" t="s">
        <v>2</v>
      </c>
      <c r="H389" s="231" t="s">
        <v>37</v>
      </c>
      <c r="I389" s="550" t="s">
        <v>5</v>
      </c>
      <c r="J389" s="575" t="s">
        <v>519</v>
      </c>
      <c r="K389" s="559" t="s">
        <v>520</v>
      </c>
      <c r="L389" s="564" t="s">
        <v>521</v>
      </c>
      <c r="M389" s="557" t="s">
        <v>522</v>
      </c>
      <c r="N389" s="569" t="s">
        <v>620</v>
      </c>
      <c r="P389" s="641">
        <v>3</v>
      </c>
      <c r="Q389" s="642">
        <v>24</v>
      </c>
      <c r="R389" s="643">
        <f>+I400</f>
        <v>0</v>
      </c>
    </row>
    <row r="390" spans="1:18" x14ac:dyDescent="0.25">
      <c r="A390" s="233"/>
      <c r="B390" s="234"/>
      <c r="C390" s="235"/>
      <c r="D390" s="234"/>
      <c r="E390" s="234"/>
      <c r="F390" s="236"/>
      <c r="G390" s="237"/>
      <c r="H390" s="238"/>
      <c r="I390" s="551"/>
      <c r="J390" s="576"/>
      <c r="K390" s="560"/>
      <c r="L390" s="565"/>
      <c r="M390" s="572"/>
      <c r="N390" s="555">
        <f t="shared" ref="N390:N396" si="87">SUM(J390:M390)</f>
        <v>0</v>
      </c>
    </row>
    <row r="391" spans="1:18" x14ac:dyDescent="0.25">
      <c r="A391" s="239"/>
      <c r="B391" s="240"/>
      <c r="C391" s="241"/>
      <c r="D391" s="240"/>
      <c r="E391" s="240"/>
      <c r="F391" s="242"/>
      <c r="G391" s="243"/>
      <c r="H391" s="244"/>
      <c r="I391" s="552"/>
      <c r="J391" s="577"/>
      <c r="K391" s="561"/>
      <c r="L391" s="566"/>
      <c r="M391" s="573"/>
      <c r="N391" s="556">
        <f t="shared" si="87"/>
        <v>0</v>
      </c>
    </row>
    <row r="392" spans="1:18" x14ac:dyDescent="0.25">
      <c r="A392" s="239"/>
      <c r="B392" s="240"/>
      <c r="C392" s="241"/>
      <c r="D392" s="240"/>
      <c r="E392" s="240"/>
      <c r="F392" s="242"/>
      <c r="G392" s="243"/>
      <c r="H392" s="244"/>
      <c r="I392" s="552"/>
      <c r="J392" s="577"/>
      <c r="K392" s="561"/>
      <c r="L392" s="566"/>
      <c r="M392" s="573"/>
      <c r="N392" s="556">
        <f t="shared" si="87"/>
        <v>0</v>
      </c>
    </row>
    <row r="393" spans="1:18" x14ac:dyDescent="0.25">
      <c r="A393" s="239"/>
      <c r="B393" s="240"/>
      <c r="C393" s="241"/>
      <c r="D393" s="240"/>
      <c r="E393" s="240"/>
      <c r="F393" s="242"/>
      <c r="G393" s="243"/>
      <c r="H393" s="244"/>
      <c r="I393" s="552"/>
      <c r="J393" s="577"/>
      <c r="K393" s="561"/>
      <c r="L393" s="566"/>
      <c r="M393" s="573"/>
      <c r="N393" s="556">
        <f t="shared" si="87"/>
        <v>0</v>
      </c>
    </row>
    <row r="394" spans="1:18" x14ac:dyDescent="0.25">
      <c r="A394" s="239"/>
      <c r="B394" s="240"/>
      <c r="C394" s="241"/>
      <c r="D394" s="240"/>
      <c r="E394" s="240"/>
      <c r="F394" s="242"/>
      <c r="G394" s="243"/>
      <c r="H394" s="244"/>
      <c r="I394" s="552"/>
      <c r="J394" s="577"/>
      <c r="K394" s="561"/>
      <c r="L394" s="566"/>
      <c r="M394" s="573"/>
      <c r="N394" s="556">
        <f t="shared" si="87"/>
        <v>0</v>
      </c>
    </row>
    <row r="395" spans="1:18" x14ac:dyDescent="0.25">
      <c r="A395" s="239"/>
      <c r="B395" s="240"/>
      <c r="C395" s="241"/>
      <c r="D395" s="240"/>
      <c r="E395" s="240"/>
      <c r="F395" s="242"/>
      <c r="G395" s="243"/>
      <c r="H395" s="244"/>
      <c r="I395" s="552"/>
      <c r="J395" s="577"/>
      <c r="K395" s="561"/>
      <c r="L395" s="566"/>
      <c r="M395" s="573"/>
      <c r="N395" s="556">
        <f t="shared" si="87"/>
        <v>0</v>
      </c>
    </row>
    <row r="396" spans="1:18" x14ac:dyDescent="0.25">
      <c r="A396" s="239"/>
      <c r="B396" s="240"/>
      <c r="C396" s="241"/>
      <c r="D396" s="240"/>
      <c r="E396" s="240"/>
      <c r="F396" s="242"/>
      <c r="G396" s="243"/>
      <c r="H396" s="244"/>
      <c r="I396" s="552"/>
      <c r="J396" s="577"/>
      <c r="K396" s="561"/>
      <c r="L396" s="566"/>
      <c r="M396" s="573"/>
      <c r="N396" s="556">
        <f t="shared" si="87"/>
        <v>0</v>
      </c>
    </row>
    <row r="397" spans="1:18" x14ac:dyDescent="0.25">
      <c r="A397" s="239"/>
      <c r="B397" s="240"/>
      <c r="C397" s="241"/>
      <c r="D397" s="240"/>
      <c r="E397" s="240"/>
      <c r="F397" s="242"/>
      <c r="G397" s="243"/>
      <c r="H397" s="244"/>
      <c r="I397" s="552"/>
      <c r="J397" s="577"/>
      <c r="K397" s="561"/>
      <c r="L397" s="566"/>
      <c r="M397" s="573"/>
      <c r="N397" s="556">
        <f t="shared" ref="N397:N399" si="88">SUM(J397:M397)</f>
        <v>0</v>
      </c>
    </row>
    <row r="398" spans="1:18" x14ac:dyDescent="0.25">
      <c r="A398" s="239"/>
      <c r="B398" s="240"/>
      <c r="C398" s="241"/>
      <c r="D398" s="240"/>
      <c r="E398" s="240"/>
      <c r="F398" s="242"/>
      <c r="G398" s="243"/>
      <c r="H398" s="244"/>
      <c r="I398" s="552"/>
      <c r="J398" s="577"/>
      <c r="K398" s="561"/>
      <c r="L398" s="566"/>
      <c r="M398" s="573"/>
      <c r="N398" s="556">
        <f t="shared" si="88"/>
        <v>0</v>
      </c>
    </row>
    <row r="399" spans="1:18" ht="15.75" thickBot="1" x14ac:dyDescent="0.3">
      <c r="A399" s="245"/>
      <c r="B399" s="246"/>
      <c r="C399" s="247"/>
      <c r="D399" s="246"/>
      <c r="E399" s="246"/>
      <c r="F399" s="248"/>
      <c r="G399" s="249"/>
      <c r="H399" s="250"/>
      <c r="I399" s="553"/>
      <c r="J399" s="578"/>
      <c r="K399" s="562"/>
      <c r="L399" s="567"/>
      <c r="M399" s="574"/>
      <c r="N399" s="570">
        <f t="shared" si="88"/>
        <v>0</v>
      </c>
    </row>
    <row r="400" spans="1:18" ht="15.75" thickBot="1" x14ac:dyDescent="0.3">
      <c r="A400" s="757" t="s">
        <v>4</v>
      </c>
      <c r="B400" s="758"/>
      <c r="C400" s="758"/>
      <c r="D400" s="758"/>
      <c r="E400" s="758"/>
      <c r="F400" s="758"/>
      <c r="G400" s="758"/>
      <c r="H400" s="758"/>
      <c r="I400" s="554">
        <f>SUM(I390:I399)</f>
        <v>0</v>
      </c>
      <c r="J400" s="579">
        <f t="shared" ref="J400:N400" si="89">SUM(J390:J399)</f>
        <v>0</v>
      </c>
      <c r="K400" s="563">
        <f t="shared" si="89"/>
        <v>0</v>
      </c>
      <c r="L400" s="568">
        <f t="shared" si="89"/>
        <v>0</v>
      </c>
      <c r="M400" s="558">
        <f t="shared" si="89"/>
        <v>0</v>
      </c>
      <c r="N400" s="571">
        <f t="shared" si="89"/>
        <v>0</v>
      </c>
    </row>
    <row r="401" spans="1:18" ht="15.75" customHeight="1" thickBot="1" x14ac:dyDescent="0.3">
      <c r="A401" s="743" t="s">
        <v>449</v>
      </c>
      <c r="B401" s="744"/>
      <c r="C401" s="744"/>
      <c r="D401" s="744"/>
      <c r="E401" s="744"/>
      <c r="F401" s="744"/>
      <c r="G401" s="744"/>
      <c r="H401" s="744"/>
      <c r="I401" s="744"/>
      <c r="J401" s="744"/>
      <c r="K401" s="744"/>
      <c r="L401" s="744"/>
      <c r="M401" s="744"/>
      <c r="N401" s="745"/>
    </row>
    <row r="402" spans="1:18" ht="26.25" thickBot="1" x14ac:dyDescent="0.3">
      <c r="A402" s="429" t="s">
        <v>419</v>
      </c>
      <c r="B402" s="417" t="s">
        <v>420</v>
      </c>
      <c r="C402" s="429" t="s">
        <v>421</v>
      </c>
      <c r="D402" s="417" t="s">
        <v>36</v>
      </c>
      <c r="E402" s="232" t="s">
        <v>536</v>
      </c>
      <c r="F402" s="231" t="s">
        <v>0</v>
      </c>
      <c r="G402" s="231" t="s">
        <v>2</v>
      </c>
      <c r="H402" s="231" t="s">
        <v>37</v>
      </c>
      <c r="I402" s="550" t="s">
        <v>5</v>
      </c>
      <c r="J402" s="575" t="s">
        <v>519</v>
      </c>
      <c r="K402" s="559" t="s">
        <v>520</v>
      </c>
      <c r="L402" s="564" t="s">
        <v>521</v>
      </c>
      <c r="M402" s="557" t="s">
        <v>522</v>
      </c>
      <c r="N402" s="569" t="s">
        <v>620</v>
      </c>
      <c r="P402" s="641">
        <v>3</v>
      </c>
      <c r="Q402" s="642">
        <v>7</v>
      </c>
      <c r="R402" s="643">
        <f>+I413</f>
        <v>0</v>
      </c>
    </row>
    <row r="403" spans="1:18" x14ac:dyDescent="0.25">
      <c r="A403" s="233"/>
      <c r="B403" s="234"/>
      <c r="C403" s="235"/>
      <c r="D403" s="234"/>
      <c r="E403" s="234"/>
      <c r="F403" s="236"/>
      <c r="G403" s="237"/>
      <c r="H403" s="238"/>
      <c r="I403" s="551"/>
      <c r="J403" s="576"/>
      <c r="K403" s="560"/>
      <c r="L403" s="565"/>
      <c r="M403" s="572"/>
      <c r="N403" s="555">
        <f t="shared" ref="N403:N409" si="90">SUM(J403:M403)</f>
        <v>0</v>
      </c>
    </row>
    <row r="404" spans="1:18" x14ac:dyDescent="0.25">
      <c r="A404" s="239"/>
      <c r="B404" s="240"/>
      <c r="C404" s="241"/>
      <c r="D404" s="240"/>
      <c r="E404" s="240"/>
      <c r="F404" s="242"/>
      <c r="G404" s="243"/>
      <c r="H404" s="244"/>
      <c r="I404" s="552"/>
      <c r="J404" s="577"/>
      <c r="K404" s="561"/>
      <c r="L404" s="566"/>
      <c r="M404" s="573"/>
      <c r="N404" s="556">
        <f t="shared" si="90"/>
        <v>0</v>
      </c>
    </row>
    <row r="405" spans="1:18" x14ac:dyDescent="0.25">
      <c r="A405" s="239"/>
      <c r="B405" s="240"/>
      <c r="C405" s="241"/>
      <c r="D405" s="240"/>
      <c r="E405" s="240"/>
      <c r="F405" s="242"/>
      <c r="G405" s="243"/>
      <c r="H405" s="244"/>
      <c r="I405" s="552"/>
      <c r="J405" s="577"/>
      <c r="K405" s="561"/>
      <c r="L405" s="566"/>
      <c r="M405" s="573"/>
      <c r="N405" s="556">
        <f t="shared" si="90"/>
        <v>0</v>
      </c>
    </row>
    <row r="406" spans="1:18" x14ac:dyDescent="0.25">
      <c r="A406" s="239"/>
      <c r="B406" s="240"/>
      <c r="C406" s="241"/>
      <c r="D406" s="240"/>
      <c r="E406" s="240"/>
      <c r="F406" s="242"/>
      <c r="G406" s="243"/>
      <c r="H406" s="244"/>
      <c r="I406" s="552"/>
      <c r="J406" s="577"/>
      <c r="K406" s="561"/>
      <c r="L406" s="566"/>
      <c r="M406" s="573"/>
      <c r="N406" s="556">
        <f t="shared" si="90"/>
        <v>0</v>
      </c>
    </row>
    <row r="407" spans="1:18" x14ac:dyDescent="0.25">
      <c r="A407" s="239"/>
      <c r="B407" s="240"/>
      <c r="C407" s="241"/>
      <c r="D407" s="240"/>
      <c r="E407" s="240"/>
      <c r="F407" s="242"/>
      <c r="G407" s="243"/>
      <c r="H407" s="244"/>
      <c r="I407" s="552"/>
      <c r="J407" s="577"/>
      <c r="K407" s="561"/>
      <c r="L407" s="566"/>
      <c r="M407" s="573"/>
      <c r="N407" s="556">
        <f t="shared" si="90"/>
        <v>0</v>
      </c>
    </row>
    <row r="408" spans="1:18" x14ac:dyDescent="0.25">
      <c r="A408" s="239"/>
      <c r="B408" s="240"/>
      <c r="C408" s="241"/>
      <c r="D408" s="240"/>
      <c r="E408" s="240"/>
      <c r="F408" s="242"/>
      <c r="G408" s="243"/>
      <c r="H408" s="244"/>
      <c r="I408" s="552"/>
      <c r="J408" s="577"/>
      <c r="K408" s="561"/>
      <c r="L408" s="566"/>
      <c r="M408" s="573"/>
      <c r="N408" s="556">
        <f t="shared" si="90"/>
        <v>0</v>
      </c>
    </row>
    <row r="409" spans="1:18" x14ac:dyDescent="0.25">
      <c r="A409" s="239"/>
      <c r="B409" s="240"/>
      <c r="C409" s="241"/>
      <c r="D409" s="240"/>
      <c r="E409" s="240"/>
      <c r="F409" s="242"/>
      <c r="G409" s="243"/>
      <c r="H409" s="244"/>
      <c r="I409" s="552"/>
      <c r="J409" s="577"/>
      <c r="K409" s="561"/>
      <c r="L409" s="566"/>
      <c r="M409" s="573"/>
      <c r="N409" s="556">
        <f t="shared" si="90"/>
        <v>0</v>
      </c>
    </row>
    <row r="410" spans="1:18" x14ac:dyDescent="0.25">
      <c r="A410" s="239"/>
      <c r="B410" s="240"/>
      <c r="C410" s="241"/>
      <c r="D410" s="240"/>
      <c r="E410" s="240"/>
      <c r="F410" s="242"/>
      <c r="G410" s="243"/>
      <c r="H410" s="244"/>
      <c r="I410" s="552"/>
      <c r="J410" s="577"/>
      <c r="K410" s="561"/>
      <c r="L410" s="566"/>
      <c r="M410" s="573"/>
      <c r="N410" s="556">
        <f t="shared" ref="N410:N412" si="91">SUM(J410:M410)</f>
        <v>0</v>
      </c>
    </row>
    <row r="411" spans="1:18" x14ac:dyDescent="0.25">
      <c r="A411" s="239"/>
      <c r="B411" s="240"/>
      <c r="C411" s="241"/>
      <c r="D411" s="240"/>
      <c r="E411" s="240"/>
      <c r="F411" s="242"/>
      <c r="G411" s="243"/>
      <c r="H411" s="244"/>
      <c r="I411" s="552"/>
      <c r="J411" s="577"/>
      <c r="K411" s="561"/>
      <c r="L411" s="566"/>
      <c r="M411" s="573"/>
      <c r="N411" s="556">
        <f t="shared" si="91"/>
        <v>0</v>
      </c>
    </row>
    <row r="412" spans="1:18" ht="15.75" thickBot="1" x14ac:dyDescent="0.3">
      <c r="A412" s="245"/>
      <c r="B412" s="246"/>
      <c r="C412" s="247"/>
      <c r="D412" s="246"/>
      <c r="E412" s="246"/>
      <c r="F412" s="248"/>
      <c r="G412" s="249"/>
      <c r="H412" s="250"/>
      <c r="I412" s="553"/>
      <c r="J412" s="578"/>
      <c r="K412" s="562"/>
      <c r="L412" s="567"/>
      <c r="M412" s="574"/>
      <c r="N412" s="570">
        <f t="shared" si="91"/>
        <v>0</v>
      </c>
    </row>
    <row r="413" spans="1:18" ht="15.75" thickBot="1" x14ac:dyDescent="0.3">
      <c r="A413" s="757" t="s">
        <v>4</v>
      </c>
      <c r="B413" s="758"/>
      <c r="C413" s="758"/>
      <c r="D413" s="758"/>
      <c r="E413" s="758"/>
      <c r="F413" s="758"/>
      <c r="G413" s="758"/>
      <c r="H413" s="758"/>
      <c r="I413" s="554">
        <f>SUM(I403:I412)</f>
        <v>0</v>
      </c>
      <c r="J413" s="579">
        <f t="shared" ref="J413:N413" si="92">SUM(J403:J412)</f>
        <v>0</v>
      </c>
      <c r="K413" s="563">
        <f t="shared" si="92"/>
        <v>0</v>
      </c>
      <c r="L413" s="568">
        <f t="shared" si="92"/>
        <v>0</v>
      </c>
      <c r="M413" s="558">
        <f t="shared" si="92"/>
        <v>0</v>
      </c>
      <c r="N413" s="571">
        <f t="shared" si="92"/>
        <v>0</v>
      </c>
    </row>
    <row r="414" spans="1:18" ht="15.75" customHeight="1" thickBot="1" x14ac:dyDescent="0.3">
      <c r="A414" s="743" t="s">
        <v>450</v>
      </c>
      <c r="B414" s="744"/>
      <c r="C414" s="744"/>
      <c r="D414" s="744"/>
      <c r="E414" s="744"/>
      <c r="F414" s="744"/>
      <c r="G414" s="744"/>
      <c r="H414" s="744"/>
      <c r="I414" s="744"/>
      <c r="J414" s="744"/>
      <c r="K414" s="744"/>
      <c r="L414" s="744"/>
      <c r="M414" s="744"/>
      <c r="N414" s="745"/>
    </row>
    <row r="415" spans="1:18" ht="26.25" thickBot="1" x14ac:dyDescent="0.3">
      <c r="A415" s="429" t="s">
        <v>419</v>
      </c>
      <c r="B415" s="417" t="s">
        <v>420</v>
      </c>
      <c r="C415" s="429" t="s">
        <v>421</v>
      </c>
      <c r="D415" s="417" t="s">
        <v>36</v>
      </c>
      <c r="E415" s="232" t="s">
        <v>536</v>
      </c>
      <c r="F415" s="231" t="s">
        <v>0</v>
      </c>
      <c r="G415" s="231" t="s">
        <v>2</v>
      </c>
      <c r="H415" s="231" t="s">
        <v>37</v>
      </c>
      <c r="I415" s="550" t="s">
        <v>5</v>
      </c>
      <c r="J415" s="575" t="s">
        <v>519</v>
      </c>
      <c r="K415" s="559" t="s">
        <v>520</v>
      </c>
      <c r="L415" s="564" t="s">
        <v>521</v>
      </c>
      <c r="M415" s="557" t="s">
        <v>522</v>
      </c>
      <c r="N415" s="569" t="s">
        <v>620</v>
      </c>
      <c r="P415" s="641">
        <v>3</v>
      </c>
      <c r="Q415" s="642">
        <v>7</v>
      </c>
      <c r="R415" s="643">
        <f>+I426</f>
        <v>0</v>
      </c>
    </row>
    <row r="416" spans="1:18" x14ac:dyDescent="0.25">
      <c r="A416" s="233"/>
      <c r="B416" s="234"/>
      <c r="C416" s="235"/>
      <c r="D416" s="234"/>
      <c r="E416" s="234"/>
      <c r="F416" s="236"/>
      <c r="G416" s="237"/>
      <c r="H416" s="238"/>
      <c r="I416" s="551"/>
      <c r="J416" s="576"/>
      <c r="K416" s="560"/>
      <c r="L416" s="565"/>
      <c r="M416" s="572"/>
      <c r="N416" s="555">
        <f t="shared" ref="N416:N422" si="93">SUM(J416:M416)</f>
        <v>0</v>
      </c>
    </row>
    <row r="417" spans="1:18" x14ac:dyDescent="0.25">
      <c r="A417" s="239"/>
      <c r="B417" s="240"/>
      <c r="C417" s="241"/>
      <c r="D417" s="240"/>
      <c r="E417" s="240"/>
      <c r="F417" s="242"/>
      <c r="G417" s="243"/>
      <c r="H417" s="244"/>
      <c r="I417" s="552"/>
      <c r="J417" s="577"/>
      <c r="K417" s="561"/>
      <c r="L417" s="566"/>
      <c r="M417" s="573"/>
      <c r="N417" s="556">
        <f t="shared" si="93"/>
        <v>0</v>
      </c>
    </row>
    <row r="418" spans="1:18" x14ac:dyDescent="0.25">
      <c r="A418" s="239"/>
      <c r="B418" s="240"/>
      <c r="C418" s="241"/>
      <c r="D418" s="240"/>
      <c r="E418" s="240"/>
      <c r="F418" s="242"/>
      <c r="G418" s="243"/>
      <c r="H418" s="244"/>
      <c r="I418" s="552"/>
      <c r="J418" s="577"/>
      <c r="K418" s="561"/>
      <c r="L418" s="566"/>
      <c r="M418" s="573"/>
      <c r="N418" s="556">
        <f t="shared" si="93"/>
        <v>0</v>
      </c>
    </row>
    <row r="419" spans="1:18" x14ac:dyDescent="0.25">
      <c r="A419" s="239"/>
      <c r="B419" s="240"/>
      <c r="C419" s="241"/>
      <c r="D419" s="240"/>
      <c r="E419" s="240"/>
      <c r="F419" s="242"/>
      <c r="G419" s="243"/>
      <c r="H419" s="244"/>
      <c r="I419" s="552"/>
      <c r="J419" s="577"/>
      <c r="K419" s="561"/>
      <c r="L419" s="566"/>
      <c r="M419" s="573"/>
      <c r="N419" s="556">
        <f t="shared" si="93"/>
        <v>0</v>
      </c>
    </row>
    <row r="420" spans="1:18" x14ac:dyDescent="0.25">
      <c r="A420" s="239"/>
      <c r="B420" s="240"/>
      <c r="C420" s="241"/>
      <c r="D420" s="240"/>
      <c r="E420" s="240"/>
      <c r="F420" s="242"/>
      <c r="G420" s="243"/>
      <c r="H420" s="244"/>
      <c r="I420" s="552"/>
      <c r="J420" s="577"/>
      <c r="K420" s="561"/>
      <c r="L420" s="566"/>
      <c r="M420" s="573"/>
      <c r="N420" s="556">
        <f t="shared" si="93"/>
        <v>0</v>
      </c>
    </row>
    <row r="421" spans="1:18" x14ac:dyDescent="0.25">
      <c r="A421" s="239"/>
      <c r="B421" s="240"/>
      <c r="C421" s="241"/>
      <c r="D421" s="240"/>
      <c r="E421" s="240"/>
      <c r="F421" s="242"/>
      <c r="G421" s="243"/>
      <c r="H421" s="244"/>
      <c r="I421" s="552"/>
      <c r="J421" s="577"/>
      <c r="K421" s="561"/>
      <c r="L421" s="566"/>
      <c r="M421" s="573"/>
      <c r="N421" s="556">
        <f t="shared" si="93"/>
        <v>0</v>
      </c>
    </row>
    <row r="422" spans="1:18" x14ac:dyDescent="0.25">
      <c r="A422" s="239"/>
      <c r="B422" s="240"/>
      <c r="C422" s="241"/>
      <c r="D422" s="240"/>
      <c r="E422" s="240"/>
      <c r="F422" s="242"/>
      <c r="G422" s="243"/>
      <c r="H422" s="244"/>
      <c r="I422" s="552"/>
      <c r="J422" s="577"/>
      <c r="K422" s="561"/>
      <c r="L422" s="566"/>
      <c r="M422" s="573"/>
      <c r="N422" s="556">
        <f t="shared" si="93"/>
        <v>0</v>
      </c>
    </row>
    <row r="423" spans="1:18" x14ac:dyDescent="0.25">
      <c r="A423" s="239"/>
      <c r="B423" s="240"/>
      <c r="C423" s="241"/>
      <c r="D423" s="240"/>
      <c r="E423" s="240"/>
      <c r="F423" s="242"/>
      <c r="G423" s="243"/>
      <c r="H423" s="244"/>
      <c r="I423" s="552"/>
      <c r="J423" s="577"/>
      <c r="K423" s="561"/>
      <c r="L423" s="566"/>
      <c r="M423" s="573"/>
      <c r="N423" s="556">
        <f t="shared" ref="N423:N425" si="94">SUM(J423:M423)</f>
        <v>0</v>
      </c>
    </row>
    <row r="424" spans="1:18" x14ac:dyDescent="0.25">
      <c r="A424" s="239"/>
      <c r="B424" s="240"/>
      <c r="C424" s="241"/>
      <c r="D424" s="240"/>
      <c r="E424" s="240"/>
      <c r="F424" s="242"/>
      <c r="G424" s="243"/>
      <c r="H424" s="244"/>
      <c r="I424" s="552"/>
      <c r="J424" s="577"/>
      <c r="K424" s="561"/>
      <c r="L424" s="566"/>
      <c r="M424" s="573"/>
      <c r="N424" s="556">
        <f t="shared" si="94"/>
        <v>0</v>
      </c>
    </row>
    <row r="425" spans="1:18" ht="15.75" thickBot="1" x14ac:dyDescent="0.3">
      <c r="A425" s="245"/>
      <c r="B425" s="246"/>
      <c r="C425" s="247"/>
      <c r="D425" s="246"/>
      <c r="E425" s="246"/>
      <c r="F425" s="248"/>
      <c r="G425" s="249"/>
      <c r="H425" s="250"/>
      <c r="I425" s="553"/>
      <c r="J425" s="578"/>
      <c r="K425" s="562"/>
      <c r="L425" s="567"/>
      <c r="M425" s="574"/>
      <c r="N425" s="570">
        <f t="shared" si="94"/>
        <v>0</v>
      </c>
    </row>
    <row r="426" spans="1:18" ht="15.75" thickBot="1" x14ac:dyDescent="0.3">
      <c r="A426" s="757" t="s">
        <v>4</v>
      </c>
      <c r="B426" s="758"/>
      <c r="C426" s="758"/>
      <c r="D426" s="758"/>
      <c r="E426" s="758"/>
      <c r="F426" s="758"/>
      <c r="G426" s="758"/>
      <c r="H426" s="758"/>
      <c r="I426" s="554">
        <f>SUM(I416:I425)</f>
        <v>0</v>
      </c>
      <c r="J426" s="579">
        <f t="shared" ref="J426:N426" si="95">SUM(J416:J425)</f>
        <v>0</v>
      </c>
      <c r="K426" s="563">
        <f t="shared" si="95"/>
        <v>0</v>
      </c>
      <c r="L426" s="568">
        <f t="shared" si="95"/>
        <v>0</v>
      </c>
      <c r="M426" s="558">
        <f t="shared" si="95"/>
        <v>0</v>
      </c>
      <c r="N426" s="571">
        <f t="shared" si="95"/>
        <v>0</v>
      </c>
    </row>
    <row r="427" spans="1:18" ht="15.75" customHeight="1" thickBot="1" x14ac:dyDescent="0.3">
      <c r="A427" s="743" t="s">
        <v>451</v>
      </c>
      <c r="B427" s="744"/>
      <c r="C427" s="744"/>
      <c r="D427" s="744"/>
      <c r="E427" s="744"/>
      <c r="F427" s="744"/>
      <c r="G427" s="744"/>
      <c r="H427" s="744"/>
      <c r="I427" s="744"/>
      <c r="J427" s="744"/>
      <c r="K427" s="744"/>
      <c r="L427" s="744"/>
      <c r="M427" s="744"/>
      <c r="N427" s="745"/>
    </row>
    <row r="428" spans="1:18" ht="26.25" thickBot="1" x14ac:dyDescent="0.3">
      <c r="A428" s="429" t="s">
        <v>419</v>
      </c>
      <c r="B428" s="417" t="s">
        <v>420</v>
      </c>
      <c r="C428" s="429" t="s">
        <v>421</v>
      </c>
      <c r="D428" s="417" t="s">
        <v>36</v>
      </c>
      <c r="E428" s="232" t="s">
        <v>536</v>
      </c>
      <c r="F428" s="231" t="s">
        <v>0</v>
      </c>
      <c r="G428" s="231" t="s">
        <v>2</v>
      </c>
      <c r="H428" s="231" t="s">
        <v>37</v>
      </c>
      <c r="I428" s="550" t="s">
        <v>5</v>
      </c>
      <c r="J428" s="575" t="s">
        <v>519</v>
      </c>
      <c r="K428" s="559" t="s">
        <v>520</v>
      </c>
      <c r="L428" s="564" t="s">
        <v>521</v>
      </c>
      <c r="M428" s="557" t="s">
        <v>522</v>
      </c>
      <c r="N428" s="569" t="s">
        <v>620</v>
      </c>
      <c r="P428" s="641">
        <v>3</v>
      </c>
      <c r="Q428" s="642">
        <v>22</v>
      </c>
      <c r="R428" s="643">
        <f>+I439</f>
        <v>0</v>
      </c>
    </row>
    <row r="429" spans="1:18" x14ac:dyDescent="0.25">
      <c r="A429" s="233"/>
      <c r="B429" s="234"/>
      <c r="C429" s="235"/>
      <c r="D429" s="234"/>
      <c r="E429" s="234"/>
      <c r="F429" s="236"/>
      <c r="G429" s="237"/>
      <c r="H429" s="238"/>
      <c r="I429" s="551"/>
      <c r="J429" s="576"/>
      <c r="K429" s="560"/>
      <c r="L429" s="565"/>
      <c r="M429" s="572"/>
      <c r="N429" s="555">
        <f t="shared" ref="N429:N435" si="96">SUM(J429:M429)</f>
        <v>0</v>
      </c>
    </row>
    <row r="430" spans="1:18" x14ac:dyDescent="0.25">
      <c r="A430" s="239"/>
      <c r="B430" s="240"/>
      <c r="C430" s="241"/>
      <c r="D430" s="240"/>
      <c r="E430" s="240"/>
      <c r="F430" s="242"/>
      <c r="G430" s="243"/>
      <c r="H430" s="244"/>
      <c r="I430" s="552"/>
      <c r="J430" s="577"/>
      <c r="K430" s="561"/>
      <c r="L430" s="566"/>
      <c r="M430" s="573"/>
      <c r="N430" s="556">
        <f t="shared" si="96"/>
        <v>0</v>
      </c>
    </row>
    <row r="431" spans="1:18" x14ac:dyDescent="0.25">
      <c r="A431" s="239"/>
      <c r="B431" s="240"/>
      <c r="C431" s="241"/>
      <c r="D431" s="240"/>
      <c r="E431" s="240"/>
      <c r="F431" s="242"/>
      <c r="G431" s="243"/>
      <c r="H431" s="244"/>
      <c r="I431" s="552"/>
      <c r="J431" s="577"/>
      <c r="K431" s="561"/>
      <c r="L431" s="566"/>
      <c r="M431" s="573"/>
      <c r="N431" s="556">
        <f t="shared" si="96"/>
        <v>0</v>
      </c>
    </row>
    <row r="432" spans="1:18" x14ac:dyDescent="0.25">
      <c r="A432" s="239"/>
      <c r="B432" s="240"/>
      <c r="C432" s="241"/>
      <c r="D432" s="240"/>
      <c r="E432" s="240"/>
      <c r="F432" s="242"/>
      <c r="G432" s="243"/>
      <c r="H432" s="244"/>
      <c r="I432" s="552"/>
      <c r="J432" s="577"/>
      <c r="K432" s="561"/>
      <c r="L432" s="566"/>
      <c r="M432" s="573"/>
      <c r="N432" s="556">
        <f t="shared" si="96"/>
        <v>0</v>
      </c>
    </row>
    <row r="433" spans="1:18" x14ac:dyDescent="0.25">
      <c r="A433" s="239"/>
      <c r="B433" s="240"/>
      <c r="C433" s="241"/>
      <c r="D433" s="240"/>
      <c r="E433" s="240"/>
      <c r="F433" s="242"/>
      <c r="G433" s="243"/>
      <c r="H433" s="244"/>
      <c r="I433" s="552"/>
      <c r="J433" s="577"/>
      <c r="K433" s="561"/>
      <c r="L433" s="566"/>
      <c r="M433" s="573"/>
      <c r="N433" s="556">
        <f t="shared" si="96"/>
        <v>0</v>
      </c>
    </row>
    <row r="434" spans="1:18" x14ac:dyDescent="0.25">
      <c r="A434" s="239"/>
      <c r="B434" s="240"/>
      <c r="C434" s="241"/>
      <c r="D434" s="240"/>
      <c r="E434" s="240"/>
      <c r="F434" s="242"/>
      <c r="G434" s="243"/>
      <c r="H434" s="244"/>
      <c r="I434" s="552"/>
      <c r="J434" s="577"/>
      <c r="K434" s="561"/>
      <c r="L434" s="566"/>
      <c r="M434" s="573"/>
      <c r="N434" s="556">
        <f t="shared" si="96"/>
        <v>0</v>
      </c>
    </row>
    <row r="435" spans="1:18" x14ac:dyDescent="0.25">
      <c r="A435" s="239"/>
      <c r="B435" s="240"/>
      <c r="C435" s="241"/>
      <c r="D435" s="240"/>
      <c r="E435" s="240"/>
      <c r="F435" s="242"/>
      <c r="G435" s="243"/>
      <c r="H435" s="244"/>
      <c r="I435" s="552"/>
      <c r="J435" s="577"/>
      <c r="K435" s="561"/>
      <c r="L435" s="566"/>
      <c r="M435" s="573"/>
      <c r="N435" s="556">
        <f t="shared" si="96"/>
        <v>0</v>
      </c>
    </row>
    <row r="436" spans="1:18" x14ac:dyDescent="0.25">
      <c r="A436" s="239"/>
      <c r="B436" s="240"/>
      <c r="C436" s="241"/>
      <c r="D436" s="240"/>
      <c r="E436" s="240"/>
      <c r="F436" s="242"/>
      <c r="G436" s="243"/>
      <c r="H436" s="244"/>
      <c r="I436" s="552"/>
      <c r="J436" s="577"/>
      <c r="K436" s="561"/>
      <c r="L436" s="566"/>
      <c r="M436" s="573"/>
      <c r="N436" s="556">
        <f t="shared" ref="N436:N438" si="97">SUM(J436:M436)</f>
        <v>0</v>
      </c>
    </row>
    <row r="437" spans="1:18" x14ac:dyDescent="0.25">
      <c r="A437" s="239"/>
      <c r="B437" s="240"/>
      <c r="C437" s="241"/>
      <c r="D437" s="240"/>
      <c r="E437" s="240"/>
      <c r="F437" s="242"/>
      <c r="G437" s="243"/>
      <c r="H437" s="244"/>
      <c r="I437" s="552"/>
      <c r="J437" s="577"/>
      <c r="K437" s="561"/>
      <c r="L437" s="566"/>
      <c r="M437" s="573"/>
      <c r="N437" s="556">
        <f t="shared" si="97"/>
        <v>0</v>
      </c>
    </row>
    <row r="438" spans="1:18" ht="15.75" thickBot="1" x14ac:dyDescent="0.3">
      <c r="A438" s="245"/>
      <c r="B438" s="246"/>
      <c r="C438" s="247"/>
      <c r="D438" s="246"/>
      <c r="E438" s="246"/>
      <c r="F438" s="248"/>
      <c r="G438" s="249"/>
      <c r="H438" s="250"/>
      <c r="I438" s="553"/>
      <c r="J438" s="578"/>
      <c r="K438" s="562"/>
      <c r="L438" s="567"/>
      <c r="M438" s="574"/>
      <c r="N438" s="570">
        <f t="shared" si="97"/>
        <v>0</v>
      </c>
    </row>
    <row r="439" spans="1:18" ht="15.75" thickBot="1" x14ac:dyDescent="0.3">
      <c r="A439" s="757" t="s">
        <v>4</v>
      </c>
      <c r="B439" s="758"/>
      <c r="C439" s="758"/>
      <c r="D439" s="758"/>
      <c r="E439" s="758"/>
      <c r="F439" s="758"/>
      <c r="G439" s="758"/>
      <c r="H439" s="758"/>
      <c r="I439" s="554">
        <f>SUM(I429:I438)</f>
        <v>0</v>
      </c>
      <c r="J439" s="579">
        <f t="shared" ref="J439:N439" si="98">SUM(J429:J438)</f>
        <v>0</v>
      </c>
      <c r="K439" s="563">
        <f t="shared" si="98"/>
        <v>0</v>
      </c>
      <c r="L439" s="568">
        <f t="shared" si="98"/>
        <v>0</v>
      </c>
      <c r="M439" s="558">
        <f t="shared" si="98"/>
        <v>0</v>
      </c>
      <c r="N439" s="571">
        <f t="shared" si="98"/>
        <v>0</v>
      </c>
    </row>
    <row r="440" spans="1:18" ht="15.75" customHeight="1" thickBot="1" x14ac:dyDescent="0.3">
      <c r="A440" s="743" t="s">
        <v>452</v>
      </c>
      <c r="B440" s="744"/>
      <c r="C440" s="744"/>
      <c r="D440" s="744"/>
      <c r="E440" s="744"/>
      <c r="F440" s="744"/>
      <c r="G440" s="744"/>
      <c r="H440" s="744"/>
      <c r="I440" s="744"/>
      <c r="J440" s="744"/>
      <c r="K440" s="744"/>
      <c r="L440" s="744"/>
      <c r="M440" s="744"/>
      <c r="N440" s="745"/>
    </row>
    <row r="441" spans="1:18" ht="26.25" thickBot="1" x14ac:dyDescent="0.3">
      <c r="A441" s="429" t="s">
        <v>419</v>
      </c>
      <c r="B441" s="417" t="s">
        <v>420</v>
      </c>
      <c r="C441" s="429" t="s">
        <v>421</v>
      </c>
      <c r="D441" s="417" t="s">
        <v>36</v>
      </c>
      <c r="E441" s="232" t="s">
        <v>536</v>
      </c>
      <c r="F441" s="231" t="s">
        <v>0</v>
      </c>
      <c r="G441" s="231" t="s">
        <v>2</v>
      </c>
      <c r="H441" s="231" t="s">
        <v>37</v>
      </c>
      <c r="I441" s="550" t="s">
        <v>5</v>
      </c>
      <c r="J441" s="575" t="s">
        <v>519</v>
      </c>
      <c r="K441" s="559" t="s">
        <v>520</v>
      </c>
      <c r="L441" s="564" t="s">
        <v>521</v>
      </c>
      <c r="M441" s="557" t="s">
        <v>522</v>
      </c>
      <c r="N441" s="569" t="s">
        <v>620</v>
      </c>
      <c r="P441" s="641">
        <v>3</v>
      </c>
      <c r="Q441" s="642">
        <v>7</v>
      </c>
      <c r="R441" s="643">
        <f>+I452</f>
        <v>0</v>
      </c>
    </row>
    <row r="442" spans="1:18" x14ac:dyDescent="0.25">
      <c r="A442" s="233"/>
      <c r="B442" s="234"/>
      <c r="C442" s="235"/>
      <c r="D442" s="234"/>
      <c r="E442" s="234"/>
      <c r="F442" s="236"/>
      <c r="G442" s="237"/>
      <c r="H442" s="238"/>
      <c r="I442" s="551"/>
      <c r="J442" s="576"/>
      <c r="K442" s="560"/>
      <c r="L442" s="565"/>
      <c r="M442" s="572"/>
      <c r="N442" s="555">
        <f t="shared" ref="N442:N448" si="99">SUM(J442:M442)</f>
        <v>0</v>
      </c>
    </row>
    <row r="443" spans="1:18" x14ac:dyDescent="0.25">
      <c r="A443" s="239"/>
      <c r="B443" s="240"/>
      <c r="C443" s="241"/>
      <c r="D443" s="240"/>
      <c r="E443" s="240"/>
      <c r="F443" s="242"/>
      <c r="G443" s="243"/>
      <c r="H443" s="244"/>
      <c r="I443" s="552"/>
      <c r="J443" s="577"/>
      <c r="K443" s="561"/>
      <c r="L443" s="566"/>
      <c r="M443" s="573"/>
      <c r="N443" s="556">
        <f t="shared" si="99"/>
        <v>0</v>
      </c>
    </row>
    <row r="444" spans="1:18" x14ac:dyDescent="0.25">
      <c r="A444" s="239"/>
      <c r="B444" s="240"/>
      <c r="C444" s="241"/>
      <c r="D444" s="240"/>
      <c r="E444" s="240"/>
      <c r="F444" s="242"/>
      <c r="G444" s="243"/>
      <c r="H444" s="244"/>
      <c r="I444" s="552"/>
      <c r="J444" s="577"/>
      <c r="K444" s="561"/>
      <c r="L444" s="566"/>
      <c r="M444" s="573"/>
      <c r="N444" s="556">
        <f t="shared" si="99"/>
        <v>0</v>
      </c>
    </row>
    <row r="445" spans="1:18" x14ac:dyDescent="0.25">
      <c r="A445" s="239"/>
      <c r="B445" s="240"/>
      <c r="C445" s="241"/>
      <c r="D445" s="240"/>
      <c r="E445" s="240"/>
      <c r="F445" s="242"/>
      <c r="G445" s="243"/>
      <c r="H445" s="244"/>
      <c r="I445" s="552"/>
      <c r="J445" s="577"/>
      <c r="K445" s="561"/>
      <c r="L445" s="566"/>
      <c r="M445" s="573"/>
      <c r="N445" s="556">
        <f t="shared" si="99"/>
        <v>0</v>
      </c>
    </row>
    <row r="446" spans="1:18" x14ac:dyDescent="0.25">
      <c r="A446" s="239"/>
      <c r="B446" s="240"/>
      <c r="C446" s="241"/>
      <c r="D446" s="240"/>
      <c r="E446" s="240"/>
      <c r="F446" s="242"/>
      <c r="G446" s="243"/>
      <c r="H446" s="244"/>
      <c r="I446" s="552"/>
      <c r="J446" s="577"/>
      <c r="K446" s="561"/>
      <c r="L446" s="566"/>
      <c r="M446" s="573"/>
      <c r="N446" s="556">
        <f t="shared" si="99"/>
        <v>0</v>
      </c>
    </row>
    <row r="447" spans="1:18" x14ac:dyDescent="0.25">
      <c r="A447" s="239"/>
      <c r="B447" s="240"/>
      <c r="C447" s="241"/>
      <c r="D447" s="240"/>
      <c r="E447" s="240"/>
      <c r="F447" s="242"/>
      <c r="G447" s="243"/>
      <c r="H447" s="244"/>
      <c r="I447" s="552"/>
      <c r="J447" s="577"/>
      <c r="K447" s="561"/>
      <c r="L447" s="566"/>
      <c r="M447" s="573"/>
      <c r="N447" s="556">
        <f t="shared" si="99"/>
        <v>0</v>
      </c>
    </row>
    <row r="448" spans="1:18" x14ac:dyDescent="0.25">
      <c r="A448" s="239"/>
      <c r="B448" s="240"/>
      <c r="C448" s="241"/>
      <c r="D448" s="240"/>
      <c r="E448" s="240"/>
      <c r="F448" s="242"/>
      <c r="G448" s="243"/>
      <c r="H448" s="244"/>
      <c r="I448" s="552"/>
      <c r="J448" s="577"/>
      <c r="K448" s="561"/>
      <c r="L448" s="566"/>
      <c r="M448" s="573"/>
      <c r="N448" s="556">
        <f t="shared" si="99"/>
        <v>0</v>
      </c>
    </row>
    <row r="449" spans="1:18" x14ac:dyDescent="0.25">
      <c r="A449" s="239"/>
      <c r="B449" s="240"/>
      <c r="C449" s="241"/>
      <c r="D449" s="240"/>
      <c r="E449" s="240"/>
      <c r="F449" s="242"/>
      <c r="G449" s="243"/>
      <c r="H449" s="244"/>
      <c r="I449" s="552"/>
      <c r="J449" s="577"/>
      <c r="K449" s="561"/>
      <c r="L449" s="566"/>
      <c r="M449" s="573"/>
      <c r="N449" s="556">
        <f t="shared" ref="N449:N451" si="100">SUM(J449:M449)</f>
        <v>0</v>
      </c>
    </row>
    <row r="450" spans="1:18" x14ac:dyDescent="0.25">
      <c r="A450" s="239"/>
      <c r="B450" s="240"/>
      <c r="C450" s="241"/>
      <c r="D450" s="240"/>
      <c r="E450" s="240"/>
      <c r="F450" s="242"/>
      <c r="G450" s="243"/>
      <c r="H450" s="244"/>
      <c r="I450" s="552"/>
      <c r="J450" s="577"/>
      <c r="K450" s="561"/>
      <c r="L450" s="566"/>
      <c r="M450" s="573"/>
      <c r="N450" s="556">
        <f t="shared" si="100"/>
        <v>0</v>
      </c>
    </row>
    <row r="451" spans="1:18" ht="15.75" thickBot="1" x14ac:dyDescent="0.3">
      <c r="A451" s="245"/>
      <c r="B451" s="246"/>
      <c r="C451" s="247"/>
      <c r="D451" s="246"/>
      <c r="E451" s="246"/>
      <c r="F451" s="248"/>
      <c r="G451" s="249"/>
      <c r="H451" s="250"/>
      <c r="I451" s="553"/>
      <c r="J451" s="578"/>
      <c r="K451" s="562"/>
      <c r="L451" s="567"/>
      <c r="M451" s="574"/>
      <c r="N451" s="570">
        <f t="shared" si="100"/>
        <v>0</v>
      </c>
    </row>
    <row r="452" spans="1:18" ht="15.75" thickBot="1" x14ac:dyDescent="0.3">
      <c r="A452" s="757" t="s">
        <v>4</v>
      </c>
      <c r="B452" s="758"/>
      <c r="C452" s="758"/>
      <c r="D452" s="758"/>
      <c r="E452" s="758"/>
      <c r="F452" s="758"/>
      <c r="G452" s="758"/>
      <c r="H452" s="758"/>
      <c r="I452" s="554">
        <f>SUM(I442:I451)</f>
        <v>0</v>
      </c>
      <c r="J452" s="579">
        <f t="shared" ref="J452:N452" si="101">SUM(J442:J451)</f>
        <v>0</v>
      </c>
      <c r="K452" s="563">
        <f t="shared" si="101"/>
        <v>0</v>
      </c>
      <c r="L452" s="568">
        <f t="shared" si="101"/>
        <v>0</v>
      </c>
      <c r="M452" s="558">
        <f t="shared" si="101"/>
        <v>0</v>
      </c>
      <c r="N452" s="571">
        <f t="shared" si="101"/>
        <v>0</v>
      </c>
    </row>
    <row r="453" spans="1:18" ht="15.75" customHeight="1" thickBot="1" x14ac:dyDescent="0.3">
      <c r="A453" s="743" t="s">
        <v>639</v>
      </c>
      <c r="B453" s="744"/>
      <c r="C453" s="744"/>
      <c r="D453" s="744"/>
      <c r="E453" s="744"/>
      <c r="F453" s="744"/>
      <c r="G453" s="744"/>
      <c r="H453" s="744"/>
      <c r="I453" s="744"/>
      <c r="J453" s="744"/>
      <c r="K453" s="744"/>
      <c r="L453" s="744"/>
      <c r="M453" s="744"/>
      <c r="N453" s="745"/>
    </row>
    <row r="454" spans="1:18" ht="26.25" thickBot="1" x14ac:dyDescent="0.3">
      <c r="A454" s="429" t="s">
        <v>419</v>
      </c>
      <c r="B454" s="417" t="s">
        <v>420</v>
      </c>
      <c r="C454" s="429" t="s">
        <v>421</v>
      </c>
      <c r="D454" s="417" t="s">
        <v>36</v>
      </c>
      <c r="E454" s="232" t="s">
        <v>536</v>
      </c>
      <c r="F454" s="231" t="s">
        <v>0</v>
      </c>
      <c r="G454" s="231" t="s">
        <v>2</v>
      </c>
      <c r="H454" s="231" t="s">
        <v>37</v>
      </c>
      <c r="I454" s="550" t="s">
        <v>5</v>
      </c>
      <c r="J454" s="575" t="s">
        <v>519</v>
      </c>
      <c r="K454" s="559" t="s">
        <v>520</v>
      </c>
      <c r="L454" s="564" t="s">
        <v>521</v>
      </c>
      <c r="M454" s="557" t="s">
        <v>522</v>
      </c>
      <c r="N454" s="569" t="s">
        <v>620</v>
      </c>
      <c r="P454" s="641">
        <v>3</v>
      </c>
      <c r="Q454" s="642">
        <v>7</v>
      </c>
      <c r="R454" s="643">
        <f>+I465</f>
        <v>0</v>
      </c>
    </row>
    <row r="455" spans="1:18" x14ac:dyDescent="0.25">
      <c r="A455" s="233"/>
      <c r="B455" s="234"/>
      <c r="C455" s="235"/>
      <c r="D455" s="234"/>
      <c r="E455" s="234"/>
      <c r="F455" s="236"/>
      <c r="G455" s="237"/>
      <c r="H455" s="238"/>
      <c r="I455" s="551"/>
      <c r="J455" s="576"/>
      <c r="K455" s="560"/>
      <c r="L455" s="565"/>
      <c r="M455" s="572"/>
      <c r="N455" s="555">
        <f t="shared" ref="N455:N461" si="102">SUM(J455:M455)</f>
        <v>0</v>
      </c>
    </row>
    <row r="456" spans="1:18" x14ac:dyDescent="0.25">
      <c r="A456" s="239"/>
      <c r="B456" s="240"/>
      <c r="C456" s="241"/>
      <c r="D456" s="240"/>
      <c r="E456" s="240"/>
      <c r="F456" s="242"/>
      <c r="G456" s="243"/>
      <c r="H456" s="244"/>
      <c r="I456" s="552"/>
      <c r="J456" s="577"/>
      <c r="K456" s="561"/>
      <c r="L456" s="566"/>
      <c r="M456" s="573"/>
      <c r="N456" s="556">
        <f t="shared" si="102"/>
        <v>0</v>
      </c>
    </row>
    <row r="457" spans="1:18" x14ac:dyDescent="0.25">
      <c r="A457" s="239"/>
      <c r="B457" s="240"/>
      <c r="C457" s="241"/>
      <c r="D457" s="240"/>
      <c r="E457" s="240"/>
      <c r="F457" s="242"/>
      <c r="G457" s="243"/>
      <c r="H457" s="244"/>
      <c r="I457" s="552"/>
      <c r="J457" s="577"/>
      <c r="K457" s="561"/>
      <c r="L457" s="566"/>
      <c r="M457" s="573"/>
      <c r="N457" s="556">
        <f t="shared" si="102"/>
        <v>0</v>
      </c>
    </row>
    <row r="458" spans="1:18" x14ac:dyDescent="0.25">
      <c r="A458" s="239"/>
      <c r="B458" s="240"/>
      <c r="C458" s="241"/>
      <c r="D458" s="240"/>
      <c r="E458" s="240"/>
      <c r="F458" s="242"/>
      <c r="G458" s="243"/>
      <c r="H458" s="244"/>
      <c r="I458" s="552"/>
      <c r="J458" s="577"/>
      <c r="K458" s="561"/>
      <c r="L458" s="566"/>
      <c r="M458" s="573"/>
      <c r="N458" s="556">
        <f t="shared" si="102"/>
        <v>0</v>
      </c>
    </row>
    <row r="459" spans="1:18" x14ac:dyDescent="0.25">
      <c r="A459" s="239"/>
      <c r="B459" s="240"/>
      <c r="C459" s="241"/>
      <c r="D459" s="240"/>
      <c r="E459" s="240"/>
      <c r="F459" s="242"/>
      <c r="G459" s="243"/>
      <c r="H459" s="244"/>
      <c r="I459" s="552"/>
      <c r="J459" s="577"/>
      <c r="K459" s="561"/>
      <c r="L459" s="566"/>
      <c r="M459" s="573"/>
      <c r="N459" s="556">
        <f t="shared" si="102"/>
        <v>0</v>
      </c>
    </row>
    <row r="460" spans="1:18" x14ac:dyDescent="0.25">
      <c r="A460" s="239"/>
      <c r="B460" s="240"/>
      <c r="C460" s="241"/>
      <c r="D460" s="240"/>
      <c r="E460" s="240"/>
      <c r="F460" s="242"/>
      <c r="G460" s="243"/>
      <c r="H460" s="244"/>
      <c r="I460" s="552"/>
      <c r="J460" s="577"/>
      <c r="K460" s="561"/>
      <c r="L460" s="566"/>
      <c r="M460" s="573"/>
      <c r="N460" s="556">
        <f t="shared" si="102"/>
        <v>0</v>
      </c>
    </row>
    <row r="461" spans="1:18" x14ac:dyDescent="0.25">
      <c r="A461" s="239"/>
      <c r="B461" s="240"/>
      <c r="C461" s="241"/>
      <c r="D461" s="240"/>
      <c r="E461" s="240"/>
      <c r="F461" s="242"/>
      <c r="G461" s="243"/>
      <c r="H461" s="244"/>
      <c r="I461" s="552"/>
      <c r="J461" s="577"/>
      <c r="K461" s="561"/>
      <c r="L461" s="566"/>
      <c r="M461" s="573"/>
      <c r="N461" s="556">
        <f t="shared" si="102"/>
        <v>0</v>
      </c>
    </row>
    <row r="462" spans="1:18" x14ac:dyDescent="0.25">
      <c r="A462" s="239"/>
      <c r="B462" s="240"/>
      <c r="C462" s="241"/>
      <c r="D462" s="240"/>
      <c r="E462" s="240"/>
      <c r="F462" s="242"/>
      <c r="G462" s="243"/>
      <c r="H462" s="244"/>
      <c r="I462" s="552"/>
      <c r="J462" s="577"/>
      <c r="K462" s="561"/>
      <c r="L462" s="566"/>
      <c r="M462" s="573"/>
      <c r="N462" s="556">
        <f t="shared" ref="N462:N464" si="103">SUM(J462:M462)</f>
        <v>0</v>
      </c>
    </row>
    <row r="463" spans="1:18" x14ac:dyDescent="0.25">
      <c r="A463" s="239"/>
      <c r="B463" s="240"/>
      <c r="C463" s="241"/>
      <c r="D463" s="240"/>
      <c r="E463" s="240"/>
      <c r="F463" s="242"/>
      <c r="G463" s="243"/>
      <c r="H463" s="244"/>
      <c r="I463" s="552"/>
      <c r="J463" s="577"/>
      <c r="K463" s="561"/>
      <c r="L463" s="566"/>
      <c r="M463" s="573"/>
      <c r="N463" s="556">
        <f t="shared" si="103"/>
        <v>0</v>
      </c>
    </row>
    <row r="464" spans="1:18" ht="15.75" thickBot="1" x14ac:dyDescent="0.3">
      <c r="A464" s="245"/>
      <c r="B464" s="246"/>
      <c r="C464" s="247"/>
      <c r="D464" s="246"/>
      <c r="E464" s="246"/>
      <c r="F464" s="248"/>
      <c r="G464" s="249"/>
      <c r="H464" s="250"/>
      <c r="I464" s="553"/>
      <c r="J464" s="578"/>
      <c r="K464" s="562"/>
      <c r="L464" s="567"/>
      <c r="M464" s="574"/>
      <c r="N464" s="570">
        <f t="shared" si="103"/>
        <v>0</v>
      </c>
    </row>
    <row r="465" spans="1:18" ht="15.75" thickBot="1" x14ac:dyDescent="0.3">
      <c r="A465" s="757" t="s">
        <v>4</v>
      </c>
      <c r="B465" s="758"/>
      <c r="C465" s="758"/>
      <c r="D465" s="758"/>
      <c r="E465" s="758"/>
      <c r="F465" s="758"/>
      <c r="G465" s="758"/>
      <c r="H465" s="758"/>
      <c r="I465" s="554">
        <f>SUM(I455:I464)</f>
        <v>0</v>
      </c>
      <c r="J465" s="579">
        <f t="shared" ref="J465:N465" si="104">SUM(J455:J464)</f>
        <v>0</v>
      </c>
      <c r="K465" s="563">
        <f t="shared" si="104"/>
        <v>0</v>
      </c>
      <c r="L465" s="568">
        <f t="shared" si="104"/>
        <v>0</v>
      </c>
      <c r="M465" s="558">
        <f t="shared" si="104"/>
        <v>0</v>
      </c>
      <c r="N465" s="571">
        <f t="shared" si="104"/>
        <v>0</v>
      </c>
    </row>
    <row r="466" spans="1:18" ht="15.75" customHeight="1" thickBot="1" x14ac:dyDescent="0.3">
      <c r="A466" s="743" t="s">
        <v>453</v>
      </c>
      <c r="B466" s="744"/>
      <c r="C466" s="744"/>
      <c r="D466" s="744"/>
      <c r="E466" s="744"/>
      <c r="F466" s="744"/>
      <c r="G466" s="744"/>
      <c r="H466" s="744"/>
      <c r="I466" s="744"/>
      <c r="J466" s="744"/>
      <c r="K466" s="744"/>
      <c r="L466" s="744"/>
      <c r="M466" s="744"/>
      <c r="N466" s="745"/>
    </row>
    <row r="467" spans="1:18" ht="26.25" thickBot="1" x14ac:dyDescent="0.3">
      <c r="A467" s="429" t="s">
        <v>419</v>
      </c>
      <c r="B467" s="417" t="s">
        <v>420</v>
      </c>
      <c r="C467" s="429" t="s">
        <v>421</v>
      </c>
      <c r="D467" s="417" t="s">
        <v>36</v>
      </c>
      <c r="E467" s="232" t="s">
        <v>536</v>
      </c>
      <c r="F467" s="231" t="s">
        <v>0</v>
      </c>
      <c r="G467" s="231" t="s">
        <v>2</v>
      </c>
      <c r="H467" s="231" t="s">
        <v>37</v>
      </c>
      <c r="I467" s="550" t="s">
        <v>5</v>
      </c>
      <c r="J467" s="575" t="s">
        <v>519</v>
      </c>
      <c r="K467" s="559" t="s">
        <v>520</v>
      </c>
      <c r="L467" s="564" t="s">
        <v>521</v>
      </c>
      <c r="M467" s="557" t="s">
        <v>522</v>
      </c>
      <c r="N467" s="569" t="s">
        <v>620</v>
      </c>
      <c r="P467" s="641">
        <v>3</v>
      </c>
      <c r="Q467" s="642">
        <v>7</v>
      </c>
      <c r="R467" s="643">
        <f>+I478</f>
        <v>0</v>
      </c>
    </row>
    <row r="468" spans="1:18" x14ac:dyDescent="0.25">
      <c r="A468" s="233"/>
      <c r="B468" s="234"/>
      <c r="C468" s="235"/>
      <c r="D468" s="234"/>
      <c r="E468" s="234"/>
      <c r="F468" s="236"/>
      <c r="G468" s="237"/>
      <c r="H468" s="238"/>
      <c r="I468" s="551"/>
      <c r="J468" s="576"/>
      <c r="K468" s="560"/>
      <c r="L468" s="565"/>
      <c r="M468" s="572"/>
      <c r="N468" s="555">
        <f t="shared" ref="N468:N474" si="105">SUM(J468:M468)</f>
        <v>0</v>
      </c>
    </row>
    <row r="469" spans="1:18" x14ac:dyDescent="0.25">
      <c r="A469" s="239"/>
      <c r="B469" s="240"/>
      <c r="C469" s="241"/>
      <c r="D469" s="240"/>
      <c r="E469" s="240"/>
      <c r="F469" s="242"/>
      <c r="G469" s="243"/>
      <c r="H469" s="244"/>
      <c r="I469" s="552"/>
      <c r="J469" s="577"/>
      <c r="K469" s="561"/>
      <c r="L469" s="566"/>
      <c r="M469" s="573"/>
      <c r="N469" s="556">
        <f t="shared" si="105"/>
        <v>0</v>
      </c>
    </row>
    <row r="470" spans="1:18" x14ac:dyDescent="0.25">
      <c r="A470" s="239"/>
      <c r="B470" s="240"/>
      <c r="C470" s="241"/>
      <c r="D470" s="240"/>
      <c r="E470" s="240"/>
      <c r="F470" s="242"/>
      <c r="G470" s="243"/>
      <c r="H470" s="244"/>
      <c r="I470" s="552"/>
      <c r="J470" s="577"/>
      <c r="K470" s="561"/>
      <c r="L470" s="566"/>
      <c r="M470" s="573"/>
      <c r="N470" s="556">
        <f t="shared" si="105"/>
        <v>0</v>
      </c>
    </row>
    <row r="471" spans="1:18" x14ac:dyDescent="0.25">
      <c r="A471" s="239"/>
      <c r="B471" s="240"/>
      <c r="C471" s="241"/>
      <c r="D471" s="240"/>
      <c r="E471" s="240"/>
      <c r="F471" s="242"/>
      <c r="G471" s="243"/>
      <c r="H471" s="244"/>
      <c r="I471" s="552"/>
      <c r="J471" s="577"/>
      <c r="K471" s="561"/>
      <c r="L471" s="566"/>
      <c r="M471" s="573"/>
      <c r="N471" s="556">
        <f t="shared" si="105"/>
        <v>0</v>
      </c>
    </row>
    <row r="472" spans="1:18" x14ac:dyDescent="0.25">
      <c r="A472" s="239"/>
      <c r="B472" s="240"/>
      <c r="C472" s="241"/>
      <c r="D472" s="240"/>
      <c r="E472" s="240"/>
      <c r="F472" s="242"/>
      <c r="G472" s="243"/>
      <c r="H472" s="244"/>
      <c r="I472" s="552"/>
      <c r="J472" s="577"/>
      <c r="K472" s="561"/>
      <c r="L472" s="566"/>
      <c r="M472" s="573"/>
      <c r="N472" s="556">
        <f t="shared" si="105"/>
        <v>0</v>
      </c>
    </row>
    <row r="473" spans="1:18" x14ac:dyDescent="0.25">
      <c r="A473" s="239"/>
      <c r="B473" s="240"/>
      <c r="C473" s="241"/>
      <c r="D473" s="240"/>
      <c r="E473" s="240"/>
      <c r="F473" s="242"/>
      <c r="G473" s="243"/>
      <c r="H473" s="244"/>
      <c r="I473" s="552"/>
      <c r="J473" s="577"/>
      <c r="K473" s="561"/>
      <c r="L473" s="566"/>
      <c r="M473" s="573"/>
      <c r="N473" s="556">
        <f t="shared" si="105"/>
        <v>0</v>
      </c>
    </row>
    <row r="474" spans="1:18" x14ac:dyDescent="0.25">
      <c r="A474" s="239"/>
      <c r="B474" s="240"/>
      <c r="C474" s="241"/>
      <c r="D474" s="240"/>
      <c r="E474" s="240"/>
      <c r="F474" s="242"/>
      <c r="G474" s="243"/>
      <c r="H474" s="244"/>
      <c r="I474" s="552"/>
      <c r="J474" s="577"/>
      <c r="K474" s="561"/>
      <c r="L474" s="566"/>
      <c r="M474" s="573"/>
      <c r="N474" s="556">
        <f t="shared" si="105"/>
        <v>0</v>
      </c>
    </row>
    <row r="475" spans="1:18" x14ac:dyDescent="0.25">
      <c r="A475" s="239"/>
      <c r="B475" s="240"/>
      <c r="C475" s="241"/>
      <c r="D475" s="240"/>
      <c r="E475" s="240"/>
      <c r="F475" s="242"/>
      <c r="G475" s="243"/>
      <c r="H475" s="244"/>
      <c r="I475" s="552"/>
      <c r="J475" s="577"/>
      <c r="K475" s="561"/>
      <c r="L475" s="566"/>
      <c r="M475" s="573"/>
      <c r="N475" s="556">
        <f t="shared" ref="N475:N477" si="106">SUM(J475:M475)</f>
        <v>0</v>
      </c>
    </row>
    <row r="476" spans="1:18" x14ac:dyDescent="0.25">
      <c r="A476" s="239"/>
      <c r="B476" s="240"/>
      <c r="C476" s="241"/>
      <c r="D476" s="240"/>
      <c r="E476" s="240"/>
      <c r="F476" s="242"/>
      <c r="G476" s="243"/>
      <c r="H476" s="244"/>
      <c r="I476" s="552"/>
      <c r="J476" s="577"/>
      <c r="K476" s="561"/>
      <c r="L476" s="566"/>
      <c r="M476" s="573"/>
      <c r="N476" s="556">
        <f t="shared" si="106"/>
        <v>0</v>
      </c>
    </row>
    <row r="477" spans="1:18" ht="15.75" thickBot="1" x14ac:dyDescent="0.3">
      <c r="A477" s="245"/>
      <c r="B477" s="246"/>
      <c r="C477" s="247"/>
      <c r="D477" s="246"/>
      <c r="E477" s="246"/>
      <c r="F477" s="248"/>
      <c r="G477" s="249"/>
      <c r="H477" s="250"/>
      <c r="I477" s="553"/>
      <c r="J477" s="578"/>
      <c r="K477" s="562"/>
      <c r="L477" s="567"/>
      <c r="M477" s="574"/>
      <c r="N477" s="570">
        <f t="shared" si="106"/>
        <v>0</v>
      </c>
    </row>
    <row r="478" spans="1:18" ht="15.75" thickBot="1" x14ac:dyDescent="0.3">
      <c r="A478" s="757" t="s">
        <v>4</v>
      </c>
      <c r="B478" s="758"/>
      <c r="C478" s="758"/>
      <c r="D478" s="758"/>
      <c r="E478" s="758"/>
      <c r="F478" s="758"/>
      <c r="G478" s="758"/>
      <c r="H478" s="758"/>
      <c r="I478" s="554">
        <f>SUM(I468:I477)</f>
        <v>0</v>
      </c>
      <c r="J478" s="579">
        <f t="shared" ref="J478:N478" si="107">SUM(J468:J477)</f>
        <v>0</v>
      </c>
      <c r="K478" s="563">
        <f t="shared" si="107"/>
        <v>0</v>
      </c>
      <c r="L478" s="568">
        <f t="shared" si="107"/>
        <v>0</v>
      </c>
      <c r="M478" s="558">
        <f t="shared" si="107"/>
        <v>0</v>
      </c>
      <c r="N478" s="571">
        <f t="shared" si="107"/>
        <v>0</v>
      </c>
    </row>
    <row r="479" spans="1:18" ht="15.75" customHeight="1" thickBot="1" x14ac:dyDescent="0.3">
      <c r="A479" s="743" t="s">
        <v>454</v>
      </c>
      <c r="B479" s="744"/>
      <c r="C479" s="744"/>
      <c r="D479" s="744"/>
      <c r="E479" s="744"/>
      <c r="F479" s="744"/>
      <c r="G479" s="744"/>
      <c r="H479" s="744"/>
      <c r="I479" s="744"/>
      <c r="J479" s="744"/>
      <c r="K479" s="744"/>
      <c r="L479" s="744"/>
      <c r="M479" s="744"/>
      <c r="N479" s="745"/>
    </row>
    <row r="480" spans="1:18" ht="26.25" thickBot="1" x14ac:dyDescent="0.3">
      <c r="A480" s="429" t="s">
        <v>419</v>
      </c>
      <c r="B480" s="417" t="s">
        <v>420</v>
      </c>
      <c r="C480" s="429" t="s">
        <v>421</v>
      </c>
      <c r="D480" s="417" t="s">
        <v>36</v>
      </c>
      <c r="E480" s="232" t="s">
        <v>536</v>
      </c>
      <c r="F480" s="231" t="s">
        <v>0</v>
      </c>
      <c r="G480" s="231" t="s">
        <v>2</v>
      </c>
      <c r="H480" s="231" t="s">
        <v>37</v>
      </c>
      <c r="I480" s="550" t="s">
        <v>5</v>
      </c>
      <c r="J480" s="575" t="s">
        <v>519</v>
      </c>
      <c r="K480" s="559" t="s">
        <v>520</v>
      </c>
      <c r="L480" s="564" t="s">
        <v>521</v>
      </c>
      <c r="M480" s="557" t="s">
        <v>522</v>
      </c>
      <c r="N480" s="569" t="s">
        <v>620</v>
      </c>
      <c r="P480" s="641">
        <v>3</v>
      </c>
      <c r="Q480" s="642">
        <v>20</v>
      </c>
      <c r="R480" s="643">
        <f>+I491</f>
        <v>0</v>
      </c>
    </row>
    <row r="481" spans="1:18" x14ac:dyDescent="0.25">
      <c r="A481" s="233"/>
      <c r="B481" s="234"/>
      <c r="C481" s="235"/>
      <c r="D481" s="234"/>
      <c r="E481" s="234"/>
      <c r="F481" s="236"/>
      <c r="G481" s="237"/>
      <c r="H481" s="238"/>
      <c r="I481" s="551"/>
      <c r="J481" s="576"/>
      <c r="K481" s="560"/>
      <c r="L481" s="565"/>
      <c r="M481" s="572"/>
      <c r="N481" s="555">
        <f t="shared" ref="N481:N487" si="108">SUM(J481:M481)</f>
        <v>0</v>
      </c>
    </row>
    <row r="482" spans="1:18" x14ac:dyDescent="0.25">
      <c r="A482" s="239"/>
      <c r="B482" s="240"/>
      <c r="C482" s="241"/>
      <c r="D482" s="240"/>
      <c r="E482" s="240"/>
      <c r="F482" s="242"/>
      <c r="G482" s="243"/>
      <c r="H482" s="244"/>
      <c r="I482" s="552"/>
      <c r="J482" s="577"/>
      <c r="K482" s="561"/>
      <c r="L482" s="566"/>
      <c r="M482" s="573"/>
      <c r="N482" s="556">
        <f t="shared" si="108"/>
        <v>0</v>
      </c>
    </row>
    <row r="483" spans="1:18" x14ac:dyDescent="0.25">
      <c r="A483" s="239"/>
      <c r="B483" s="240"/>
      <c r="C483" s="241"/>
      <c r="D483" s="240"/>
      <c r="E483" s="240"/>
      <c r="F483" s="242"/>
      <c r="G483" s="243"/>
      <c r="H483" s="244"/>
      <c r="I483" s="552"/>
      <c r="J483" s="577"/>
      <c r="K483" s="561"/>
      <c r="L483" s="566"/>
      <c r="M483" s="573"/>
      <c r="N483" s="556">
        <f t="shared" si="108"/>
        <v>0</v>
      </c>
    </row>
    <row r="484" spans="1:18" x14ac:dyDescent="0.25">
      <c r="A484" s="239"/>
      <c r="B484" s="240"/>
      <c r="C484" s="241"/>
      <c r="D484" s="240"/>
      <c r="E484" s="240"/>
      <c r="F484" s="242"/>
      <c r="G484" s="243"/>
      <c r="H484" s="244"/>
      <c r="I484" s="552"/>
      <c r="J484" s="577"/>
      <c r="K484" s="561"/>
      <c r="L484" s="566"/>
      <c r="M484" s="573"/>
      <c r="N484" s="556">
        <f t="shared" si="108"/>
        <v>0</v>
      </c>
    </row>
    <row r="485" spans="1:18" x14ac:dyDescent="0.25">
      <c r="A485" s="239"/>
      <c r="B485" s="240"/>
      <c r="C485" s="241"/>
      <c r="D485" s="240"/>
      <c r="E485" s="240"/>
      <c r="F485" s="242"/>
      <c r="G485" s="243"/>
      <c r="H485" s="244"/>
      <c r="I485" s="552"/>
      <c r="J485" s="577"/>
      <c r="K485" s="561"/>
      <c r="L485" s="566"/>
      <c r="M485" s="573"/>
      <c r="N485" s="556">
        <f t="shared" si="108"/>
        <v>0</v>
      </c>
    </row>
    <row r="486" spans="1:18" x14ac:dyDescent="0.25">
      <c r="A486" s="239"/>
      <c r="B486" s="240"/>
      <c r="C486" s="241"/>
      <c r="D486" s="240"/>
      <c r="E486" s="240"/>
      <c r="F486" s="242"/>
      <c r="G486" s="243"/>
      <c r="H486" s="244"/>
      <c r="I486" s="552"/>
      <c r="J486" s="577"/>
      <c r="K486" s="561"/>
      <c r="L486" s="566"/>
      <c r="M486" s="573"/>
      <c r="N486" s="556">
        <f t="shared" si="108"/>
        <v>0</v>
      </c>
    </row>
    <row r="487" spans="1:18" x14ac:dyDescent="0.25">
      <c r="A487" s="239"/>
      <c r="B487" s="240"/>
      <c r="C487" s="241"/>
      <c r="D487" s="240"/>
      <c r="E487" s="240"/>
      <c r="F487" s="242"/>
      <c r="G487" s="243"/>
      <c r="H487" s="244"/>
      <c r="I487" s="552"/>
      <c r="J487" s="577"/>
      <c r="K487" s="561"/>
      <c r="L487" s="566"/>
      <c r="M487" s="573"/>
      <c r="N487" s="556">
        <f t="shared" si="108"/>
        <v>0</v>
      </c>
    </row>
    <row r="488" spans="1:18" x14ac:dyDescent="0.25">
      <c r="A488" s="239"/>
      <c r="B488" s="240"/>
      <c r="C488" s="241"/>
      <c r="D488" s="240"/>
      <c r="E488" s="240"/>
      <c r="F488" s="242"/>
      <c r="G488" s="243"/>
      <c r="H488" s="244"/>
      <c r="I488" s="552"/>
      <c r="J488" s="577"/>
      <c r="K488" s="561"/>
      <c r="L488" s="566"/>
      <c r="M488" s="573"/>
      <c r="N488" s="556">
        <f t="shared" ref="N488:N490" si="109">SUM(J488:M488)</f>
        <v>0</v>
      </c>
    </row>
    <row r="489" spans="1:18" x14ac:dyDescent="0.25">
      <c r="A489" s="239"/>
      <c r="B489" s="240"/>
      <c r="C489" s="241"/>
      <c r="D489" s="240"/>
      <c r="E489" s="240"/>
      <c r="F489" s="242"/>
      <c r="G489" s="243"/>
      <c r="H489" s="244"/>
      <c r="I489" s="552"/>
      <c r="J489" s="577"/>
      <c r="K489" s="561"/>
      <c r="L489" s="566"/>
      <c r="M489" s="573"/>
      <c r="N489" s="556">
        <f t="shared" si="109"/>
        <v>0</v>
      </c>
    </row>
    <row r="490" spans="1:18" ht="15.75" thickBot="1" x14ac:dyDescent="0.3">
      <c r="A490" s="245"/>
      <c r="B490" s="246"/>
      <c r="C490" s="247"/>
      <c r="D490" s="246"/>
      <c r="E490" s="246"/>
      <c r="F490" s="248"/>
      <c r="G490" s="249"/>
      <c r="H490" s="250"/>
      <c r="I490" s="553"/>
      <c r="J490" s="578"/>
      <c r="K490" s="562"/>
      <c r="L490" s="567"/>
      <c r="M490" s="574"/>
      <c r="N490" s="570">
        <f t="shared" si="109"/>
        <v>0</v>
      </c>
    </row>
    <row r="491" spans="1:18" ht="15.75" thickBot="1" x14ac:dyDescent="0.3">
      <c r="A491" s="757" t="s">
        <v>4</v>
      </c>
      <c r="B491" s="758"/>
      <c r="C491" s="758"/>
      <c r="D491" s="758"/>
      <c r="E491" s="758"/>
      <c r="F491" s="758"/>
      <c r="G491" s="758"/>
      <c r="H491" s="758"/>
      <c r="I491" s="554">
        <f>SUM(I481:I490)</f>
        <v>0</v>
      </c>
      <c r="J491" s="579">
        <f t="shared" ref="J491:N491" si="110">SUM(J481:J490)</f>
        <v>0</v>
      </c>
      <c r="K491" s="563">
        <f t="shared" si="110"/>
        <v>0</v>
      </c>
      <c r="L491" s="568">
        <f t="shared" si="110"/>
        <v>0</v>
      </c>
      <c r="M491" s="558">
        <f t="shared" si="110"/>
        <v>0</v>
      </c>
      <c r="N491" s="571">
        <f t="shared" si="110"/>
        <v>0</v>
      </c>
    </row>
    <row r="492" spans="1:18" ht="15.75" customHeight="1" thickBot="1" x14ac:dyDescent="0.3">
      <c r="A492" s="743" t="s">
        <v>559</v>
      </c>
      <c r="B492" s="744"/>
      <c r="C492" s="744"/>
      <c r="D492" s="744"/>
      <c r="E492" s="744"/>
      <c r="F492" s="744"/>
      <c r="G492" s="744"/>
      <c r="H492" s="744"/>
      <c r="I492" s="744"/>
      <c r="J492" s="744"/>
      <c r="K492" s="744"/>
      <c r="L492" s="744"/>
      <c r="M492" s="744"/>
      <c r="N492" s="745"/>
    </row>
    <row r="493" spans="1:18" ht="26.25" thickBot="1" x14ac:dyDescent="0.3">
      <c r="A493" s="429" t="s">
        <v>419</v>
      </c>
      <c r="B493" s="417" t="s">
        <v>420</v>
      </c>
      <c r="C493" s="429" t="s">
        <v>421</v>
      </c>
      <c r="D493" s="417" t="s">
        <v>36</v>
      </c>
      <c r="E493" s="232" t="s">
        <v>536</v>
      </c>
      <c r="F493" s="231" t="s">
        <v>0</v>
      </c>
      <c r="G493" s="231" t="s">
        <v>2</v>
      </c>
      <c r="H493" s="231" t="s">
        <v>37</v>
      </c>
      <c r="I493" s="550" t="s">
        <v>5</v>
      </c>
      <c r="J493" s="575" t="s">
        <v>519</v>
      </c>
      <c r="K493" s="559" t="s">
        <v>520</v>
      </c>
      <c r="L493" s="564" t="s">
        <v>521</v>
      </c>
      <c r="M493" s="557" t="s">
        <v>522</v>
      </c>
      <c r="N493" s="569" t="s">
        <v>620</v>
      </c>
      <c r="P493" s="641">
        <v>3</v>
      </c>
      <c r="Q493" s="642">
        <v>19</v>
      </c>
      <c r="R493" s="643">
        <f>+I504</f>
        <v>0</v>
      </c>
    </row>
    <row r="494" spans="1:18" x14ac:dyDescent="0.25">
      <c r="A494" s="233"/>
      <c r="B494" s="234"/>
      <c r="C494" s="235"/>
      <c r="D494" s="234"/>
      <c r="E494" s="234"/>
      <c r="F494" s="236"/>
      <c r="G494" s="237"/>
      <c r="H494" s="238"/>
      <c r="I494" s="551"/>
      <c r="J494" s="576"/>
      <c r="K494" s="560"/>
      <c r="L494" s="565"/>
      <c r="M494" s="572"/>
      <c r="N494" s="555">
        <f t="shared" ref="N494:N500" si="111">SUM(J494:M494)</f>
        <v>0</v>
      </c>
    </row>
    <row r="495" spans="1:18" x14ac:dyDescent="0.25">
      <c r="A495" s="239"/>
      <c r="B495" s="240"/>
      <c r="C495" s="241"/>
      <c r="D495" s="240"/>
      <c r="E495" s="240"/>
      <c r="F495" s="242"/>
      <c r="G495" s="243"/>
      <c r="H495" s="244"/>
      <c r="I495" s="552"/>
      <c r="J495" s="577"/>
      <c r="K495" s="561"/>
      <c r="L495" s="566"/>
      <c r="M495" s="573"/>
      <c r="N495" s="556">
        <f t="shared" si="111"/>
        <v>0</v>
      </c>
    </row>
    <row r="496" spans="1:18" x14ac:dyDescent="0.25">
      <c r="A496" s="239"/>
      <c r="B496" s="240"/>
      <c r="C496" s="241"/>
      <c r="D496" s="240"/>
      <c r="E496" s="240"/>
      <c r="F496" s="242"/>
      <c r="G496" s="243"/>
      <c r="H496" s="244"/>
      <c r="I496" s="552"/>
      <c r="J496" s="577"/>
      <c r="K496" s="561"/>
      <c r="L496" s="566"/>
      <c r="M496" s="573"/>
      <c r="N496" s="556">
        <f t="shared" si="111"/>
        <v>0</v>
      </c>
    </row>
    <row r="497" spans="1:18" x14ac:dyDescent="0.25">
      <c r="A497" s="239"/>
      <c r="B497" s="240"/>
      <c r="C497" s="241"/>
      <c r="D497" s="240"/>
      <c r="E497" s="240"/>
      <c r="F497" s="242"/>
      <c r="G497" s="243"/>
      <c r="H497" s="244"/>
      <c r="I497" s="552"/>
      <c r="J497" s="577"/>
      <c r="K497" s="561"/>
      <c r="L497" s="566"/>
      <c r="M497" s="573"/>
      <c r="N497" s="556">
        <f t="shared" si="111"/>
        <v>0</v>
      </c>
    </row>
    <row r="498" spans="1:18" x14ac:dyDescent="0.25">
      <c r="A498" s="239"/>
      <c r="B498" s="240"/>
      <c r="C498" s="241"/>
      <c r="D498" s="240"/>
      <c r="E498" s="240"/>
      <c r="F498" s="242"/>
      <c r="G498" s="243"/>
      <c r="H498" s="244"/>
      <c r="I498" s="552"/>
      <c r="J498" s="577"/>
      <c r="K498" s="561"/>
      <c r="L498" s="566"/>
      <c r="M498" s="573"/>
      <c r="N498" s="556">
        <f t="shared" si="111"/>
        <v>0</v>
      </c>
    </row>
    <row r="499" spans="1:18" x14ac:dyDescent="0.25">
      <c r="A499" s="239"/>
      <c r="B499" s="240"/>
      <c r="C499" s="241"/>
      <c r="D499" s="240"/>
      <c r="E499" s="240"/>
      <c r="F499" s="242"/>
      <c r="G499" s="243"/>
      <c r="H499" s="244"/>
      <c r="I499" s="552"/>
      <c r="J499" s="577"/>
      <c r="K499" s="561"/>
      <c r="L499" s="566"/>
      <c r="M499" s="573"/>
      <c r="N499" s="556">
        <f t="shared" si="111"/>
        <v>0</v>
      </c>
    </row>
    <row r="500" spans="1:18" x14ac:dyDescent="0.25">
      <c r="A500" s="239"/>
      <c r="B500" s="240"/>
      <c r="C500" s="241"/>
      <c r="D500" s="240"/>
      <c r="E500" s="240"/>
      <c r="F500" s="242"/>
      <c r="G500" s="243"/>
      <c r="H500" s="244"/>
      <c r="I500" s="552"/>
      <c r="J500" s="577"/>
      <c r="K500" s="561"/>
      <c r="L500" s="566"/>
      <c r="M500" s="573"/>
      <c r="N500" s="556">
        <f t="shared" si="111"/>
        <v>0</v>
      </c>
    </row>
    <row r="501" spans="1:18" x14ac:dyDescent="0.25">
      <c r="A501" s="239"/>
      <c r="B501" s="240"/>
      <c r="C501" s="241"/>
      <c r="D501" s="240"/>
      <c r="E501" s="240"/>
      <c r="F501" s="242"/>
      <c r="G501" s="243"/>
      <c r="H501" s="244"/>
      <c r="I501" s="552"/>
      <c r="J501" s="577"/>
      <c r="K501" s="561"/>
      <c r="L501" s="566"/>
      <c r="M501" s="573"/>
      <c r="N501" s="556">
        <f t="shared" ref="N501:N503" si="112">SUM(J501:M501)</f>
        <v>0</v>
      </c>
    </row>
    <row r="502" spans="1:18" x14ac:dyDescent="0.25">
      <c r="A502" s="239"/>
      <c r="B502" s="240"/>
      <c r="C502" s="241"/>
      <c r="D502" s="240"/>
      <c r="E502" s="240"/>
      <c r="F502" s="242"/>
      <c r="G502" s="243"/>
      <c r="H502" s="244"/>
      <c r="I502" s="552"/>
      <c r="J502" s="577"/>
      <c r="K502" s="561"/>
      <c r="L502" s="566"/>
      <c r="M502" s="573"/>
      <c r="N502" s="556">
        <f t="shared" si="112"/>
        <v>0</v>
      </c>
    </row>
    <row r="503" spans="1:18" ht="15.75" thickBot="1" x14ac:dyDescent="0.3">
      <c r="A503" s="245"/>
      <c r="B503" s="246"/>
      <c r="C503" s="247"/>
      <c r="D503" s="246"/>
      <c r="E503" s="246"/>
      <c r="F503" s="248"/>
      <c r="G503" s="249"/>
      <c r="H503" s="250"/>
      <c r="I503" s="553"/>
      <c r="J503" s="578"/>
      <c r="K503" s="562"/>
      <c r="L503" s="567"/>
      <c r="M503" s="574"/>
      <c r="N503" s="570">
        <f t="shared" si="112"/>
        <v>0</v>
      </c>
    </row>
    <row r="504" spans="1:18" ht="15.75" thickBot="1" x14ac:dyDescent="0.3">
      <c r="A504" s="757" t="s">
        <v>4</v>
      </c>
      <c r="B504" s="758"/>
      <c r="C504" s="758"/>
      <c r="D504" s="758"/>
      <c r="E504" s="758"/>
      <c r="F504" s="758"/>
      <c r="G504" s="758"/>
      <c r="H504" s="758"/>
      <c r="I504" s="554">
        <f>SUM(I494:I503)</f>
        <v>0</v>
      </c>
      <c r="J504" s="579">
        <f t="shared" ref="J504:N504" si="113">SUM(J494:J503)</f>
        <v>0</v>
      </c>
      <c r="K504" s="563">
        <f t="shared" si="113"/>
        <v>0</v>
      </c>
      <c r="L504" s="568">
        <f t="shared" si="113"/>
        <v>0</v>
      </c>
      <c r="M504" s="558">
        <f t="shared" si="113"/>
        <v>0</v>
      </c>
      <c r="N504" s="571">
        <f t="shared" si="113"/>
        <v>0</v>
      </c>
    </row>
    <row r="505" spans="1:18" ht="15.75" customHeight="1" thickBot="1" x14ac:dyDescent="0.3">
      <c r="A505" s="743" t="s">
        <v>455</v>
      </c>
      <c r="B505" s="744"/>
      <c r="C505" s="744"/>
      <c r="D505" s="744"/>
      <c r="E505" s="744"/>
      <c r="F505" s="744"/>
      <c r="G505" s="744"/>
      <c r="H505" s="744"/>
      <c r="I505" s="744"/>
      <c r="J505" s="744"/>
      <c r="K505" s="744"/>
      <c r="L505" s="744"/>
      <c r="M505" s="744"/>
      <c r="N505" s="745"/>
    </row>
    <row r="506" spans="1:18" ht="26.25" thickBot="1" x14ac:dyDescent="0.3">
      <c r="A506" s="429" t="s">
        <v>531</v>
      </c>
      <c r="B506" s="417" t="s">
        <v>537</v>
      </c>
      <c r="C506" s="429" t="s">
        <v>421</v>
      </c>
      <c r="D506" s="417" t="s">
        <v>36</v>
      </c>
      <c r="E506" s="232" t="s">
        <v>536</v>
      </c>
      <c r="F506" s="231" t="s">
        <v>0</v>
      </c>
      <c r="G506" s="231" t="s">
        <v>2</v>
      </c>
      <c r="H506" s="231" t="s">
        <v>37</v>
      </c>
      <c r="I506" s="550" t="s">
        <v>5</v>
      </c>
      <c r="J506" s="575" t="s">
        <v>519</v>
      </c>
      <c r="K506" s="559" t="s">
        <v>520</v>
      </c>
      <c r="L506" s="564" t="s">
        <v>521</v>
      </c>
      <c r="M506" s="557" t="s">
        <v>522</v>
      </c>
      <c r="N506" s="569" t="s">
        <v>620</v>
      </c>
      <c r="P506" s="641">
        <v>3</v>
      </c>
      <c r="Q506" s="642">
        <v>9</v>
      </c>
      <c r="R506" s="643">
        <f>+I517</f>
        <v>0</v>
      </c>
    </row>
    <row r="507" spans="1:18" x14ac:dyDescent="0.25">
      <c r="A507" s="233"/>
      <c r="B507" s="234"/>
      <c r="C507" s="235"/>
      <c r="D507" s="234"/>
      <c r="E507" s="234"/>
      <c r="F507" s="236"/>
      <c r="G507" s="237"/>
      <c r="H507" s="238"/>
      <c r="I507" s="551"/>
      <c r="J507" s="576"/>
      <c r="K507" s="560"/>
      <c r="L507" s="565"/>
      <c r="M507" s="572"/>
      <c r="N507" s="555">
        <f t="shared" ref="N507:N513" si="114">SUM(J507:M507)</f>
        <v>0</v>
      </c>
    </row>
    <row r="508" spans="1:18" x14ac:dyDescent="0.25">
      <c r="A508" s="239"/>
      <c r="B508" s="240"/>
      <c r="C508" s="241"/>
      <c r="D508" s="240"/>
      <c r="E508" s="240"/>
      <c r="F508" s="242"/>
      <c r="G508" s="243"/>
      <c r="H508" s="244"/>
      <c r="I508" s="552"/>
      <c r="J508" s="577"/>
      <c r="K508" s="561"/>
      <c r="L508" s="566"/>
      <c r="M508" s="573"/>
      <c r="N508" s="556">
        <f t="shared" si="114"/>
        <v>0</v>
      </c>
    </row>
    <row r="509" spans="1:18" x14ac:dyDescent="0.25">
      <c r="A509" s="239"/>
      <c r="B509" s="240"/>
      <c r="C509" s="241"/>
      <c r="D509" s="240"/>
      <c r="E509" s="240"/>
      <c r="F509" s="242"/>
      <c r="G509" s="243"/>
      <c r="H509" s="244"/>
      <c r="I509" s="552"/>
      <c r="J509" s="577"/>
      <c r="K509" s="561"/>
      <c r="L509" s="566"/>
      <c r="M509" s="573"/>
      <c r="N509" s="556">
        <f t="shared" si="114"/>
        <v>0</v>
      </c>
    </row>
    <row r="510" spans="1:18" x14ac:dyDescent="0.25">
      <c r="A510" s="239"/>
      <c r="B510" s="240"/>
      <c r="C510" s="241"/>
      <c r="D510" s="240"/>
      <c r="E510" s="240"/>
      <c r="F510" s="242"/>
      <c r="G510" s="243"/>
      <c r="H510" s="244"/>
      <c r="I510" s="552"/>
      <c r="J510" s="577"/>
      <c r="K510" s="561"/>
      <c r="L510" s="566"/>
      <c r="M510" s="573"/>
      <c r="N510" s="556">
        <f t="shared" si="114"/>
        <v>0</v>
      </c>
    </row>
    <row r="511" spans="1:18" x14ac:dyDescent="0.25">
      <c r="A511" s="239"/>
      <c r="B511" s="240"/>
      <c r="C511" s="241"/>
      <c r="D511" s="240"/>
      <c r="E511" s="240"/>
      <c r="F511" s="242"/>
      <c r="G511" s="243"/>
      <c r="H511" s="244"/>
      <c r="I511" s="552"/>
      <c r="J511" s="577"/>
      <c r="K511" s="561"/>
      <c r="L511" s="566"/>
      <c r="M511" s="573"/>
      <c r="N511" s="556">
        <f t="shared" si="114"/>
        <v>0</v>
      </c>
    </row>
    <row r="512" spans="1:18" x14ac:dyDescent="0.25">
      <c r="A512" s="239"/>
      <c r="B512" s="240"/>
      <c r="C512" s="241"/>
      <c r="D512" s="240"/>
      <c r="E512" s="240"/>
      <c r="F512" s="242"/>
      <c r="G512" s="243"/>
      <c r="H512" s="244"/>
      <c r="I512" s="552"/>
      <c r="J512" s="577"/>
      <c r="K512" s="561"/>
      <c r="L512" s="566"/>
      <c r="M512" s="573"/>
      <c r="N512" s="556">
        <f t="shared" si="114"/>
        <v>0</v>
      </c>
    </row>
    <row r="513" spans="1:18" x14ac:dyDescent="0.25">
      <c r="A513" s="239"/>
      <c r="B513" s="240"/>
      <c r="C513" s="241"/>
      <c r="D513" s="240"/>
      <c r="E513" s="240"/>
      <c r="F513" s="242"/>
      <c r="G513" s="243"/>
      <c r="H513" s="244"/>
      <c r="I513" s="552"/>
      <c r="J513" s="577"/>
      <c r="K513" s="561"/>
      <c r="L513" s="566"/>
      <c r="M513" s="573"/>
      <c r="N513" s="556">
        <f t="shared" si="114"/>
        <v>0</v>
      </c>
    </row>
    <row r="514" spans="1:18" x14ac:dyDescent="0.25">
      <c r="A514" s="239"/>
      <c r="B514" s="240"/>
      <c r="C514" s="241"/>
      <c r="D514" s="240"/>
      <c r="E514" s="240"/>
      <c r="F514" s="242"/>
      <c r="G514" s="243"/>
      <c r="H514" s="244"/>
      <c r="I514" s="552"/>
      <c r="J514" s="577"/>
      <c r="K514" s="561"/>
      <c r="L514" s="566"/>
      <c r="M514" s="573"/>
      <c r="N514" s="556">
        <f t="shared" ref="N514:N516" si="115">SUM(J514:M514)</f>
        <v>0</v>
      </c>
    </row>
    <row r="515" spans="1:18" x14ac:dyDescent="0.25">
      <c r="A515" s="239"/>
      <c r="B515" s="240"/>
      <c r="C515" s="241"/>
      <c r="D515" s="240"/>
      <c r="E515" s="240"/>
      <c r="F515" s="242"/>
      <c r="G515" s="243"/>
      <c r="H515" s="244"/>
      <c r="I515" s="552"/>
      <c r="J515" s="577"/>
      <c r="K515" s="561"/>
      <c r="L515" s="566"/>
      <c r="M515" s="573"/>
      <c r="N515" s="556">
        <f t="shared" si="115"/>
        <v>0</v>
      </c>
    </row>
    <row r="516" spans="1:18" ht="15.75" thickBot="1" x14ac:dyDescent="0.3">
      <c r="A516" s="245"/>
      <c r="B516" s="246"/>
      <c r="C516" s="247"/>
      <c r="D516" s="246"/>
      <c r="E516" s="246"/>
      <c r="F516" s="248"/>
      <c r="G516" s="249"/>
      <c r="H516" s="250"/>
      <c r="I516" s="553"/>
      <c r="J516" s="578"/>
      <c r="K516" s="562"/>
      <c r="L516" s="567"/>
      <c r="M516" s="574"/>
      <c r="N516" s="570">
        <f t="shared" si="115"/>
        <v>0</v>
      </c>
    </row>
    <row r="517" spans="1:18" ht="15.75" thickBot="1" x14ac:dyDescent="0.3">
      <c r="A517" s="757" t="s">
        <v>4</v>
      </c>
      <c r="B517" s="758"/>
      <c r="C517" s="758"/>
      <c r="D517" s="758"/>
      <c r="E517" s="758"/>
      <c r="F517" s="758"/>
      <c r="G517" s="758"/>
      <c r="H517" s="758"/>
      <c r="I517" s="554">
        <f>SUM(I507:I516)</f>
        <v>0</v>
      </c>
      <c r="J517" s="579">
        <f t="shared" ref="J517:N517" si="116">SUM(J507:J516)</f>
        <v>0</v>
      </c>
      <c r="K517" s="563">
        <f t="shared" si="116"/>
        <v>0</v>
      </c>
      <c r="L517" s="568">
        <f t="shared" si="116"/>
        <v>0</v>
      </c>
      <c r="M517" s="558">
        <f t="shared" si="116"/>
        <v>0</v>
      </c>
      <c r="N517" s="571">
        <f t="shared" si="116"/>
        <v>0</v>
      </c>
    </row>
    <row r="518" spans="1:18" ht="15.75" customHeight="1" thickBot="1" x14ac:dyDescent="0.3">
      <c r="A518" s="743" t="s">
        <v>456</v>
      </c>
      <c r="B518" s="744"/>
      <c r="C518" s="744"/>
      <c r="D518" s="744"/>
      <c r="E518" s="744"/>
      <c r="F518" s="744"/>
      <c r="G518" s="744"/>
      <c r="H518" s="744"/>
      <c r="I518" s="744"/>
      <c r="J518" s="744"/>
      <c r="K518" s="744"/>
      <c r="L518" s="744"/>
      <c r="M518" s="744"/>
      <c r="N518" s="745"/>
    </row>
    <row r="519" spans="1:18" ht="26.25" thickBot="1" x14ac:dyDescent="0.3">
      <c r="A519" s="429" t="s">
        <v>531</v>
      </c>
      <c r="B519" s="417" t="s">
        <v>537</v>
      </c>
      <c r="C519" s="429" t="s">
        <v>421</v>
      </c>
      <c r="D519" s="417" t="s">
        <v>36</v>
      </c>
      <c r="E519" s="232" t="s">
        <v>536</v>
      </c>
      <c r="F519" s="231" t="s">
        <v>0</v>
      </c>
      <c r="G519" s="231" t="s">
        <v>2</v>
      </c>
      <c r="H519" s="231" t="s">
        <v>37</v>
      </c>
      <c r="I519" s="550" t="s">
        <v>5</v>
      </c>
      <c r="J519" s="575" t="s">
        <v>519</v>
      </c>
      <c r="K519" s="559" t="s">
        <v>520</v>
      </c>
      <c r="L519" s="564" t="s">
        <v>521</v>
      </c>
      <c r="M519" s="557" t="s">
        <v>522</v>
      </c>
      <c r="N519" s="569" t="s">
        <v>620</v>
      </c>
      <c r="P519" s="641">
        <v>3</v>
      </c>
      <c r="Q519" s="642">
        <v>10</v>
      </c>
      <c r="R519" s="643">
        <f>+I530</f>
        <v>423570</v>
      </c>
    </row>
    <row r="520" spans="1:18" ht="38.25" x14ac:dyDescent="0.25">
      <c r="A520" s="448" t="s">
        <v>745</v>
      </c>
      <c r="B520" s="449">
        <v>45989</v>
      </c>
      <c r="C520" s="450" t="s">
        <v>745</v>
      </c>
      <c r="D520" s="449">
        <v>45989</v>
      </c>
      <c r="E520" s="449" t="s">
        <v>744</v>
      </c>
      <c r="F520" s="451" t="s">
        <v>746</v>
      </c>
      <c r="G520" s="452" t="s">
        <v>747</v>
      </c>
      <c r="H520" s="453" t="s">
        <v>748</v>
      </c>
      <c r="I520" s="551">
        <v>423070</v>
      </c>
      <c r="J520" s="576"/>
      <c r="K520" s="560"/>
      <c r="L520" s="565"/>
      <c r="M520" s="572">
        <v>423070</v>
      </c>
      <c r="N520" s="555">
        <f t="shared" ref="N520:N526" si="117">SUM(J520:M520)</f>
        <v>423070</v>
      </c>
    </row>
    <row r="521" spans="1:18" ht="38.25" x14ac:dyDescent="0.25">
      <c r="A521" s="239" t="s">
        <v>743</v>
      </c>
      <c r="B521" s="240">
        <v>45986</v>
      </c>
      <c r="C521" s="241" t="s">
        <v>743</v>
      </c>
      <c r="D521" s="240">
        <v>45986</v>
      </c>
      <c r="E521" s="240" t="s">
        <v>744</v>
      </c>
      <c r="F521" s="242" t="s">
        <v>746</v>
      </c>
      <c r="G521" s="243" t="s">
        <v>747</v>
      </c>
      <c r="H521" s="244" t="s">
        <v>748</v>
      </c>
      <c r="I521" s="552">
        <v>500</v>
      </c>
      <c r="J521" s="577"/>
      <c r="K521" s="561"/>
      <c r="L521" s="566"/>
      <c r="M521" s="573">
        <v>500</v>
      </c>
      <c r="N521" s="556">
        <f t="shared" si="117"/>
        <v>500</v>
      </c>
    </row>
    <row r="522" spans="1:18" x14ac:dyDescent="0.25">
      <c r="A522" s="239"/>
      <c r="B522" s="240"/>
      <c r="C522" s="241"/>
      <c r="D522" s="240"/>
      <c r="E522" s="240"/>
      <c r="F522" s="242"/>
      <c r="G522" s="243"/>
      <c r="H522" s="244"/>
      <c r="I522" s="552"/>
      <c r="J522" s="577"/>
      <c r="K522" s="561"/>
      <c r="L522" s="566"/>
      <c r="M522" s="573"/>
      <c r="N522" s="556">
        <f t="shared" si="117"/>
        <v>0</v>
      </c>
    </row>
    <row r="523" spans="1:18" x14ac:dyDescent="0.25">
      <c r="A523" s="239"/>
      <c r="B523" s="240"/>
      <c r="C523" s="241"/>
      <c r="D523" s="240"/>
      <c r="E523" s="240"/>
      <c r="F523" s="242"/>
      <c r="G523" s="243"/>
      <c r="H523" s="244"/>
      <c r="I523" s="552"/>
      <c r="J523" s="577"/>
      <c r="K523" s="561"/>
      <c r="L523" s="566"/>
      <c r="M523" s="573"/>
      <c r="N523" s="556">
        <f t="shared" si="117"/>
        <v>0</v>
      </c>
    </row>
    <row r="524" spans="1:18" x14ac:dyDescent="0.25">
      <c r="A524" s="239"/>
      <c r="B524" s="240"/>
      <c r="C524" s="241"/>
      <c r="D524" s="240"/>
      <c r="E524" s="240"/>
      <c r="F524" s="242"/>
      <c r="G524" s="243"/>
      <c r="H524" s="244"/>
      <c r="I524" s="552"/>
      <c r="J524" s="577"/>
      <c r="K524" s="561"/>
      <c r="L524" s="566"/>
      <c r="M524" s="573"/>
      <c r="N524" s="556">
        <f t="shared" si="117"/>
        <v>0</v>
      </c>
    </row>
    <row r="525" spans="1:18" x14ac:dyDescent="0.25">
      <c r="A525" s="239"/>
      <c r="B525" s="240"/>
      <c r="C525" s="241"/>
      <c r="D525" s="240"/>
      <c r="E525" s="240"/>
      <c r="F525" s="242"/>
      <c r="G525" s="243"/>
      <c r="H525" s="244"/>
      <c r="I525" s="552"/>
      <c r="J525" s="577"/>
      <c r="K525" s="561"/>
      <c r="L525" s="566"/>
      <c r="M525" s="573"/>
      <c r="N525" s="556">
        <f t="shared" si="117"/>
        <v>0</v>
      </c>
    </row>
    <row r="526" spans="1:18" x14ac:dyDescent="0.25">
      <c r="A526" s="239"/>
      <c r="B526" s="240"/>
      <c r="C526" s="241"/>
      <c r="D526" s="240"/>
      <c r="E526" s="240"/>
      <c r="F526" s="242"/>
      <c r="G526" s="243"/>
      <c r="H526" s="244"/>
      <c r="I526" s="552"/>
      <c r="J526" s="577"/>
      <c r="K526" s="561"/>
      <c r="L526" s="566"/>
      <c r="M526" s="573"/>
      <c r="N526" s="556">
        <f t="shared" si="117"/>
        <v>0</v>
      </c>
    </row>
    <row r="527" spans="1:18" x14ac:dyDescent="0.25">
      <c r="A527" s="239"/>
      <c r="B527" s="240"/>
      <c r="C527" s="241"/>
      <c r="D527" s="240"/>
      <c r="E527" s="240"/>
      <c r="F527" s="242"/>
      <c r="G527" s="243"/>
      <c r="H527" s="244"/>
      <c r="I527" s="552"/>
      <c r="J527" s="577"/>
      <c r="K527" s="561"/>
      <c r="L527" s="566"/>
      <c r="M527" s="573"/>
      <c r="N527" s="556">
        <f t="shared" ref="N527:N529" si="118">SUM(J527:M527)</f>
        <v>0</v>
      </c>
    </row>
    <row r="528" spans="1:18" x14ac:dyDescent="0.25">
      <c r="A528" s="239"/>
      <c r="B528" s="240"/>
      <c r="C528" s="241"/>
      <c r="D528" s="240"/>
      <c r="E528" s="240"/>
      <c r="F528" s="242"/>
      <c r="G528" s="243"/>
      <c r="H528" s="244"/>
      <c r="I528" s="552"/>
      <c r="J528" s="577"/>
      <c r="K528" s="561"/>
      <c r="L528" s="566"/>
      <c r="M528" s="573"/>
      <c r="N528" s="556">
        <f t="shared" si="118"/>
        <v>0</v>
      </c>
    </row>
    <row r="529" spans="1:18" ht="15.75" thickBot="1" x14ac:dyDescent="0.3">
      <c r="A529" s="245"/>
      <c r="B529" s="246"/>
      <c r="C529" s="247"/>
      <c r="D529" s="246"/>
      <c r="E529" s="246"/>
      <c r="F529" s="248"/>
      <c r="G529" s="249"/>
      <c r="H529" s="250"/>
      <c r="I529" s="553"/>
      <c r="J529" s="578"/>
      <c r="K529" s="562"/>
      <c r="L529" s="567"/>
      <c r="M529" s="574"/>
      <c r="N529" s="570">
        <f t="shared" si="118"/>
        <v>0</v>
      </c>
    </row>
    <row r="530" spans="1:18" ht="15.75" thickBot="1" x14ac:dyDescent="0.3">
      <c r="A530" s="757" t="s">
        <v>4</v>
      </c>
      <c r="B530" s="758"/>
      <c r="C530" s="758"/>
      <c r="D530" s="758"/>
      <c r="E530" s="758"/>
      <c r="F530" s="758"/>
      <c r="G530" s="758"/>
      <c r="H530" s="758"/>
      <c r="I530" s="554">
        <f>SUM(I520:I529)</f>
        <v>423570</v>
      </c>
      <c r="J530" s="579">
        <f t="shared" ref="J530:N530" si="119">SUM(J520:J529)</f>
        <v>0</v>
      </c>
      <c r="K530" s="563">
        <f t="shared" si="119"/>
        <v>0</v>
      </c>
      <c r="L530" s="568">
        <f t="shared" si="119"/>
        <v>0</v>
      </c>
      <c r="M530" s="558">
        <f t="shared" si="119"/>
        <v>423570</v>
      </c>
      <c r="N530" s="571">
        <f t="shared" si="119"/>
        <v>423570</v>
      </c>
    </row>
    <row r="531" spans="1:18" ht="15.75" customHeight="1" thickBot="1" x14ac:dyDescent="0.3">
      <c r="A531" s="743" t="s">
        <v>457</v>
      </c>
      <c r="B531" s="744"/>
      <c r="C531" s="744"/>
      <c r="D531" s="744"/>
      <c r="E531" s="744"/>
      <c r="F531" s="744"/>
      <c r="G531" s="744"/>
      <c r="H531" s="744"/>
      <c r="I531" s="744"/>
      <c r="J531" s="744"/>
      <c r="K531" s="744"/>
      <c r="L531" s="744"/>
      <c r="M531" s="744"/>
      <c r="N531" s="745"/>
    </row>
    <row r="532" spans="1:18" ht="26.25" thickBot="1" x14ac:dyDescent="0.3">
      <c r="A532" s="429" t="s">
        <v>531</v>
      </c>
      <c r="B532" s="417" t="s">
        <v>537</v>
      </c>
      <c r="C532" s="429" t="s">
        <v>421</v>
      </c>
      <c r="D532" s="417" t="s">
        <v>36</v>
      </c>
      <c r="E532" s="232" t="s">
        <v>536</v>
      </c>
      <c r="F532" s="231" t="s">
        <v>0</v>
      </c>
      <c r="G532" s="231" t="s">
        <v>2</v>
      </c>
      <c r="H532" s="231" t="s">
        <v>37</v>
      </c>
      <c r="I532" s="550" t="s">
        <v>5</v>
      </c>
      <c r="J532" s="575" t="s">
        <v>519</v>
      </c>
      <c r="K532" s="559" t="s">
        <v>520</v>
      </c>
      <c r="L532" s="564" t="s">
        <v>521</v>
      </c>
      <c r="M532" s="557" t="s">
        <v>522</v>
      </c>
      <c r="N532" s="569" t="s">
        <v>620</v>
      </c>
      <c r="P532" s="641">
        <v>3</v>
      </c>
      <c r="Q532" s="642">
        <v>13</v>
      </c>
      <c r="R532" s="643">
        <f>+I543</f>
        <v>0</v>
      </c>
    </row>
    <row r="533" spans="1:18" x14ac:dyDescent="0.25">
      <c r="A533" s="233"/>
      <c r="B533" s="234"/>
      <c r="C533" s="235"/>
      <c r="D533" s="234"/>
      <c r="E533" s="234"/>
      <c r="F533" s="236"/>
      <c r="G533" s="237"/>
      <c r="H533" s="238"/>
      <c r="I533" s="551"/>
      <c r="J533" s="576"/>
      <c r="K533" s="560"/>
      <c r="L533" s="565"/>
      <c r="M533" s="572"/>
      <c r="N533" s="555">
        <f t="shared" ref="N533:N539" si="120">SUM(J533:M533)</f>
        <v>0</v>
      </c>
    </row>
    <row r="534" spans="1:18" x14ac:dyDescent="0.25">
      <c r="A534" s="239"/>
      <c r="B534" s="240"/>
      <c r="C534" s="241"/>
      <c r="D534" s="240"/>
      <c r="E534" s="240"/>
      <c r="F534" s="242"/>
      <c r="G534" s="243"/>
      <c r="H534" s="244"/>
      <c r="I534" s="552"/>
      <c r="J534" s="577"/>
      <c r="K534" s="561"/>
      <c r="L534" s="566"/>
      <c r="M534" s="573"/>
      <c r="N534" s="556">
        <f t="shared" si="120"/>
        <v>0</v>
      </c>
    </row>
    <row r="535" spans="1:18" x14ac:dyDescent="0.25">
      <c r="A535" s="239"/>
      <c r="B535" s="240"/>
      <c r="C535" s="241"/>
      <c r="D535" s="240"/>
      <c r="E535" s="240"/>
      <c r="F535" s="242"/>
      <c r="G535" s="243"/>
      <c r="H535" s="244"/>
      <c r="I535" s="552"/>
      <c r="J535" s="577"/>
      <c r="K535" s="561"/>
      <c r="L535" s="566"/>
      <c r="M535" s="573"/>
      <c r="N535" s="556">
        <f t="shared" si="120"/>
        <v>0</v>
      </c>
    </row>
    <row r="536" spans="1:18" x14ac:dyDescent="0.25">
      <c r="A536" s="239"/>
      <c r="B536" s="240"/>
      <c r="C536" s="241"/>
      <c r="D536" s="240"/>
      <c r="E536" s="240"/>
      <c r="F536" s="242"/>
      <c r="G536" s="243"/>
      <c r="H536" s="244"/>
      <c r="I536" s="552"/>
      <c r="J536" s="577"/>
      <c r="K536" s="561"/>
      <c r="L536" s="566"/>
      <c r="M536" s="573"/>
      <c r="N536" s="556">
        <f t="shared" si="120"/>
        <v>0</v>
      </c>
    </row>
    <row r="537" spans="1:18" x14ac:dyDescent="0.25">
      <c r="A537" s="239"/>
      <c r="B537" s="240"/>
      <c r="C537" s="241"/>
      <c r="D537" s="240"/>
      <c r="E537" s="240"/>
      <c r="F537" s="242"/>
      <c r="G537" s="243"/>
      <c r="H537" s="244"/>
      <c r="I537" s="552"/>
      <c r="J537" s="577"/>
      <c r="K537" s="561"/>
      <c r="L537" s="566"/>
      <c r="M537" s="573"/>
      <c r="N537" s="556">
        <f t="shared" si="120"/>
        <v>0</v>
      </c>
    </row>
    <row r="538" spans="1:18" x14ac:dyDescent="0.25">
      <c r="A538" s="239"/>
      <c r="B538" s="240"/>
      <c r="C538" s="241"/>
      <c r="D538" s="240"/>
      <c r="E538" s="240"/>
      <c r="F538" s="242"/>
      <c r="G538" s="243"/>
      <c r="H538" s="244"/>
      <c r="I538" s="552"/>
      <c r="J538" s="577"/>
      <c r="K538" s="561"/>
      <c r="L538" s="566"/>
      <c r="M538" s="573"/>
      <c r="N538" s="556">
        <f t="shared" si="120"/>
        <v>0</v>
      </c>
    </row>
    <row r="539" spans="1:18" x14ac:dyDescent="0.25">
      <c r="A539" s="239"/>
      <c r="B539" s="240"/>
      <c r="C539" s="241"/>
      <c r="D539" s="240"/>
      <c r="E539" s="240"/>
      <c r="F539" s="242"/>
      <c r="G539" s="243"/>
      <c r="H539" s="244"/>
      <c r="I539" s="552"/>
      <c r="J539" s="577"/>
      <c r="K539" s="561"/>
      <c r="L539" s="566"/>
      <c r="M539" s="573"/>
      <c r="N539" s="556">
        <f t="shared" si="120"/>
        <v>0</v>
      </c>
    </row>
    <row r="540" spans="1:18" x14ac:dyDescent="0.25">
      <c r="A540" s="239"/>
      <c r="B540" s="240"/>
      <c r="C540" s="241"/>
      <c r="D540" s="240"/>
      <c r="E540" s="240"/>
      <c r="F540" s="242"/>
      <c r="G540" s="243"/>
      <c r="H540" s="244"/>
      <c r="I540" s="552"/>
      <c r="J540" s="577"/>
      <c r="K540" s="561"/>
      <c r="L540" s="566"/>
      <c r="M540" s="573"/>
      <c r="N540" s="556">
        <f t="shared" ref="N540:N542" si="121">SUM(J540:M540)</f>
        <v>0</v>
      </c>
    </row>
    <row r="541" spans="1:18" x14ac:dyDescent="0.25">
      <c r="A541" s="239"/>
      <c r="B541" s="240"/>
      <c r="C541" s="241"/>
      <c r="D541" s="240"/>
      <c r="E541" s="240"/>
      <c r="F541" s="242"/>
      <c r="G541" s="243"/>
      <c r="H541" s="244"/>
      <c r="I541" s="552"/>
      <c r="J541" s="577"/>
      <c r="K541" s="561"/>
      <c r="L541" s="566"/>
      <c r="M541" s="573"/>
      <c r="N541" s="556">
        <f t="shared" si="121"/>
        <v>0</v>
      </c>
    </row>
    <row r="542" spans="1:18" ht="15.75" thickBot="1" x14ac:dyDescent="0.3">
      <c r="A542" s="245"/>
      <c r="B542" s="246"/>
      <c r="C542" s="247"/>
      <c r="D542" s="246"/>
      <c r="E542" s="246"/>
      <c r="F542" s="248"/>
      <c r="G542" s="249"/>
      <c r="H542" s="250"/>
      <c r="I542" s="553"/>
      <c r="J542" s="578"/>
      <c r="K542" s="562"/>
      <c r="L542" s="567"/>
      <c r="M542" s="574"/>
      <c r="N542" s="570">
        <f t="shared" si="121"/>
        <v>0</v>
      </c>
    </row>
    <row r="543" spans="1:18" ht="15.75" thickBot="1" x14ac:dyDescent="0.3">
      <c r="A543" s="757" t="s">
        <v>4</v>
      </c>
      <c r="B543" s="758"/>
      <c r="C543" s="758"/>
      <c r="D543" s="758"/>
      <c r="E543" s="758"/>
      <c r="F543" s="758"/>
      <c r="G543" s="758"/>
      <c r="H543" s="758"/>
      <c r="I543" s="554">
        <f>SUM(I533:I542)</f>
        <v>0</v>
      </c>
      <c r="J543" s="579">
        <f t="shared" ref="J543:N543" si="122">SUM(J533:J542)</f>
        <v>0</v>
      </c>
      <c r="K543" s="563">
        <f t="shared" si="122"/>
        <v>0</v>
      </c>
      <c r="L543" s="568">
        <f t="shared" si="122"/>
        <v>0</v>
      </c>
      <c r="M543" s="558">
        <f t="shared" si="122"/>
        <v>0</v>
      </c>
      <c r="N543" s="571">
        <f t="shared" si="122"/>
        <v>0</v>
      </c>
    </row>
    <row r="544" spans="1:18" ht="15.75" customHeight="1" thickBot="1" x14ac:dyDescent="0.3">
      <c r="A544" s="743" t="s">
        <v>458</v>
      </c>
      <c r="B544" s="744"/>
      <c r="C544" s="744"/>
      <c r="D544" s="744"/>
      <c r="E544" s="744"/>
      <c r="F544" s="744"/>
      <c r="G544" s="744"/>
      <c r="H544" s="744"/>
      <c r="I544" s="744"/>
      <c r="J544" s="744"/>
      <c r="K544" s="744"/>
      <c r="L544" s="744"/>
      <c r="M544" s="744"/>
      <c r="N544" s="745"/>
    </row>
    <row r="545" spans="1:18" ht="26.25" thickBot="1" x14ac:dyDescent="0.3">
      <c r="A545" s="429" t="s">
        <v>419</v>
      </c>
      <c r="B545" s="417" t="s">
        <v>420</v>
      </c>
      <c r="C545" s="429" t="s">
        <v>421</v>
      </c>
      <c r="D545" s="417" t="s">
        <v>36</v>
      </c>
      <c r="E545" s="232" t="s">
        <v>536</v>
      </c>
      <c r="F545" s="231" t="s">
        <v>0</v>
      </c>
      <c r="G545" s="231" t="s">
        <v>2</v>
      </c>
      <c r="H545" s="231" t="s">
        <v>37</v>
      </c>
      <c r="I545" s="550" t="s">
        <v>5</v>
      </c>
      <c r="J545" s="575" t="s">
        <v>519</v>
      </c>
      <c r="K545" s="559" t="s">
        <v>520</v>
      </c>
      <c r="L545" s="564" t="s">
        <v>521</v>
      </c>
      <c r="M545" s="557" t="s">
        <v>522</v>
      </c>
      <c r="N545" s="569" t="s">
        <v>620</v>
      </c>
      <c r="P545" s="641">
        <v>3</v>
      </c>
      <c r="Q545" s="642">
        <v>26</v>
      </c>
      <c r="R545" s="643">
        <f>+I556</f>
        <v>0</v>
      </c>
    </row>
    <row r="546" spans="1:18" x14ac:dyDescent="0.25">
      <c r="A546" s="233"/>
      <c r="B546" s="234"/>
      <c r="C546" s="235"/>
      <c r="D546" s="234"/>
      <c r="E546" s="234"/>
      <c r="F546" s="236"/>
      <c r="G546" s="237"/>
      <c r="H546" s="238"/>
      <c r="I546" s="551"/>
      <c r="J546" s="576"/>
      <c r="K546" s="560"/>
      <c r="L546" s="565"/>
      <c r="M546" s="572"/>
      <c r="N546" s="555">
        <f t="shared" ref="N546:N552" si="123">SUM(J546:M546)</f>
        <v>0</v>
      </c>
    </row>
    <row r="547" spans="1:18" x14ac:dyDescent="0.25">
      <c r="A547" s="239"/>
      <c r="B547" s="240"/>
      <c r="C547" s="241"/>
      <c r="D547" s="240"/>
      <c r="E547" s="240"/>
      <c r="F547" s="242"/>
      <c r="G547" s="243"/>
      <c r="H547" s="244"/>
      <c r="I547" s="552"/>
      <c r="J547" s="577"/>
      <c r="K547" s="561"/>
      <c r="L547" s="566"/>
      <c r="M547" s="573"/>
      <c r="N547" s="556">
        <f t="shared" si="123"/>
        <v>0</v>
      </c>
    </row>
    <row r="548" spans="1:18" x14ac:dyDescent="0.25">
      <c r="A548" s="239"/>
      <c r="B548" s="240"/>
      <c r="C548" s="241"/>
      <c r="D548" s="240"/>
      <c r="E548" s="240"/>
      <c r="F548" s="242"/>
      <c r="G548" s="243"/>
      <c r="H548" s="244"/>
      <c r="I548" s="552"/>
      <c r="J548" s="577"/>
      <c r="K548" s="561"/>
      <c r="L548" s="566"/>
      <c r="M548" s="573"/>
      <c r="N548" s="556">
        <f t="shared" si="123"/>
        <v>0</v>
      </c>
    </row>
    <row r="549" spans="1:18" x14ac:dyDescent="0.25">
      <c r="A549" s="239"/>
      <c r="B549" s="240"/>
      <c r="C549" s="241"/>
      <c r="D549" s="240"/>
      <c r="E549" s="240"/>
      <c r="F549" s="242"/>
      <c r="G549" s="243"/>
      <c r="H549" s="244"/>
      <c r="I549" s="552"/>
      <c r="J549" s="577"/>
      <c r="K549" s="561"/>
      <c r="L549" s="566"/>
      <c r="M549" s="573"/>
      <c r="N549" s="556">
        <f t="shared" si="123"/>
        <v>0</v>
      </c>
    </row>
    <row r="550" spans="1:18" x14ac:dyDescent="0.25">
      <c r="A550" s="239"/>
      <c r="B550" s="240"/>
      <c r="C550" s="241"/>
      <c r="D550" s="240"/>
      <c r="E550" s="240"/>
      <c r="F550" s="242"/>
      <c r="G550" s="243"/>
      <c r="H550" s="244"/>
      <c r="I550" s="552"/>
      <c r="J550" s="577"/>
      <c r="K550" s="561"/>
      <c r="L550" s="566"/>
      <c r="M550" s="573"/>
      <c r="N550" s="556">
        <f t="shared" si="123"/>
        <v>0</v>
      </c>
    </row>
    <row r="551" spans="1:18" x14ac:dyDescent="0.25">
      <c r="A551" s="239"/>
      <c r="B551" s="240"/>
      <c r="C551" s="241"/>
      <c r="D551" s="240"/>
      <c r="E551" s="240"/>
      <c r="F551" s="242"/>
      <c r="G551" s="243"/>
      <c r="H551" s="244"/>
      <c r="I551" s="552"/>
      <c r="J551" s="577"/>
      <c r="K551" s="561"/>
      <c r="L551" s="566"/>
      <c r="M551" s="573"/>
      <c r="N551" s="556">
        <f t="shared" si="123"/>
        <v>0</v>
      </c>
    </row>
    <row r="552" spans="1:18" x14ac:dyDescent="0.25">
      <c r="A552" s="239"/>
      <c r="B552" s="240"/>
      <c r="C552" s="241"/>
      <c r="D552" s="240"/>
      <c r="E552" s="240"/>
      <c r="F552" s="242"/>
      <c r="G552" s="243"/>
      <c r="H552" s="244"/>
      <c r="I552" s="552"/>
      <c r="J552" s="577"/>
      <c r="K552" s="561"/>
      <c r="L552" s="566"/>
      <c r="M552" s="573"/>
      <c r="N552" s="556">
        <f t="shared" si="123"/>
        <v>0</v>
      </c>
    </row>
    <row r="553" spans="1:18" x14ac:dyDescent="0.25">
      <c r="A553" s="239"/>
      <c r="B553" s="240"/>
      <c r="C553" s="241"/>
      <c r="D553" s="240"/>
      <c r="E553" s="240"/>
      <c r="F553" s="242"/>
      <c r="G553" s="243"/>
      <c r="H553" s="244"/>
      <c r="I553" s="552"/>
      <c r="J553" s="577"/>
      <c r="K553" s="561"/>
      <c r="L553" s="566"/>
      <c r="M553" s="573"/>
      <c r="N553" s="556">
        <f t="shared" ref="N553:N555" si="124">SUM(J553:M553)</f>
        <v>0</v>
      </c>
    </row>
    <row r="554" spans="1:18" x14ac:dyDescent="0.25">
      <c r="A554" s="239"/>
      <c r="B554" s="240"/>
      <c r="C554" s="241"/>
      <c r="D554" s="240"/>
      <c r="E554" s="240"/>
      <c r="F554" s="242"/>
      <c r="G554" s="243"/>
      <c r="H554" s="244"/>
      <c r="I554" s="552"/>
      <c r="J554" s="577"/>
      <c r="K554" s="561"/>
      <c r="L554" s="566"/>
      <c r="M554" s="573"/>
      <c r="N554" s="556">
        <f t="shared" si="124"/>
        <v>0</v>
      </c>
    </row>
    <row r="555" spans="1:18" ht="15.75" thickBot="1" x14ac:dyDescent="0.3">
      <c r="A555" s="245"/>
      <c r="B555" s="246"/>
      <c r="C555" s="247"/>
      <c r="D555" s="246"/>
      <c r="E555" s="246"/>
      <c r="F555" s="248"/>
      <c r="G555" s="249"/>
      <c r="H555" s="250"/>
      <c r="I555" s="553"/>
      <c r="J555" s="578"/>
      <c r="K555" s="562"/>
      <c r="L555" s="567"/>
      <c r="M555" s="574"/>
      <c r="N555" s="570">
        <f t="shared" si="124"/>
        <v>0</v>
      </c>
    </row>
    <row r="556" spans="1:18" ht="15.75" thickBot="1" x14ac:dyDescent="0.3">
      <c r="A556" s="757" t="s">
        <v>4</v>
      </c>
      <c r="B556" s="758"/>
      <c r="C556" s="758"/>
      <c r="D556" s="758"/>
      <c r="E556" s="758"/>
      <c r="F556" s="758"/>
      <c r="G556" s="758"/>
      <c r="H556" s="758"/>
      <c r="I556" s="554">
        <f>SUM(I546:I555)</f>
        <v>0</v>
      </c>
      <c r="J556" s="579">
        <f t="shared" ref="J556:N556" si="125">SUM(J546:J555)</f>
        <v>0</v>
      </c>
      <c r="K556" s="563">
        <f t="shared" si="125"/>
        <v>0</v>
      </c>
      <c r="L556" s="568">
        <f t="shared" si="125"/>
        <v>0</v>
      </c>
      <c r="M556" s="558">
        <f t="shared" si="125"/>
        <v>0</v>
      </c>
      <c r="N556" s="571">
        <f t="shared" si="125"/>
        <v>0</v>
      </c>
    </row>
    <row r="557" spans="1:18" ht="15.75" customHeight="1" thickBot="1" x14ac:dyDescent="0.3">
      <c r="A557" s="743" t="s">
        <v>530</v>
      </c>
      <c r="B557" s="744"/>
      <c r="C557" s="744"/>
      <c r="D557" s="744"/>
      <c r="E557" s="744"/>
      <c r="F557" s="744"/>
      <c r="G557" s="744"/>
      <c r="H557" s="744"/>
      <c r="I557" s="744"/>
      <c r="J557" s="744"/>
      <c r="K557" s="744"/>
      <c r="L557" s="744"/>
      <c r="M557" s="744"/>
      <c r="N557" s="745"/>
    </row>
    <row r="558" spans="1:18" ht="26.25" thickBot="1" x14ac:dyDescent="0.3">
      <c r="A558" s="429" t="s">
        <v>419</v>
      </c>
      <c r="B558" s="417" t="s">
        <v>420</v>
      </c>
      <c r="C558" s="429" t="s">
        <v>421</v>
      </c>
      <c r="D558" s="417" t="s">
        <v>36</v>
      </c>
      <c r="E558" s="232" t="s">
        <v>536</v>
      </c>
      <c r="F558" s="231" t="s">
        <v>0</v>
      </c>
      <c r="G558" s="231" t="s">
        <v>2</v>
      </c>
      <c r="H558" s="231" t="s">
        <v>37</v>
      </c>
      <c r="I558" s="550" t="s">
        <v>5</v>
      </c>
      <c r="J558" s="575" t="s">
        <v>519</v>
      </c>
      <c r="K558" s="559" t="s">
        <v>520</v>
      </c>
      <c r="L558" s="564" t="s">
        <v>521</v>
      </c>
      <c r="M558" s="557" t="s">
        <v>522</v>
      </c>
      <c r="N558" s="569" t="s">
        <v>620</v>
      </c>
      <c r="P558" s="641">
        <v>3</v>
      </c>
      <c r="Q558" s="642">
        <v>18</v>
      </c>
      <c r="R558" s="643">
        <f>+I559</f>
        <v>0</v>
      </c>
    </row>
    <row r="559" spans="1:18" x14ac:dyDescent="0.25">
      <c r="A559" s="233"/>
      <c r="B559" s="234"/>
      <c r="C559" s="235"/>
      <c r="D559" s="234"/>
      <c r="E559" s="234"/>
      <c r="F559" s="236"/>
      <c r="G559" s="237"/>
      <c r="H559" s="238"/>
      <c r="I559" s="551"/>
      <c r="J559" s="576"/>
      <c r="K559" s="560"/>
      <c r="L559" s="565"/>
      <c r="M559" s="572"/>
      <c r="N559" s="555">
        <f t="shared" ref="N559:N565" si="126">SUM(J559:M559)</f>
        <v>0</v>
      </c>
      <c r="P559" s="279"/>
      <c r="Q559" s="8"/>
      <c r="R559" s="7"/>
    </row>
    <row r="560" spans="1:18" x14ac:dyDescent="0.25">
      <c r="A560" s="239"/>
      <c r="B560" s="240"/>
      <c r="C560" s="241"/>
      <c r="D560" s="240"/>
      <c r="E560" s="240"/>
      <c r="F560" s="242"/>
      <c r="G560" s="243"/>
      <c r="H560" s="244"/>
      <c r="I560" s="552"/>
      <c r="J560" s="577"/>
      <c r="K560" s="561"/>
      <c r="L560" s="566"/>
      <c r="M560" s="573"/>
      <c r="N560" s="556">
        <f t="shared" si="126"/>
        <v>0</v>
      </c>
    </row>
    <row r="561" spans="1:18" x14ac:dyDescent="0.25">
      <c r="A561" s="239"/>
      <c r="B561" s="240"/>
      <c r="C561" s="241"/>
      <c r="D561" s="240"/>
      <c r="E561" s="240"/>
      <c r="F561" s="242"/>
      <c r="G561" s="243"/>
      <c r="H561" s="244"/>
      <c r="I561" s="552"/>
      <c r="J561" s="577"/>
      <c r="K561" s="561"/>
      <c r="L561" s="566"/>
      <c r="M561" s="573"/>
      <c r="N561" s="556">
        <f t="shared" si="126"/>
        <v>0</v>
      </c>
    </row>
    <row r="562" spans="1:18" x14ac:dyDescent="0.25">
      <c r="A562" s="239"/>
      <c r="B562" s="240"/>
      <c r="C562" s="241"/>
      <c r="D562" s="240"/>
      <c r="E562" s="240"/>
      <c r="F562" s="242"/>
      <c r="G562" s="243"/>
      <c r="H562" s="244"/>
      <c r="I562" s="552"/>
      <c r="J562" s="577"/>
      <c r="K562" s="561"/>
      <c r="L562" s="566"/>
      <c r="M562" s="573"/>
      <c r="N562" s="556">
        <f t="shared" si="126"/>
        <v>0</v>
      </c>
    </row>
    <row r="563" spans="1:18" x14ac:dyDescent="0.25">
      <c r="A563" s="239"/>
      <c r="B563" s="240"/>
      <c r="C563" s="241"/>
      <c r="D563" s="240"/>
      <c r="E563" s="240"/>
      <c r="F563" s="242"/>
      <c r="G563" s="243"/>
      <c r="H563" s="244"/>
      <c r="I563" s="552"/>
      <c r="J563" s="577"/>
      <c r="K563" s="561"/>
      <c r="L563" s="566"/>
      <c r="M563" s="573"/>
      <c r="N563" s="556">
        <f t="shared" si="126"/>
        <v>0</v>
      </c>
    </row>
    <row r="564" spans="1:18" x14ac:dyDescent="0.25">
      <c r="A564" s="239"/>
      <c r="B564" s="240"/>
      <c r="C564" s="241"/>
      <c r="D564" s="240"/>
      <c r="E564" s="240"/>
      <c r="F564" s="242"/>
      <c r="G564" s="243"/>
      <c r="H564" s="244"/>
      <c r="I564" s="552"/>
      <c r="J564" s="577"/>
      <c r="K564" s="561"/>
      <c r="L564" s="566"/>
      <c r="M564" s="573"/>
      <c r="N564" s="556">
        <f t="shared" si="126"/>
        <v>0</v>
      </c>
    </row>
    <row r="565" spans="1:18" x14ac:dyDescent="0.25">
      <c r="A565" s="239"/>
      <c r="B565" s="240"/>
      <c r="C565" s="241"/>
      <c r="D565" s="240"/>
      <c r="E565" s="240"/>
      <c r="F565" s="242"/>
      <c r="G565" s="243"/>
      <c r="H565" s="244"/>
      <c r="I565" s="552"/>
      <c r="J565" s="577"/>
      <c r="K565" s="561"/>
      <c r="L565" s="566"/>
      <c r="M565" s="573"/>
      <c r="N565" s="556">
        <f t="shared" si="126"/>
        <v>0</v>
      </c>
    </row>
    <row r="566" spans="1:18" x14ac:dyDescent="0.25">
      <c r="A566" s="239"/>
      <c r="B566" s="240"/>
      <c r="C566" s="241"/>
      <c r="D566" s="240"/>
      <c r="E566" s="240"/>
      <c r="F566" s="242"/>
      <c r="G566" s="243"/>
      <c r="H566" s="244"/>
      <c r="I566" s="552"/>
      <c r="J566" s="577"/>
      <c r="K566" s="561"/>
      <c r="L566" s="566"/>
      <c r="M566" s="573"/>
      <c r="N566" s="556">
        <f t="shared" ref="N566:N568" si="127">SUM(J566:M566)</f>
        <v>0</v>
      </c>
    </row>
    <row r="567" spans="1:18" x14ac:dyDescent="0.25">
      <c r="A567" s="239"/>
      <c r="B567" s="240"/>
      <c r="C567" s="241"/>
      <c r="D567" s="240"/>
      <c r="E567" s="240"/>
      <c r="F567" s="242"/>
      <c r="G567" s="243"/>
      <c r="H567" s="244"/>
      <c r="I567" s="552"/>
      <c r="J567" s="577"/>
      <c r="K567" s="561"/>
      <c r="L567" s="566"/>
      <c r="M567" s="573"/>
      <c r="N567" s="556">
        <f t="shared" si="127"/>
        <v>0</v>
      </c>
    </row>
    <row r="568" spans="1:18" ht="15.75" thickBot="1" x14ac:dyDescent="0.3">
      <c r="A568" s="245"/>
      <c r="B568" s="246"/>
      <c r="C568" s="247"/>
      <c r="D568" s="246"/>
      <c r="E568" s="246"/>
      <c r="F568" s="248"/>
      <c r="G568" s="249"/>
      <c r="H568" s="250"/>
      <c r="I568" s="553"/>
      <c r="J568" s="578"/>
      <c r="K568" s="562"/>
      <c r="L568" s="567"/>
      <c r="M568" s="574"/>
      <c r="N568" s="570">
        <f t="shared" si="127"/>
        <v>0</v>
      </c>
    </row>
    <row r="569" spans="1:18" ht="15.75" thickBot="1" x14ac:dyDescent="0.3">
      <c r="A569" s="757" t="s">
        <v>4</v>
      </c>
      <c r="B569" s="758"/>
      <c r="C569" s="758"/>
      <c r="D569" s="758"/>
      <c r="E569" s="758"/>
      <c r="F569" s="758"/>
      <c r="G569" s="758"/>
      <c r="H569" s="758"/>
      <c r="I569" s="554">
        <f>SUM(I559:I568)</f>
        <v>0</v>
      </c>
      <c r="J569" s="579">
        <f t="shared" ref="J569:N569" si="128">SUM(J559:J568)</f>
        <v>0</v>
      </c>
      <c r="K569" s="563">
        <f t="shared" si="128"/>
        <v>0</v>
      </c>
      <c r="L569" s="568">
        <f t="shared" si="128"/>
        <v>0</v>
      </c>
      <c r="M569" s="558">
        <f t="shared" si="128"/>
        <v>0</v>
      </c>
      <c r="N569" s="571">
        <f t="shared" si="128"/>
        <v>0</v>
      </c>
    </row>
    <row r="570" spans="1:18" ht="15.75" customHeight="1" thickBot="1" x14ac:dyDescent="0.3">
      <c r="A570" s="746" t="s">
        <v>598</v>
      </c>
      <c r="B570" s="747"/>
      <c r="C570" s="747"/>
      <c r="D570" s="747"/>
      <c r="E570" s="747"/>
      <c r="F570" s="747"/>
      <c r="G570" s="747"/>
      <c r="H570" s="747"/>
      <c r="I570" s="747"/>
      <c r="J570" s="747"/>
      <c r="K570" s="747"/>
      <c r="L570" s="747"/>
      <c r="M570" s="747"/>
      <c r="N570" s="748"/>
    </row>
    <row r="571" spans="1:18" ht="26.25" thickBot="1" x14ac:dyDescent="0.3">
      <c r="A571" s="429" t="s">
        <v>419</v>
      </c>
      <c r="B571" s="417" t="s">
        <v>420</v>
      </c>
      <c r="C571" s="429" t="s">
        <v>421</v>
      </c>
      <c r="D571" s="417" t="s">
        <v>36</v>
      </c>
      <c r="E571" s="232" t="s">
        <v>536</v>
      </c>
      <c r="F571" s="231" t="s">
        <v>0</v>
      </c>
      <c r="G571" s="231" t="s">
        <v>2</v>
      </c>
      <c r="H571" s="231" t="s">
        <v>37</v>
      </c>
      <c r="I571" s="550" t="s">
        <v>5</v>
      </c>
      <c r="J571" s="575" t="s">
        <v>519</v>
      </c>
      <c r="K571" s="559" t="s">
        <v>520</v>
      </c>
      <c r="L571" s="564" t="s">
        <v>521</v>
      </c>
      <c r="M571" s="557" t="s">
        <v>522</v>
      </c>
      <c r="N571" s="569" t="s">
        <v>620</v>
      </c>
      <c r="P571" s="641">
        <v>3</v>
      </c>
      <c r="Q571" s="642">
        <v>25</v>
      </c>
      <c r="R571" s="643">
        <f>+I582</f>
        <v>46564685</v>
      </c>
    </row>
    <row r="572" spans="1:18" ht="51" x14ac:dyDescent="0.25">
      <c r="A572" s="233" t="s">
        <v>675</v>
      </c>
      <c r="B572" s="234">
        <v>45785</v>
      </c>
      <c r="C572" s="235" t="s">
        <v>675</v>
      </c>
      <c r="D572" s="234">
        <v>45785</v>
      </c>
      <c r="E572" s="234" t="s">
        <v>676</v>
      </c>
      <c r="F572" s="236" t="s">
        <v>677</v>
      </c>
      <c r="G572" s="237">
        <v>1075598883</v>
      </c>
      <c r="H572" s="238" t="s">
        <v>678</v>
      </c>
      <c r="I572" s="551">
        <v>27282342</v>
      </c>
      <c r="J572" s="576"/>
      <c r="K572" s="560">
        <v>9093700</v>
      </c>
      <c r="L572" s="565">
        <v>18188642</v>
      </c>
      <c r="M572" s="572"/>
      <c r="N572" s="555">
        <f t="shared" ref="N572:N578" si="129">SUM(J572:M572)</f>
        <v>27282342</v>
      </c>
    </row>
    <row r="573" spans="1:18" ht="51" x14ac:dyDescent="0.25">
      <c r="A573" s="239" t="s">
        <v>717</v>
      </c>
      <c r="B573" s="240">
        <v>45973</v>
      </c>
      <c r="C573" s="241" t="s">
        <v>750</v>
      </c>
      <c r="D573" s="240">
        <v>45973</v>
      </c>
      <c r="E573" s="234" t="s">
        <v>676</v>
      </c>
      <c r="F573" s="236" t="s">
        <v>677</v>
      </c>
      <c r="G573" s="237">
        <v>1075598883</v>
      </c>
      <c r="H573" s="244" t="s">
        <v>749</v>
      </c>
      <c r="I573" s="552">
        <v>19282343</v>
      </c>
      <c r="J573" s="577"/>
      <c r="K573" s="561"/>
      <c r="L573" s="566"/>
      <c r="M573" s="573">
        <v>19282343</v>
      </c>
      <c r="N573" s="556">
        <f t="shared" si="129"/>
        <v>19282343</v>
      </c>
    </row>
    <row r="574" spans="1:18" x14ac:dyDescent="0.25">
      <c r="A574" s="239"/>
      <c r="B574" s="240"/>
      <c r="C574" s="241"/>
      <c r="D574" s="240"/>
      <c r="E574" s="240"/>
      <c r="F574" s="242"/>
      <c r="G574" s="243"/>
      <c r="H574" s="244"/>
      <c r="I574" s="552"/>
      <c r="J574" s="577"/>
      <c r="K574" s="561"/>
      <c r="L574" s="566"/>
      <c r="M574" s="573"/>
      <c r="N574" s="556">
        <f t="shared" si="129"/>
        <v>0</v>
      </c>
    </row>
    <row r="575" spans="1:18" x14ac:dyDescent="0.25">
      <c r="A575" s="239"/>
      <c r="B575" s="240"/>
      <c r="C575" s="241"/>
      <c r="D575" s="240"/>
      <c r="E575" s="240"/>
      <c r="F575" s="242"/>
      <c r="G575" s="243"/>
      <c r="H575" s="244"/>
      <c r="I575" s="552"/>
      <c r="J575" s="577"/>
      <c r="K575" s="561"/>
      <c r="L575" s="566"/>
      <c r="M575" s="573"/>
      <c r="N575" s="556">
        <f t="shared" si="129"/>
        <v>0</v>
      </c>
    </row>
    <row r="576" spans="1:18" x14ac:dyDescent="0.25">
      <c r="A576" s="239"/>
      <c r="B576" s="240"/>
      <c r="C576" s="241"/>
      <c r="D576" s="240"/>
      <c r="E576" s="240"/>
      <c r="F576" s="242"/>
      <c r="G576" s="243"/>
      <c r="H576" s="244"/>
      <c r="I576" s="552"/>
      <c r="J576" s="577"/>
      <c r="K576" s="561"/>
      <c r="L576" s="566"/>
      <c r="M576" s="573"/>
      <c r="N576" s="556">
        <f t="shared" si="129"/>
        <v>0</v>
      </c>
    </row>
    <row r="577" spans="1:18" x14ac:dyDescent="0.25">
      <c r="A577" s="239"/>
      <c r="B577" s="240"/>
      <c r="C577" s="241"/>
      <c r="D577" s="240"/>
      <c r="E577" s="240"/>
      <c r="F577" s="242"/>
      <c r="G577" s="243"/>
      <c r="H577" s="244"/>
      <c r="I577" s="552"/>
      <c r="J577" s="577"/>
      <c r="K577" s="561"/>
      <c r="L577" s="566"/>
      <c r="M577" s="573"/>
      <c r="N577" s="556">
        <f t="shared" si="129"/>
        <v>0</v>
      </c>
    </row>
    <row r="578" spans="1:18" x14ac:dyDescent="0.25">
      <c r="A578" s="239"/>
      <c r="B578" s="240"/>
      <c r="C578" s="241"/>
      <c r="D578" s="240"/>
      <c r="E578" s="240"/>
      <c r="F578" s="242"/>
      <c r="G578" s="243"/>
      <c r="H578" s="244"/>
      <c r="I578" s="552"/>
      <c r="J578" s="577"/>
      <c r="K578" s="561"/>
      <c r="L578" s="566"/>
      <c r="M578" s="573"/>
      <c r="N578" s="556">
        <f t="shared" si="129"/>
        <v>0</v>
      </c>
    </row>
    <row r="579" spans="1:18" x14ac:dyDescent="0.25">
      <c r="A579" s="239"/>
      <c r="B579" s="240"/>
      <c r="C579" s="241"/>
      <c r="D579" s="240"/>
      <c r="E579" s="240"/>
      <c r="F579" s="242"/>
      <c r="G579" s="243"/>
      <c r="H579" s="244"/>
      <c r="I579" s="552"/>
      <c r="J579" s="577"/>
      <c r="K579" s="561"/>
      <c r="L579" s="566"/>
      <c r="M579" s="573"/>
      <c r="N579" s="556">
        <f t="shared" ref="N579:N581" si="130">SUM(J579:M579)</f>
        <v>0</v>
      </c>
    </row>
    <row r="580" spans="1:18" x14ac:dyDescent="0.25">
      <c r="A580" s="239"/>
      <c r="B580" s="240"/>
      <c r="C580" s="241"/>
      <c r="D580" s="240"/>
      <c r="E580" s="240"/>
      <c r="F580" s="242"/>
      <c r="G580" s="243"/>
      <c r="H580" s="244"/>
      <c r="I580" s="552"/>
      <c r="J580" s="577"/>
      <c r="K580" s="561"/>
      <c r="L580" s="566"/>
      <c r="M580" s="573"/>
      <c r="N580" s="556">
        <f t="shared" si="130"/>
        <v>0</v>
      </c>
    </row>
    <row r="581" spans="1:18" ht="15.75" thickBot="1" x14ac:dyDescent="0.3">
      <c r="A581" s="245"/>
      <c r="B581" s="246"/>
      <c r="C581" s="247"/>
      <c r="D581" s="246"/>
      <c r="E581" s="246"/>
      <c r="F581" s="248"/>
      <c r="G581" s="249"/>
      <c r="H581" s="250"/>
      <c r="I581" s="553"/>
      <c r="J581" s="578"/>
      <c r="K581" s="562"/>
      <c r="L581" s="567"/>
      <c r="M581" s="574"/>
      <c r="N581" s="570">
        <f t="shared" si="130"/>
        <v>0</v>
      </c>
    </row>
    <row r="582" spans="1:18" ht="15.75" thickBot="1" x14ac:dyDescent="0.3">
      <c r="A582" s="757" t="s">
        <v>4</v>
      </c>
      <c r="B582" s="758"/>
      <c r="C582" s="758"/>
      <c r="D582" s="758"/>
      <c r="E582" s="758"/>
      <c r="F582" s="758"/>
      <c r="G582" s="758"/>
      <c r="H582" s="758"/>
      <c r="I582" s="554">
        <f>SUM(I572:I581)</f>
        <v>46564685</v>
      </c>
      <c r="J582" s="579">
        <f t="shared" ref="J582:N582" si="131">SUM(J572:J581)</f>
        <v>0</v>
      </c>
      <c r="K582" s="563">
        <f t="shared" si="131"/>
        <v>9093700</v>
      </c>
      <c r="L582" s="568">
        <f t="shared" si="131"/>
        <v>18188642</v>
      </c>
      <c r="M582" s="558">
        <f t="shared" si="131"/>
        <v>19282343</v>
      </c>
      <c r="N582" s="571">
        <f t="shared" si="131"/>
        <v>46564685</v>
      </c>
    </row>
    <row r="583" spans="1:18" ht="15.75" thickBot="1" x14ac:dyDescent="0.3">
      <c r="A583" s="746" t="s">
        <v>602</v>
      </c>
      <c r="B583" s="747"/>
      <c r="C583" s="747"/>
      <c r="D583" s="747"/>
      <c r="E583" s="747"/>
      <c r="F583" s="747"/>
      <c r="G583" s="747"/>
      <c r="H583" s="747"/>
      <c r="I583" s="747"/>
      <c r="J583" s="747"/>
      <c r="K583" s="747"/>
      <c r="L583" s="747"/>
      <c r="M583" s="747"/>
      <c r="N583" s="748"/>
    </row>
    <row r="584" spans="1:18" ht="26.25" thickBot="1" x14ac:dyDescent="0.3">
      <c r="A584" s="429" t="s">
        <v>419</v>
      </c>
      <c r="B584" s="417" t="s">
        <v>420</v>
      </c>
      <c r="C584" s="429" t="s">
        <v>421</v>
      </c>
      <c r="D584" s="417" t="s">
        <v>36</v>
      </c>
      <c r="E584" s="232" t="s">
        <v>536</v>
      </c>
      <c r="F584" s="231" t="s">
        <v>0</v>
      </c>
      <c r="G584" s="231" t="s">
        <v>2</v>
      </c>
      <c r="H584" s="231" t="s">
        <v>37</v>
      </c>
      <c r="I584" s="550" t="s">
        <v>5</v>
      </c>
      <c r="J584" s="575" t="s">
        <v>519</v>
      </c>
      <c r="K584" s="559" t="s">
        <v>520</v>
      </c>
      <c r="L584" s="564" t="s">
        <v>521</v>
      </c>
      <c r="M584" s="557" t="s">
        <v>522</v>
      </c>
      <c r="N584" s="569" t="s">
        <v>620</v>
      </c>
      <c r="P584" s="641">
        <v>3</v>
      </c>
      <c r="Q584" s="642">
        <v>25</v>
      </c>
      <c r="R584" s="643">
        <f>+I595</f>
        <v>0</v>
      </c>
    </row>
    <row r="585" spans="1:18" x14ac:dyDescent="0.25">
      <c r="A585" s="233"/>
      <c r="B585" s="234"/>
      <c r="C585" s="235"/>
      <c r="D585" s="234"/>
      <c r="E585" s="234"/>
      <c r="F585" s="236"/>
      <c r="G585" s="237"/>
      <c r="H585" s="238"/>
      <c r="I585" s="551"/>
      <c r="J585" s="576"/>
      <c r="K585" s="560"/>
      <c r="L585" s="565"/>
      <c r="M585" s="572"/>
      <c r="N585" s="555">
        <f t="shared" ref="N585:N591" si="132">SUM(J585:M585)</f>
        <v>0</v>
      </c>
    </row>
    <row r="586" spans="1:18" x14ac:dyDescent="0.25">
      <c r="A586" s="239"/>
      <c r="B586" s="240"/>
      <c r="C586" s="241"/>
      <c r="D586" s="240"/>
      <c r="E586" s="240"/>
      <c r="F586" s="242"/>
      <c r="G586" s="243"/>
      <c r="H586" s="244"/>
      <c r="I586" s="552"/>
      <c r="J586" s="577"/>
      <c r="K586" s="561"/>
      <c r="L586" s="566"/>
      <c r="M586" s="573"/>
      <c r="N586" s="556">
        <f t="shared" si="132"/>
        <v>0</v>
      </c>
    </row>
    <row r="587" spans="1:18" x14ac:dyDescent="0.25">
      <c r="A587" s="239"/>
      <c r="B587" s="240"/>
      <c r="C587" s="241"/>
      <c r="D587" s="240"/>
      <c r="E587" s="240"/>
      <c r="F587" s="242"/>
      <c r="G587" s="243"/>
      <c r="H587" s="244"/>
      <c r="I587" s="552"/>
      <c r="J587" s="577"/>
      <c r="K587" s="561"/>
      <c r="L587" s="566"/>
      <c r="M587" s="573"/>
      <c r="N587" s="556">
        <f t="shared" si="132"/>
        <v>0</v>
      </c>
    </row>
    <row r="588" spans="1:18" x14ac:dyDescent="0.25">
      <c r="A588" s="239"/>
      <c r="B588" s="240"/>
      <c r="C588" s="241"/>
      <c r="D588" s="240"/>
      <c r="E588" s="240"/>
      <c r="F588" s="242"/>
      <c r="G588" s="243"/>
      <c r="H588" s="244"/>
      <c r="I588" s="552"/>
      <c r="J588" s="577"/>
      <c r="K588" s="561"/>
      <c r="L588" s="566"/>
      <c r="M588" s="573"/>
      <c r="N588" s="556">
        <f t="shared" si="132"/>
        <v>0</v>
      </c>
    </row>
    <row r="589" spans="1:18" x14ac:dyDescent="0.25">
      <c r="A589" s="239"/>
      <c r="B589" s="240"/>
      <c r="C589" s="241"/>
      <c r="D589" s="240"/>
      <c r="E589" s="240"/>
      <c r="F589" s="242"/>
      <c r="G589" s="243"/>
      <c r="H589" s="244"/>
      <c r="I589" s="552"/>
      <c r="J589" s="577"/>
      <c r="K589" s="561"/>
      <c r="L589" s="566"/>
      <c r="M589" s="573"/>
      <c r="N589" s="556">
        <f t="shared" si="132"/>
        <v>0</v>
      </c>
    </row>
    <row r="590" spans="1:18" x14ac:dyDescent="0.25">
      <c r="A590" s="239"/>
      <c r="B590" s="240"/>
      <c r="C590" s="241"/>
      <c r="D590" s="240"/>
      <c r="E590" s="240"/>
      <c r="F590" s="242"/>
      <c r="G590" s="243"/>
      <c r="H590" s="244"/>
      <c r="I590" s="552"/>
      <c r="J590" s="577"/>
      <c r="K590" s="561"/>
      <c r="L590" s="566"/>
      <c r="M590" s="573"/>
      <c r="N590" s="556">
        <f t="shared" si="132"/>
        <v>0</v>
      </c>
    </row>
    <row r="591" spans="1:18" x14ac:dyDescent="0.25">
      <c r="A591" s="239"/>
      <c r="B591" s="240"/>
      <c r="C591" s="241"/>
      <c r="D591" s="240"/>
      <c r="E591" s="240"/>
      <c r="F591" s="242"/>
      <c r="G591" s="243"/>
      <c r="H591" s="244"/>
      <c r="I591" s="552"/>
      <c r="J591" s="577"/>
      <c r="K591" s="561"/>
      <c r="L591" s="566"/>
      <c r="M591" s="573"/>
      <c r="N591" s="556">
        <f t="shared" si="132"/>
        <v>0</v>
      </c>
    </row>
    <row r="592" spans="1:18" x14ac:dyDescent="0.25">
      <c r="A592" s="239"/>
      <c r="B592" s="240"/>
      <c r="C592" s="241"/>
      <c r="D592" s="240"/>
      <c r="E592" s="240"/>
      <c r="F592" s="242"/>
      <c r="G592" s="243"/>
      <c r="H592" s="244"/>
      <c r="I592" s="552"/>
      <c r="J592" s="577"/>
      <c r="K592" s="561"/>
      <c r="L592" s="566"/>
      <c r="M592" s="573"/>
      <c r="N592" s="556">
        <f t="shared" ref="N592:N594" si="133">SUM(J592:M592)</f>
        <v>0</v>
      </c>
    </row>
    <row r="593" spans="1:18" x14ac:dyDescent="0.25">
      <c r="A593" s="239"/>
      <c r="B593" s="240"/>
      <c r="C593" s="241"/>
      <c r="D593" s="240"/>
      <c r="E593" s="240"/>
      <c r="F593" s="242"/>
      <c r="G593" s="243"/>
      <c r="H593" s="244"/>
      <c r="I593" s="552"/>
      <c r="J593" s="577"/>
      <c r="K593" s="561"/>
      <c r="L593" s="566"/>
      <c r="M593" s="573"/>
      <c r="N593" s="556">
        <f t="shared" si="133"/>
        <v>0</v>
      </c>
    </row>
    <row r="594" spans="1:18" ht="15.75" thickBot="1" x14ac:dyDescent="0.3">
      <c r="A594" s="245"/>
      <c r="B594" s="246"/>
      <c r="C594" s="247"/>
      <c r="D594" s="246"/>
      <c r="E594" s="246"/>
      <c r="F594" s="248"/>
      <c r="G594" s="249"/>
      <c r="H594" s="250"/>
      <c r="I594" s="553"/>
      <c r="J594" s="578"/>
      <c r="K594" s="562"/>
      <c r="L594" s="567"/>
      <c r="M594" s="574"/>
      <c r="N594" s="570">
        <f t="shared" si="133"/>
        <v>0</v>
      </c>
    </row>
    <row r="595" spans="1:18" ht="15.75" thickBot="1" x14ac:dyDescent="0.3">
      <c r="A595" s="757" t="s">
        <v>4</v>
      </c>
      <c r="B595" s="758"/>
      <c r="C595" s="758"/>
      <c r="D595" s="758"/>
      <c r="E595" s="758"/>
      <c r="F595" s="758"/>
      <c r="G595" s="758"/>
      <c r="H595" s="758"/>
      <c r="I595" s="554">
        <f>SUM(I585:I594)</f>
        <v>0</v>
      </c>
      <c r="J595" s="579">
        <f t="shared" ref="J595:N595" si="134">SUM(J585:J594)</f>
        <v>0</v>
      </c>
      <c r="K595" s="563">
        <f t="shared" si="134"/>
        <v>0</v>
      </c>
      <c r="L595" s="568">
        <f t="shared" si="134"/>
        <v>0</v>
      </c>
      <c r="M595" s="558">
        <f t="shared" si="134"/>
        <v>0</v>
      </c>
      <c r="N595" s="571">
        <f t="shared" si="134"/>
        <v>0</v>
      </c>
    </row>
    <row r="596" spans="1:18" ht="15.75" customHeight="1" thickBot="1" x14ac:dyDescent="0.3">
      <c r="A596" s="746" t="s">
        <v>600</v>
      </c>
      <c r="B596" s="747"/>
      <c r="C596" s="747"/>
      <c r="D596" s="747"/>
      <c r="E596" s="747"/>
      <c r="F596" s="747"/>
      <c r="G596" s="747"/>
      <c r="H596" s="747"/>
      <c r="I596" s="747"/>
      <c r="J596" s="747"/>
      <c r="K596" s="747"/>
      <c r="L596" s="747"/>
      <c r="M596" s="747"/>
      <c r="N596" s="748"/>
    </row>
    <row r="597" spans="1:18" ht="26.25" thickBot="1" x14ac:dyDescent="0.3">
      <c r="A597" s="429" t="s">
        <v>419</v>
      </c>
      <c r="B597" s="417" t="s">
        <v>420</v>
      </c>
      <c r="C597" s="429" t="s">
        <v>421</v>
      </c>
      <c r="D597" s="417" t="s">
        <v>36</v>
      </c>
      <c r="E597" s="232" t="s">
        <v>536</v>
      </c>
      <c r="F597" s="231" t="s">
        <v>0</v>
      </c>
      <c r="G597" s="231" t="s">
        <v>2</v>
      </c>
      <c r="H597" s="231" t="s">
        <v>37</v>
      </c>
      <c r="I597" s="550" t="s">
        <v>5</v>
      </c>
      <c r="J597" s="575" t="s">
        <v>519</v>
      </c>
      <c r="K597" s="559" t="s">
        <v>520</v>
      </c>
      <c r="L597" s="564" t="s">
        <v>521</v>
      </c>
      <c r="M597" s="557" t="s">
        <v>522</v>
      </c>
      <c r="N597" s="569" t="s">
        <v>620</v>
      </c>
      <c r="P597" s="641">
        <v>3</v>
      </c>
      <c r="Q597" s="642">
        <v>24</v>
      </c>
      <c r="R597" s="643">
        <f>+I608</f>
        <v>0</v>
      </c>
    </row>
    <row r="598" spans="1:18" x14ac:dyDescent="0.25">
      <c r="A598" s="233"/>
      <c r="B598" s="234"/>
      <c r="C598" s="235"/>
      <c r="D598" s="234"/>
      <c r="E598" s="234"/>
      <c r="F598" s="236"/>
      <c r="G598" s="237"/>
      <c r="H598" s="238"/>
      <c r="I598" s="551"/>
      <c r="J598" s="576"/>
      <c r="K598" s="560"/>
      <c r="L598" s="565"/>
      <c r="M598" s="572"/>
      <c r="N598" s="555">
        <f t="shared" ref="N598:N604" si="135">SUM(J598:M598)</f>
        <v>0</v>
      </c>
    </row>
    <row r="599" spans="1:18" x14ac:dyDescent="0.25">
      <c r="A599" s="239"/>
      <c r="B599" s="240"/>
      <c r="C599" s="241"/>
      <c r="D599" s="240"/>
      <c r="E599" s="240"/>
      <c r="F599" s="242"/>
      <c r="G599" s="243"/>
      <c r="H599" s="244"/>
      <c r="I599" s="552"/>
      <c r="J599" s="577"/>
      <c r="K599" s="561"/>
      <c r="L599" s="566"/>
      <c r="M599" s="573"/>
      <c r="N599" s="556">
        <f t="shared" si="135"/>
        <v>0</v>
      </c>
    </row>
    <row r="600" spans="1:18" x14ac:dyDescent="0.25">
      <c r="A600" s="239"/>
      <c r="B600" s="240"/>
      <c r="C600" s="241"/>
      <c r="D600" s="240"/>
      <c r="E600" s="240"/>
      <c r="F600" s="242"/>
      <c r="G600" s="243"/>
      <c r="H600" s="244"/>
      <c r="I600" s="552"/>
      <c r="J600" s="577"/>
      <c r="K600" s="561"/>
      <c r="L600" s="566"/>
      <c r="M600" s="573"/>
      <c r="N600" s="556">
        <f t="shared" si="135"/>
        <v>0</v>
      </c>
    </row>
    <row r="601" spans="1:18" x14ac:dyDescent="0.25">
      <c r="A601" s="239"/>
      <c r="B601" s="240"/>
      <c r="C601" s="241"/>
      <c r="D601" s="240"/>
      <c r="E601" s="240"/>
      <c r="F601" s="242"/>
      <c r="G601" s="243"/>
      <c r="H601" s="244"/>
      <c r="I601" s="552"/>
      <c r="J601" s="577"/>
      <c r="K601" s="561"/>
      <c r="L601" s="566"/>
      <c r="M601" s="573"/>
      <c r="N601" s="556">
        <f t="shared" si="135"/>
        <v>0</v>
      </c>
    </row>
    <row r="602" spans="1:18" x14ac:dyDescent="0.25">
      <c r="A602" s="239"/>
      <c r="B602" s="240"/>
      <c r="C602" s="241"/>
      <c r="D602" s="240"/>
      <c r="E602" s="240"/>
      <c r="F602" s="242"/>
      <c r="G602" s="243"/>
      <c r="H602" s="244"/>
      <c r="I602" s="552"/>
      <c r="J602" s="577"/>
      <c r="K602" s="561"/>
      <c r="L602" s="566"/>
      <c r="M602" s="573"/>
      <c r="N602" s="556">
        <f t="shared" si="135"/>
        <v>0</v>
      </c>
    </row>
    <row r="603" spans="1:18" x14ac:dyDescent="0.25">
      <c r="A603" s="239"/>
      <c r="B603" s="240"/>
      <c r="C603" s="241"/>
      <c r="D603" s="240"/>
      <c r="E603" s="240"/>
      <c r="F603" s="242"/>
      <c r="G603" s="243"/>
      <c r="H603" s="244"/>
      <c r="I603" s="552"/>
      <c r="J603" s="577"/>
      <c r="K603" s="561"/>
      <c r="L603" s="566"/>
      <c r="M603" s="573"/>
      <c r="N603" s="556">
        <f t="shared" si="135"/>
        <v>0</v>
      </c>
    </row>
    <row r="604" spans="1:18" x14ac:dyDescent="0.25">
      <c r="A604" s="239"/>
      <c r="B604" s="240"/>
      <c r="C604" s="241"/>
      <c r="D604" s="240"/>
      <c r="E604" s="240"/>
      <c r="F604" s="242"/>
      <c r="G604" s="243"/>
      <c r="H604" s="244"/>
      <c r="I604" s="552"/>
      <c r="J604" s="577"/>
      <c r="K604" s="561"/>
      <c r="L604" s="566"/>
      <c r="M604" s="573"/>
      <c r="N604" s="556">
        <f t="shared" si="135"/>
        <v>0</v>
      </c>
    </row>
    <row r="605" spans="1:18" x14ac:dyDescent="0.25">
      <c r="A605" s="239"/>
      <c r="B605" s="240"/>
      <c r="C605" s="241"/>
      <c r="D605" s="240"/>
      <c r="E605" s="240"/>
      <c r="F605" s="242"/>
      <c r="G605" s="243"/>
      <c r="H605" s="244"/>
      <c r="I605" s="552"/>
      <c r="J605" s="577"/>
      <c r="K605" s="561"/>
      <c r="L605" s="566"/>
      <c r="M605" s="573"/>
      <c r="N605" s="556">
        <f t="shared" ref="N605:N607" si="136">SUM(J605:M605)</f>
        <v>0</v>
      </c>
    </row>
    <row r="606" spans="1:18" x14ac:dyDescent="0.25">
      <c r="A606" s="239"/>
      <c r="B606" s="240"/>
      <c r="C606" s="241"/>
      <c r="D606" s="240"/>
      <c r="E606" s="240"/>
      <c r="F606" s="242"/>
      <c r="G606" s="243"/>
      <c r="H606" s="244"/>
      <c r="I606" s="552"/>
      <c r="J606" s="577"/>
      <c r="K606" s="561"/>
      <c r="L606" s="566"/>
      <c r="M606" s="573"/>
      <c r="N606" s="556">
        <f t="shared" si="136"/>
        <v>0</v>
      </c>
    </row>
    <row r="607" spans="1:18" ht="15.75" thickBot="1" x14ac:dyDescent="0.3">
      <c r="A607" s="245"/>
      <c r="B607" s="246"/>
      <c r="C607" s="247"/>
      <c r="D607" s="246"/>
      <c r="E607" s="246"/>
      <c r="F607" s="248"/>
      <c r="G607" s="249"/>
      <c r="H607" s="250"/>
      <c r="I607" s="553"/>
      <c r="J607" s="578"/>
      <c r="K607" s="562"/>
      <c r="L607" s="567"/>
      <c r="M607" s="574"/>
      <c r="N607" s="570">
        <f t="shared" si="136"/>
        <v>0</v>
      </c>
    </row>
    <row r="608" spans="1:18" ht="15.75" thickBot="1" x14ac:dyDescent="0.3">
      <c r="A608" s="757" t="s">
        <v>4</v>
      </c>
      <c r="B608" s="758"/>
      <c r="C608" s="758"/>
      <c r="D608" s="758"/>
      <c r="E608" s="758"/>
      <c r="F608" s="758"/>
      <c r="G608" s="758"/>
      <c r="H608" s="758"/>
      <c r="I608" s="554">
        <f>SUM(I598:I607)</f>
        <v>0</v>
      </c>
      <c r="J608" s="579">
        <f t="shared" ref="J608:N608" si="137">SUM(J598:J607)</f>
        <v>0</v>
      </c>
      <c r="K608" s="563">
        <f t="shared" si="137"/>
        <v>0</v>
      </c>
      <c r="L608" s="568">
        <f t="shared" si="137"/>
        <v>0</v>
      </c>
      <c r="M608" s="558">
        <f t="shared" si="137"/>
        <v>0</v>
      </c>
      <c r="N608" s="571">
        <f t="shared" si="137"/>
        <v>0</v>
      </c>
    </row>
    <row r="609" spans="1:18" ht="15.75" customHeight="1" thickBot="1" x14ac:dyDescent="0.3">
      <c r="A609" s="743" t="s">
        <v>460</v>
      </c>
      <c r="B609" s="744"/>
      <c r="C609" s="744"/>
      <c r="D609" s="744"/>
      <c r="E609" s="744"/>
      <c r="F609" s="744"/>
      <c r="G609" s="744"/>
      <c r="H609" s="744"/>
      <c r="I609" s="744"/>
      <c r="J609" s="744"/>
      <c r="K609" s="744"/>
      <c r="L609" s="744"/>
      <c r="M609" s="744"/>
      <c r="N609" s="745"/>
    </row>
    <row r="610" spans="1:18" ht="26.25" thickBot="1" x14ac:dyDescent="0.3">
      <c r="A610" s="429" t="s">
        <v>540</v>
      </c>
      <c r="B610" s="417" t="s">
        <v>540</v>
      </c>
      <c r="C610" s="429" t="s">
        <v>421</v>
      </c>
      <c r="D610" s="417" t="s">
        <v>36</v>
      </c>
      <c r="E610" s="232" t="s">
        <v>536</v>
      </c>
      <c r="F610" s="231" t="s">
        <v>0</v>
      </c>
      <c r="G610" s="231" t="s">
        <v>538</v>
      </c>
      <c r="H610" s="231" t="s">
        <v>37</v>
      </c>
      <c r="I610" s="550" t="s">
        <v>5</v>
      </c>
      <c r="J610" s="575" t="s">
        <v>519</v>
      </c>
      <c r="K610" s="559" t="s">
        <v>520</v>
      </c>
      <c r="L610" s="564" t="s">
        <v>521</v>
      </c>
      <c r="M610" s="557" t="s">
        <v>522</v>
      </c>
      <c r="N610" s="569" t="s">
        <v>620</v>
      </c>
      <c r="P610" s="641">
        <v>3</v>
      </c>
      <c r="Q610" s="642">
        <v>18</v>
      </c>
      <c r="R610" s="643">
        <f>+I621</f>
        <v>0</v>
      </c>
    </row>
    <row r="611" spans="1:18" x14ac:dyDescent="0.25">
      <c r="A611" s="233"/>
      <c r="B611" s="234"/>
      <c r="C611" s="235"/>
      <c r="D611" s="234"/>
      <c r="E611" s="234"/>
      <c r="F611" s="236"/>
      <c r="G611" s="237"/>
      <c r="H611" s="238"/>
      <c r="I611" s="551"/>
      <c r="J611" s="576"/>
      <c r="K611" s="560"/>
      <c r="L611" s="565"/>
      <c r="M611" s="572"/>
      <c r="N611" s="555">
        <f t="shared" ref="N611:N617" si="138">SUM(J611:M611)</f>
        <v>0</v>
      </c>
    </row>
    <row r="612" spans="1:18" x14ac:dyDescent="0.25">
      <c r="A612" s="239"/>
      <c r="B612" s="240"/>
      <c r="C612" s="241"/>
      <c r="D612" s="240"/>
      <c r="E612" s="240"/>
      <c r="F612" s="242"/>
      <c r="G612" s="243"/>
      <c r="H612" s="244"/>
      <c r="I612" s="552"/>
      <c r="J612" s="577"/>
      <c r="K612" s="561"/>
      <c r="L612" s="566"/>
      <c r="M612" s="573"/>
      <c r="N612" s="556">
        <f t="shared" si="138"/>
        <v>0</v>
      </c>
    </row>
    <row r="613" spans="1:18" x14ac:dyDescent="0.25">
      <c r="A613" s="239"/>
      <c r="B613" s="240"/>
      <c r="C613" s="241"/>
      <c r="D613" s="240"/>
      <c r="E613" s="240"/>
      <c r="F613" s="242"/>
      <c r="G613" s="243"/>
      <c r="H613" s="244"/>
      <c r="I613" s="552"/>
      <c r="J613" s="577"/>
      <c r="K613" s="561"/>
      <c r="L613" s="566"/>
      <c r="M613" s="573"/>
      <c r="N613" s="556">
        <f t="shared" si="138"/>
        <v>0</v>
      </c>
    </row>
    <row r="614" spans="1:18" x14ac:dyDescent="0.25">
      <c r="A614" s="239"/>
      <c r="B614" s="240"/>
      <c r="C614" s="241"/>
      <c r="D614" s="240"/>
      <c r="E614" s="240"/>
      <c r="F614" s="242"/>
      <c r="G614" s="243"/>
      <c r="H614" s="244"/>
      <c r="I614" s="552"/>
      <c r="J614" s="577"/>
      <c r="K614" s="561"/>
      <c r="L614" s="566"/>
      <c r="M614" s="573"/>
      <c r="N614" s="556">
        <f t="shared" si="138"/>
        <v>0</v>
      </c>
    </row>
    <row r="615" spans="1:18" x14ac:dyDescent="0.25">
      <c r="A615" s="239"/>
      <c r="B615" s="240"/>
      <c r="C615" s="241"/>
      <c r="D615" s="240"/>
      <c r="E615" s="240"/>
      <c r="F615" s="242"/>
      <c r="G615" s="243"/>
      <c r="H615" s="244"/>
      <c r="I615" s="552"/>
      <c r="J615" s="577"/>
      <c r="K615" s="561"/>
      <c r="L615" s="566"/>
      <c r="M615" s="573"/>
      <c r="N615" s="556">
        <f t="shared" si="138"/>
        <v>0</v>
      </c>
    </row>
    <row r="616" spans="1:18" x14ac:dyDescent="0.25">
      <c r="A616" s="239"/>
      <c r="B616" s="240"/>
      <c r="C616" s="241"/>
      <c r="D616" s="240"/>
      <c r="E616" s="240"/>
      <c r="F616" s="242"/>
      <c r="G616" s="243"/>
      <c r="H616" s="244"/>
      <c r="I616" s="552"/>
      <c r="J616" s="577"/>
      <c r="K616" s="561"/>
      <c r="L616" s="566"/>
      <c r="M616" s="573"/>
      <c r="N616" s="556">
        <f t="shared" si="138"/>
        <v>0</v>
      </c>
    </row>
    <row r="617" spans="1:18" x14ac:dyDescent="0.25">
      <c r="A617" s="239"/>
      <c r="B617" s="240"/>
      <c r="C617" s="241"/>
      <c r="D617" s="240"/>
      <c r="E617" s="240"/>
      <c r="F617" s="242"/>
      <c r="G617" s="243"/>
      <c r="H617" s="244"/>
      <c r="I617" s="552"/>
      <c r="J617" s="577"/>
      <c r="K617" s="561"/>
      <c r="L617" s="566"/>
      <c r="M617" s="573"/>
      <c r="N617" s="556">
        <f t="shared" si="138"/>
        <v>0</v>
      </c>
    </row>
    <row r="618" spans="1:18" x14ac:dyDescent="0.25">
      <c r="A618" s="239"/>
      <c r="B618" s="240"/>
      <c r="C618" s="241"/>
      <c r="D618" s="240"/>
      <c r="E618" s="240"/>
      <c r="F618" s="242"/>
      <c r="G618" s="243"/>
      <c r="H618" s="244"/>
      <c r="I618" s="552"/>
      <c r="J618" s="577"/>
      <c r="K618" s="561"/>
      <c r="L618" s="566"/>
      <c r="M618" s="573"/>
      <c r="N618" s="556">
        <f t="shared" ref="N618:N620" si="139">SUM(J618:M618)</f>
        <v>0</v>
      </c>
    </row>
    <row r="619" spans="1:18" x14ac:dyDescent="0.25">
      <c r="A619" s="239"/>
      <c r="B619" s="240"/>
      <c r="C619" s="241"/>
      <c r="D619" s="240"/>
      <c r="E619" s="240"/>
      <c r="F619" s="242"/>
      <c r="G619" s="243"/>
      <c r="H619" s="244"/>
      <c r="I619" s="552"/>
      <c r="J619" s="577"/>
      <c r="K619" s="561"/>
      <c r="L619" s="566"/>
      <c r="M619" s="573"/>
      <c r="N619" s="556">
        <f t="shared" si="139"/>
        <v>0</v>
      </c>
    </row>
    <row r="620" spans="1:18" ht="15.75" thickBot="1" x14ac:dyDescent="0.3">
      <c r="A620" s="245"/>
      <c r="B620" s="246"/>
      <c r="C620" s="247"/>
      <c r="D620" s="246"/>
      <c r="E620" s="246"/>
      <c r="F620" s="248"/>
      <c r="G620" s="249"/>
      <c r="H620" s="250"/>
      <c r="I620" s="553"/>
      <c r="J620" s="578"/>
      <c r="K620" s="562"/>
      <c r="L620" s="567"/>
      <c r="M620" s="574"/>
      <c r="N620" s="570">
        <f t="shared" si="139"/>
        <v>0</v>
      </c>
    </row>
    <row r="621" spans="1:18" ht="15.75" thickBot="1" x14ac:dyDescent="0.3">
      <c r="A621" s="757" t="s">
        <v>4</v>
      </c>
      <c r="B621" s="758"/>
      <c r="C621" s="758"/>
      <c r="D621" s="758"/>
      <c r="E621" s="758"/>
      <c r="F621" s="758"/>
      <c r="G621" s="758"/>
      <c r="H621" s="758"/>
      <c r="I621" s="554">
        <f>SUM(I611:I620)</f>
        <v>0</v>
      </c>
      <c r="J621" s="579">
        <f t="shared" ref="J621:N621" si="140">SUM(J611:J620)</f>
        <v>0</v>
      </c>
      <c r="K621" s="563">
        <f t="shared" si="140"/>
        <v>0</v>
      </c>
      <c r="L621" s="568">
        <f t="shared" si="140"/>
        <v>0</v>
      </c>
      <c r="M621" s="558">
        <f t="shared" si="140"/>
        <v>0</v>
      </c>
      <c r="N621" s="571">
        <f t="shared" si="140"/>
        <v>0</v>
      </c>
    </row>
    <row r="622" spans="1:18" ht="15.75" customHeight="1" thickBot="1" x14ac:dyDescent="0.3">
      <c r="A622" s="743" t="s">
        <v>461</v>
      </c>
      <c r="B622" s="744"/>
      <c r="C622" s="744"/>
      <c r="D622" s="744"/>
      <c r="E622" s="744"/>
      <c r="F622" s="744"/>
      <c r="G622" s="744"/>
      <c r="H622" s="744"/>
      <c r="I622" s="744"/>
      <c r="J622" s="744"/>
      <c r="K622" s="744"/>
      <c r="L622" s="744"/>
      <c r="M622" s="744"/>
      <c r="N622" s="745"/>
    </row>
    <row r="623" spans="1:18" ht="26.25" thickBot="1" x14ac:dyDescent="0.3">
      <c r="A623" s="429" t="s">
        <v>419</v>
      </c>
      <c r="B623" s="417" t="s">
        <v>420</v>
      </c>
      <c r="C623" s="429" t="s">
        <v>421</v>
      </c>
      <c r="D623" s="417" t="s">
        <v>36</v>
      </c>
      <c r="E623" s="232" t="s">
        <v>536</v>
      </c>
      <c r="F623" s="231" t="s">
        <v>0</v>
      </c>
      <c r="G623" s="231" t="s">
        <v>2</v>
      </c>
      <c r="H623" s="231" t="s">
        <v>37</v>
      </c>
      <c r="I623" s="550" t="s">
        <v>5</v>
      </c>
      <c r="J623" s="575" t="s">
        <v>519</v>
      </c>
      <c r="K623" s="559" t="s">
        <v>520</v>
      </c>
      <c r="L623" s="564" t="s">
        <v>521</v>
      </c>
      <c r="M623" s="557" t="s">
        <v>522</v>
      </c>
      <c r="N623" s="569" t="s">
        <v>620</v>
      </c>
      <c r="P623" s="641">
        <v>3</v>
      </c>
      <c r="Q623" s="642">
        <v>14</v>
      </c>
      <c r="R623" s="643">
        <f>+I634</f>
        <v>0</v>
      </c>
    </row>
    <row r="624" spans="1:18" x14ac:dyDescent="0.25">
      <c r="A624" s="233"/>
      <c r="B624" s="234"/>
      <c r="C624" s="235"/>
      <c r="D624" s="234"/>
      <c r="E624" s="234"/>
      <c r="F624" s="236"/>
      <c r="G624" s="237"/>
      <c r="H624" s="238"/>
      <c r="I624" s="551"/>
      <c r="J624" s="576"/>
      <c r="K624" s="560"/>
      <c r="L624" s="565"/>
      <c r="M624" s="572"/>
      <c r="N624" s="555">
        <f t="shared" ref="N624:N630" si="141">SUM(J624:M624)</f>
        <v>0</v>
      </c>
    </row>
    <row r="625" spans="1:18" x14ac:dyDescent="0.25">
      <c r="A625" s="239"/>
      <c r="B625" s="240"/>
      <c r="C625" s="241"/>
      <c r="D625" s="240"/>
      <c r="E625" s="240"/>
      <c r="F625" s="242"/>
      <c r="G625" s="243"/>
      <c r="H625" s="244"/>
      <c r="I625" s="552"/>
      <c r="J625" s="577"/>
      <c r="K625" s="561"/>
      <c r="L625" s="566"/>
      <c r="M625" s="573"/>
      <c r="N625" s="556">
        <f t="shared" si="141"/>
        <v>0</v>
      </c>
    </row>
    <row r="626" spans="1:18" x14ac:dyDescent="0.25">
      <c r="A626" s="239"/>
      <c r="B626" s="240"/>
      <c r="C626" s="241"/>
      <c r="D626" s="240"/>
      <c r="E626" s="240"/>
      <c r="F626" s="242"/>
      <c r="G626" s="243"/>
      <c r="H626" s="244"/>
      <c r="I626" s="552"/>
      <c r="J626" s="577"/>
      <c r="K626" s="561"/>
      <c r="L626" s="566"/>
      <c r="M626" s="573"/>
      <c r="N626" s="556">
        <f t="shared" si="141"/>
        <v>0</v>
      </c>
    </row>
    <row r="627" spans="1:18" x14ac:dyDescent="0.25">
      <c r="A627" s="239"/>
      <c r="B627" s="240"/>
      <c r="C627" s="241"/>
      <c r="D627" s="240"/>
      <c r="E627" s="240"/>
      <c r="F627" s="242"/>
      <c r="G627" s="243"/>
      <c r="H627" s="244"/>
      <c r="I627" s="552"/>
      <c r="J627" s="577"/>
      <c r="K627" s="561"/>
      <c r="L627" s="566"/>
      <c r="M627" s="573"/>
      <c r="N627" s="556">
        <f t="shared" si="141"/>
        <v>0</v>
      </c>
    </row>
    <row r="628" spans="1:18" x14ac:dyDescent="0.25">
      <c r="A628" s="239"/>
      <c r="B628" s="240"/>
      <c r="C628" s="241"/>
      <c r="D628" s="240"/>
      <c r="E628" s="240"/>
      <c r="F628" s="242"/>
      <c r="G628" s="243"/>
      <c r="H628" s="244"/>
      <c r="I628" s="552"/>
      <c r="J628" s="577"/>
      <c r="K628" s="561"/>
      <c r="L628" s="566"/>
      <c r="M628" s="573"/>
      <c r="N628" s="556">
        <f t="shared" si="141"/>
        <v>0</v>
      </c>
    </row>
    <row r="629" spans="1:18" x14ac:dyDescent="0.25">
      <c r="A629" s="239"/>
      <c r="B629" s="240"/>
      <c r="C629" s="241"/>
      <c r="D629" s="240"/>
      <c r="E629" s="240"/>
      <c r="F629" s="242"/>
      <c r="G629" s="243"/>
      <c r="H629" s="244"/>
      <c r="I629" s="552"/>
      <c r="J629" s="577"/>
      <c r="K629" s="561"/>
      <c r="L629" s="566"/>
      <c r="M629" s="573"/>
      <c r="N629" s="556">
        <f t="shared" si="141"/>
        <v>0</v>
      </c>
    </row>
    <row r="630" spans="1:18" x14ac:dyDescent="0.25">
      <c r="A630" s="239"/>
      <c r="B630" s="240"/>
      <c r="C630" s="241"/>
      <c r="D630" s="240"/>
      <c r="E630" s="240"/>
      <c r="F630" s="242"/>
      <c r="G630" s="243"/>
      <c r="H630" s="244"/>
      <c r="I630" s="552"/>
      <c r="J630" s="577"/>
      <c r="K630" s="561"/>
      <c r="L630" s="566"/>
      <c r="M630" s="573"/>
      <c r="N630" s="556">
        <f t="shared" si="141"/>
        <v>0</v>
      </c>
    </row>
    <row r="631" spans="1:18" x14ac:dyDescent="0.25">
      <c r="A631" s="239"/>
      <c r="B631" s="240"/>
      <c r="C631" s="241"/>
      <c r="D631" s="240"/>
      <c r="E631" s="240"/>
      <c r="F631" s="242"/>
      <c r="G631" s="243"/>
      <c r="H631" s="244"/>
      <c r="I631" s="552"/>
      <c r="J631" s="577"/>
      <c r="K631" s="561"/>
      <c r="L631" s="566"/>
      <c r="M631" s="573"/>
      <c r="N631" s="556">
        <f t="shared" ref="N631:N633" si="142">SUM(J631:M631)</f>
        <v>0</v>
      </c>
    </row>
    <row r="632" spans="1:18" x14ac:dyDescent="0.25">
      <c r="A632" s="239"/>
      <c r="B632" s="240"/>
      <c r="C632" s="241"/>
      <c r="D632" s="240"/>
      <c r="E632" s="240"/>
      <c r="F632" s="242"/>
      <c r="G632" s="243"/>
      <c r="H632" s="244"/>
      <c r="I632" s="552"/>
      <c r="J632" s="577"/>
      <c r="K632" s="561"/>
      <c r="L632" s="566"/>
      <c r="M632" s="573"/>
      <c r="N632" s="556">
        <f t="shared" si="142"/>
        <v>0</v>
      </c>
    </row>
    <row r="633" spans="1:18" ht="15.75" thickBot="1" x14ac:dyDescent="0.3">
      <c r="A633" s="245"/>
      <c r="B633" s="246"/>
      <c r="C633" s="247"/>
      <c r="D633" s="246"/>
      <c r="E633" s="246"/>
      <c r="F633" s="248"/>
      <c r="G633" s="249"/>
      <c r="H633" s="250"/>
      <c r="I633" s="553"/>
      <c r="J633" s="578"/>
      <c r="K633" s="562"/>
      <c r="L633" s="567"/>
      <c r="M633" s="574"/>
      <c r="N633" s="570">
        <f t="shared" si="142"/>
        <v>0</v>
      </c>
    </row>
    <row r="634" spans="1:18" ht="15.75" thickBot="1" x14ac:dyDescent="0.3">
      <c r="A634" s="757" t="s">
        <v>4</v>
      </c>
      <c r="B634" s="758"/>
      <c r="C634" s="758"/>
      <c r="D634" s="758"/>
      <c r="E634" s="758"/>
      <c r="F634" s="758"/>
      <c r="G634" s="758"/>
      <c r="H634" s="758"/>
      <c r="I634" s="554">
        <f>SUM(I624:I633)</f>
        <v>0</v>
      </c>
      <c r="J634" s="579">
        <f t="shared" ref="J634:N634" si="143">SUM(J624:J633)</f>
        <v>0</v>
      </c>
      <c r="K634" s="563">
        <f t="shared" si="143"/>
        <v>0</v>
      </c>
      <c r="L634" s="568">
        <f t="shared" si="143"/>
        <v>0</v>
      </c>
      <c r="M634" s="558">
        <f t="shared" si="143"/>
        <v>0</v>
      </c>
      <c r="N634" s="571">
        <f t="shared" si="143"/>
        <v>0</v>
      </c>
    </row>
    <row r="635" spans="1:18" ht="15.75" customHeight="1" thickBot="1" x14ac:dyDescent="0.3">
      <c r="A635" s="743" t="s">
        <v>462</v>
      </c>
      <c r="B635" s="744"/>
      <c r="C635" s="744"/>
      <c r="D635" s="744"/>
      <c r="E635" s="744"/>
      <c r="F635" s="744"/>
      <c r="G635" s="744"/>
      <c r="H635" s="744"/>
      <c r="I635" s="744"/>
      <c r="J635" s="744"/>
      <c r="K635" s="744"/>
      <c r="L635" s="744"/>
      <c r="M635" s="744"/>
      <c r="N635" s="745"/>
    </row>
    <row r="636" spans="1:18" ht="26.25" thickBot="1" x14ac:dyDescent="0.3">
      <c r="A636" s="429" t="s">
        <v>419</v>
      </c>
      <c r="B636" s="417" t="s">
        <v>420</v>
      </c>
      <c r="C636" s="429" t="s">
        <v>421</v>
      </c>
      <c r="D636" s="417" t="s">
        <v>36</v>
      </c>
      <c r="E636" s="232" t="s">
        <v>536</v>
      </c>
      <c r="F636" s="231" t="s">
        <v>0</v>
      </c>
      <c r="G636" s="231" t="s">
        <v>2</v>
      </c>
      <c r="H636" s="231" t="s">
        <v>37</v>
      </c>
      <c r="I636" s="550" t="s">
        <v>5</v>
      </c>
      <c r="J636" s="575" t="s">
        <v>519</v>
      </c>
      <c r="K636" s="559" t="s">
        <v>520</v>
      </c>
      <c r="L636" s="564" t="s">
        <v>521</v>
      </c>
      <c r="M636" s="557" t="s">
        <v>522</v>
      </c>
      <c r="N636" s="569" t="s">
        <v>620</v>
      </c>
      <c r="P636" s="641">
        <v>3</v>
      </c>
      <c r="Q636" s="642">
        <v>8</v>
      </c>
      <c r="R636" s="643">
        <f>+I647</f>
        <v>0</v>
      </c>
    </row>
    <row r="637" spans="1:18" x14ac:dyDescent="0.25">
      <c r="A637" s="233"/>
      <c r="B637" s="234"/>
      <c r="C637" s="235"/>
      <c r="D637" s="234"/>
      <c r="E637" s="234"/>
      <c r="F637" s="236"/>
      <c r="G637" s="237"/>
      <c r="H637" s="238"/>
      <c r="I637" s="551"/>
      <c r="J637" s="576"/>
      <c r="K637" s="560"/>
      <c r="L637" s="565"/>
      <c r="M637" s="572"/>
      <c r="N637" s="555">
        <f t="shared" ref="N637:N643" si="144">SUM(J637:M637)</f>
        <v>0</v>
      </c>
    </row>
    <row r="638" spans="1:18" x14ac:dyDescent="0.25">
      <c r="A638" s="239"/>
      <c r="B638" s="240"/>
      <c r="C638" s="241"/>
      <c r="D638" s="240"/>
      <c r="E638" s="240"/>
      <c r="F638" s="242"/>
      <c r="G638" s="243"/>
      <c r="H638" s="244"/>
      <c r="I638" s="552"/>
      <c r="J638" s="577"/>
      <c r="K638" s="561"/>
      <c r="L638" s="566"/>
      <c r="M638" s="573"/>
      <c r="N638" s="556">
        <f t="shared" si="144"/>
        <v>0</v>
      </c>
    </row>
    <row r="639" spans="1:18" x14ac:dyDescent="0.25">
      <c r="A639" s="239"/>
      <c r="B639" s="240"/>
      <c r="C639" s="241"/>
      <c r="D639" s="240"/>
      <c r="E639" s="240"/>
      <c r="F639" s="242"/>
      <c r="G639" s="243"/>
      <c r="H639" s="244"/>
      <c r="I639" s="552"/>
      <c r="J639" s="577"/>
      <c r="K639" s="561"/>
      <c r="L639" s="566"/>
      <c r="M639" s="573"/>
      <c r="N639" s="556">
        <f t="shared" si="144"/>
        <v>0</v>
      </c>
    </row>
    <row r="640" spans="1:18" x14ac:dyDescent="0.25">
      <c r="A640" s="239"/>
      <c r="B640" s="240"/>
      <c r="C640" s="241"/>
      <c r="D640" s="240"/>
      <c r="E640" s="240"/>
      <c r="F640" s="242"/>
      <c r="G640" s="243"/>
      <c r="H640" s="244"/>
      <c r="I640" s="552"/>
      <c r="J640" s="577"/>
      <c r="K640" s="561"/>
      <c r="L640" s="566"/>
      <c r="M640" s="573"/>
      <c r="N640" s="556">
        <f t="shared" si="144"/>
        <v>0</v>
      </c>
    </row>
    <row r="641" spans="1:18" x14ac:dyDescent="0.25">
      <c r="A641" s="239"/>
      <c r="B641" s="240"/>
      <c r="C641" s="241"/>
      <c r="D641" s="240"/>
      <c r="E641" s="240"/>
      <c r="F641" s="242"/>
      <c r="G641" s="243"/>
      <c r="H641" s="244"/>
      <c r="I641" s="552"/>
      <c r="J641" s="577"/>
      <c r="K641" s="561"/>
      <c r="L641" s="566"/>
      <c r="M641" s="573"/>
      <c r="N641" s="556">
        <f t="shared" si="144"/>
        <v>0</v>
      </c>
    </row>
    <row r="642" spans="1:18" x14ac:dyDescent="0.25">
      <c r="A642" s="239"/>
      <c r="B642" s="240"/>
      <c r="C642" s="241"/>
      <c r="D642" s="240"/>
      <c r="E642" s="240"/>
      <c r="F642" s="242"/>
      <c r="G642" s="243"/>
      <c r="H642" s="244"/>
      <c r="I642" s="552"/>
      <c r="J642" s="577"/>
      <c r="K642" s="561"/>
      <c r="L642" s="566"/>
      <c r="M642" s="573"/>
      <c r="N642" s="556">
        <f t="shared" si="144"/>
        <v>0</v>
      </c>
    </row>
    <row r="643" spans="1:18" x14ac:dyDescent="0.25">
      <c r="A643" s="239"/>
      <c r="B643" s="240"/>
      <c r="C643" s="241"/>
      <c r="D643" s="240"/>
      <c r="E643" s="240"/>
      <c r="F643" s="242"/>
      <c r="G643" s="243"/>
      <c r="H643" s="244"/>
      <c r="I643" s="552"/>
      <c r="J643" s="577"/>
      <c r="K643" s="561"/>
      <c r="L643" s="566"/>
      <c r="M643" s="573"/>
      <c r="N643" s="556">
        <f t="shared" si="144"/>
        <v>0</v>
      </c>
    </row>
    <row r="644" spans="1:18" x14ac:dyDescent="0.25">
      <c r="A644" s="239"/>
      <c r="B644" s="240"/>
      <c r="C644" s="241"/>
      <c r="D644" s="240"/>
      <c r="E644" s="240"/>
      <c r="F644" s="242"/>
      <c r="G644" s="243"/>
      <c r="H644" s="244"/>
      <c r="I644" s="552"/>
      <c r="J644" s="577"/>
      <c r="K644" s="561"/>
      <c r="L644" s="566"/>
      <c r="M644" s="573"/>
      <c r="N644" s="556">
        <f t="shared" ref="N644:N646" si="145">SUM(J644:M644)</f>
        <v>0</v>
      </c>
    </row>
    <row r="645" spans="1:18" x14ac:dyDescent="0.25">
      <c r="A645" s="239"/>
      <c r="B645" s="240"/>
      <c r="C645" s="241"/>
      <c r="D645" s="240"/>
      <c r="E645" s="240"/>
      <c r="F645" s="242"/>
      <c r="G645" s="243"/>
      <c r="H645" s="244"/>
      <c r="I645" s="552"/>
      <c r="J645" s="577"/>
      <c r="K645" s="561"/>
      <c r="L645" s="566"/>
      <c r="M645" s="573"/>
      <c r="N645" s="556">
        <f t="shared" si="145"/>
        <v>0</v>
      </c>
    </row>
    <row r="646" spans="1:18" ht="15.75" thickBot="1" x14ac:dyDescent="0.3">
      <c r="A646" s="245"/>
      <c r="B646" s="246"/>
      <c r="C646" s="247"/>
      <c r="D646" s="246"/>
      <c r="E646" s="246"/>
      <c r="F646" s="248"/>
      <c r="G646" s="249"/>
      <c r="H646" s="250"/>
      <c r="I646" s="553"/>
      <c r="J646" s="578"/>
      <c r="K646" s="562"/>
      <c r="L646" s="567"/>
      <c r="M646" s="574"/>
      <c r="N646" s="570">
        <f t="shared" si="145"/>
        <v>0</v>
      </c>
    </row>
    <row r="647" spans="1:18" ht="15.75" thickBot="1" x14ac:dyDescent="0.3">
      <c r="A647" s="757" t="s">
        <v>4</v>
      </c>
      <c r="B647" s="758"/>
      <c r="C647" s="758"/>
      <c r="D647" s="758"/>
      <c r="E647" s="758"/>
      <c r="F647" s="758"/>
      <c r="G647" s="758"/>
      <c r="H647" s="758"/>
      <c r="I647" s="554">
        <f>SUM(I637:I646)</f>
        <v>0</v>
      </c>
      <c r="J647" s="579">
        <f t="shared" ref="J647:N647" si="146">SUM(J637:J646)</f>
        <v>0</v>
      </c>
      <c r="K647" s="563">
        <f t="shared" si="146"/>
        <v>0</v>
      </c>
      <c r="L647" s="568">
        <f t="shared" si="146"/>
        <v>0</v>
      </c>
      <c r="M647" s="558">
        <f t="shared" si="146"/>
        <v>0</v>
      </c>
      <c r="N647" s="571">
        <f t="shared" si="146"/>
        <v>0</v>
      </c>
    </row>
    <row r="648" spans="1:18" ht="15.75" customHeight="1" thickBot="1" x14ac:dyDescent="0.3">
      <c r="A648" s="743" t="s">
        <v>463</v>
      </c>
      <c r="B648" s="744"/>
      <c r="C648" s="744"/>
      <c r="D648" s="744"/>
      <c r="E648" s="744"/>
      <c r="F648" s="744"/>
      <c r="G648" s="744"/>
      <c r="H648" s="744"/>
      <c r="I648" s="744"/>
      <c r="J648" s="744"/>
      <c r="K648" s="744"/>
      <c r="L648" s="744"/>
      <c r="M648" s="744"/>
      <c r="N648" s="745"/>
    </row>
    <row r="649" spans="1:18" ht="26.25" thickBot="1" x14ac:dyDescent="0.3">
      <c r="A649" s="429" t="s">
        <v>531</v>
      </c>
      <c r="B649" s="417" t="s">
        <v>537</v>
      </c>
      <c r="C649" s="429" t="s">
        <v>421</v>
      </c>
      <c r="D649" s="417" t="s">
        <v>36</v>
      </c>
      <c r="E649" s="232" t="s">
        <v>536</v>
      </c>
      <c r="F649" s="231" t="s">
        <v>0</v>
      </c>
      <c r="G649" s="231" t="s">
        <v>2</v>
      </c>
      <c r="H649" s="231" t="s">
        <v>37</v>
      </c>
      <c r="I649" s="550" t="s">
        <v>5</v>
      </c>
      <c r="J649" s="575" t="s">
        <v>519</v>
      </c>
      <c r="K649" s="559" t="s">
        <v>520</v>
      </c>
      <c r="L649" s="564" t="s">
        <v>521</v>
      </c>
      <c r="M649" s="557" t="s">
        <v>522</v>
      </c>
      <c r="N649" s="569" t="s">
        <v>620</v>
      </c>
      <c r="P649" s="641">
        <v>3</v>
      </c>
      <c r="Q649" s="642">
        <v>11</v>
      </c>
      <c r="R649" s="643">
        <f>+I660</f>
        <v>0</v>
      </c>
    </row>
    <row r="650" spans="1:18" x14ac:dyDescent="0.25">
      <c r="A650" s="233"/>
      <c r="B650" s="234"/>
      <c r="C650" s="235"/>
      <c r="D650" s="234"/>
      <c r="E650" s="234"/>
      <c r="F650" s="236"/>
      <c r="G650" s="237"/>
      <c r="H650" s="238"/>
      <c r="I650" s="551"/>
      <c r="J650" s="576"/>
      <c r="K650" s="560"/>
      <c r="L650" s="565"/>
      <c r="M650" s="572"/>
      <c r="N650" s="555">
        <f t="shared" ref="N650:N656" si="147">SUM(J650:M650)</f>
        <v>0</v>
      </c>
    </row>
    <row r="651" spans="1:18" x14ac:dyDescent="0.25">
      <c r="A651" s="239"/>
      <c r="B651" s="240"/>
      <c r="C651" s="241"/>
      <c r="D651" s="240"/>
      <c r="E651" s="240"/>
      <c r="F651" s="242"/>
      <c r="G651" s="243"/>
      <c r="H651" s="244"/>
      <c r="I651" s="552"/>
      <c r="J651" s="577"/>
      <c r="K651" s="561"/>
      <c r="L651" s="566"/>
      <c r="M651" s="573"/>
      <c r="N651" s="556">
        <f t="shared" si="147"/>
        <v>0</v>
      </c>
    </row>
    <row r="652" spans="1:18" x14ac:dyDescent="0.25">
      <c r="A652" s="239"/>
      <c r="B652" s="240"/>
      <c r="C652" s="241"/>
      <c r="D652" s="240"/>
      <c r="E652" s="240"/>
      <c r="F652" s="242"/>
      <c r="G652" s="243"/>
      <c r="H652" s="244"/>
      <c r="I652" s="552"/>
      <c r="J652" s="577"/>
      <c r="K652" s="561"/>
      <c r="L652" s="566"/>
      <c r="M652" s="573"/>
      <c r="N652" s="556">
        <f t="shared" si="147"/>
        <v>0</v>
      </c>
    </row>
    <row r="653" spans="1:18" x14ac:dyDescent="0.25">
      <c r="A653" s="239"/>
      <c r="B653" s="240"/>
      <c r="C653" s="241"/>
      <c r="D653" s="240"/>
      <c r="E653" s="240"/>
      <c r="F653" s="242"/>
      <c r="G653" s="243"/>
      <c r="H653" s="244"/>
      <c r="I653" s="552"/>
      <c r="J653" s="577"/>
      <c r="K653" s="561"/>
      <c r="L653" s="566"/>
      <c r="M653" s="573"/>
      <c r="N653" s="556">
        <f t="shared" si="147"/>
        <v>0</v>
      </c>
    </row>
    <row r="654" spans="1:18" x14ac:dyDescent="0.25">
      <c r="A654" s="239"/>
      <c r="B654" s="240"/>
      <c r="C654" s="241"/>
      <c r="D654" s="240"/>
      <c r="E654" s="240"/>
      <c r="F654" s="242"/>
      <c r="G654" s="243"/>
      <c r="H654" s="244"/>
      <c r="I654" s="552"/>
      <c r="J654" s="577"/>
      <c r="K654" s="561"/>
      <c r="L654" s="566"/>
      <c r="M654" s="573"/>
      <c r="N654" s="556">
        <f t="shared" si="147"/>
        <v>0</v>
      </c>
    </row>
    <row r="655" spans="1:18" x14ac:dyDescent="0.25">
      <c r="A655" s="239"/>
      <c r="B655" s="240"/>
      <c r="C655" s="241"/>
      <c r="D655" s="240"/>
      <c r="E655" s="240"/>
      <c r="F655" s="242"/>
      <c r="G655" s="243"/>
      <c r="H655" s="244"/>
      <c r="I655" s="552"/>
      <c r="J655" s="577"/>
      <c r="K655" s="561"/>
      <c r="L655" s="566"/>
      <c r="M655" s="573"/>
      <c r="N655" s="556">
        <f t="shared" si="147"/>
        <v>0</v>
      </c>
    </row>
    <row r="656" spans="1:18" x14ac:dyDescent="0.25">
      <c r="A656" s="239"/>
      <c r="B656" s="240"/>
      <c r="C656" s="241"/>
      <c r="D656" s="240"/>
      <c r="E656" s="240"/>
      <c r="F656" s="242"/>
      <c r="G656" s="243"/>
      <c r="H656" s="244"/>
      <c r="I656" s="552"/>
      <c r="J656" s="577"/>
      <c r="K656" s="561"/>
      <c r="L656" s="566"/>
      <c r="M656" s="573"/>
      <c r="N656" s="556">
        <f t="shared" si="147"/>
        <v>0</v>
      </c>
    </row>
    <row r="657" spans="1:18" x14ac:dyDescent="0.25">
      <c r="A657" s="239"/>
      <c r="B657" s="240"/>
      <c r="C657" s="241"/>
      <c r="D657" s="240"/>
      <c r="E657" s="240"/>
      <c r="F657" s="242"/>
      <c r="G657" s="243"/>
      <c r="H657" s="244"/>
      <c r="I657" s="552"/>
      <c r="J657" s="577"/>
      <c r="K657" s="561"/>
      <c r="L657" s="566"/>
      <c r="M657" s="573"/>
      <c r="N657" s="556">
        <f t="shared" ref="N657:N659" si="148">SUM(J657:M657)</f>
        <v>0</v>
      </c>
    </row>
    <row r="658" spans="1:18" x14ac:dyDescent="0.25">
      <c r="A658" s="239"/>
      <c r="B658" s="240"/>
      <c r="C658" s="241"/>
      <c r="D658" s="240"/>
      <c r="E658" s="240"/>
      <c r="F658" s="242"/>
      <c r="G658" s="243"/>
      <c r="H658" s="244"/>
      <c r="I658" s="552"/>
      <c r="J658" s="577"/>
      <c r="K658" s="561"/>
      <c r="L658" s="566"/>
      <c r="M658" s="573"/>
      <c r="N658" s="556">
        <f t="shared" si="148"/>
        <v>0</v>
      </c>
    </row>
    <row r="659" spans="1:18" ht="15.75" thickBot="1" x14ac:dyDescent="0.3">
      <c r="A659" s="245"/>
      <c r="B659" s="246"/>
      <c r="C659" s="247"/>
      <c r="D659" s="246"/>
      <c r="E659" s="246"/>
      <c r="F659" s="248"/>
      <c r="G659" s="249"/>
      <c r="H659" s="250"/>
      <c r="I659" s="553"/>
      <c r="J659" s="578"/>
      <c r="K659" s="562"/>
      <c r="L659" s="567"/>
      <c r="M659" s="574"/>
      <c r="N659" s="570">
        <f t="shared" si="148"/>
        <v>0</v>
      </c>
    </row>
    <row r="660" spans="1:18" ht="15.75" thickBot="1" x14ac:dyDescent="0.3">
      <c r="A660" s="757" t="s">
        <v>4</v>
      </c>
      <c r="B660" s="758"/>
      <c r="C660" s="758"/>
      <c r="D660" s="758"/>
      <c r="E660" s="758"/>
      <c r="F660" s="758"/>
      <c r="G660" s="758"/>
      <c r="H660" s="758"/>
      <c r="I660" s="554">
        <f>SUM(I650:I659)</f>
        <v>0</v>
      </c>
      <c r="J660" s="579">
        <f t="shared" ref="J660:N660" si="149">SUM(J650:J659)</f>
        <v>0</v>
      </c>
      <c r="K660" s="563">
        <f t="shared" si="149"/>
        <v>0</v>
      </c>
      <c r="L660" s="568">
        <f t="shared" si="149"/>
        <v>0</v>
      </c>
      <c r="M660" s="558">
        <f t="shared" si="149"/>
        <v>0</v>
      </c>
      <c r="N660" s="571">
        <f t="shared" si="149"/>
        <v>0</v>
      </c>
    </row>
    <row r="661" spans="1:18" ht="15.75" customHeight="1" thickBot="1" x14ac:dyDescent="0.3">
      <c r="A661" s="743" t="s">
        <v>464</v>
      </c>
      <c r="B661" s="744"/>
      <c r="C661" s="744"/>
      <c r="D661" s="744"/>
      <c r="E661" s="744"/>
      <c r="F661" s="744"/>
      <c r="G661" s="744"/>
      <c r="H661" s="744"/>
      <c r="I661" s="744"/>
      <c r="J661" s="744"/>
      <c r="K661" s="744"/>
      <c r="L661" s="744"/>
      <c r="M661" s="744"/>
      <c r="N661" s="745"/>
    </row>
    <row r="662" spans="1:18" ht="26.25" thickBot="1" x14ac:dyDescent="0.3">
      <c r="A662" s="429" t="s">
        <v>419</v>
      </c>
      <c r="B662" s="417" t="s">
        <v>420</v>
      </c>
      <c r="C662" s="429" t="s">
        <v>421</v>
      </c>
      <c r="D662" s="417" t="s">
        <v>36</v>
      </c>
      <c r="E662" s="232" t="s">
        <v>536</v>
      </c>
      <c r="F662" s="231" t="s">
        <v>0</v>
      </c>
      <c r="G662" s="231" t="s">
        <v>2</v>
      </c>
      <c r="H662" s="231" t="s">
        <v>37</v>
      </c>
      <c r="I662" s="550" t="s">
        <v>5</v>
      </c>
      <c r="J662" s="575" t="s">
        <v>519</v>
      </c>
      <c r="K662" s="559" t="s">
        <v>520</v>
      </c>
      <c r="L662" s="564" t="s">
        <v>521</v>
      </c>
      <c r="M662" s="557" t="s">
        <v>522</v>
      </c>
      <c r="N662" s="569" t="s">
        <v>620</v>
      </c>
      <c r="P662" s="641">
        <v>3</v>
      </c>
      <c r="Q662" s="642">
        <v>12</v>
      </c>
      <c r="R662" s="643">
        <f>+I673</f>
        <v>0</v>
      </c>
    </row>
    <row r="663" spans="1:18" x14ac:dyDescent="0.25">
      <c r="A663" s="233"/>
      <c r="B663" s="234"/>
      <c r="C663" s="235"/>
      <c r="D663" s="234"/>
      <c r="E663" s="234"/>
      <c r="F663" s="236"/>
      <c r="G663" s="237"/>
      <c r="H663" s="238"/>
      <c r="I663" s="551"/>
      <c r="J663" s="576"/>
      <c r="K663" s="560"/>
      <c r="L663" s="565"/>
      <c r="M663" s="572"/>
      <c r="N663" s="555">
        <f t="shared" ref="N663:N669" si="150">SUM(J663:M663)</f>
        <v>0</v>
      </c>
    </row>
    <row r="664" spans="1:18" x14ac:dyDescent="0.25">
      <c r="A664" s="239"/>
      <c r="B664" s="240"/>
      <c r="C664" s="241"/>
      <c r="D664" s="240"/>
      <c r="E664" s="240"/>
      <c r="F664" s="242"/>
      <c r="G664" s="243"/>
      <c r="H664" s="244"/>
      <c r="I664" s="552"/>
      <c r="J664" s="577"/>
      <c r="K664" s="561"/>
      <c r="L664" s="566"/>
      <c r="M664" s="573"/>
      <c r="N664" s="556">
        <f t="shared" si="150"/>
        <v>0</v>
      </c>
    </row>
    <row r="665" spans="1:18" x14ac:dyDescent="0.25">
      <c r="A665" s="239"/>
      <c r="B665" s="240"/>
      <c r="C665" s="241"/>
      <c r="D665" s="240"/>
      <c r="E665" s="240"/>
      <c r="F665" s="242"/>
      <c r="G665" s="243"/>
      <c r="H665" s="244"/>
      <c r="I665" s="552"/>
      <c r="J665" s="577"/>
      <c r="K665" s="561"/>
      <c r="L665" s="566"/>
      <c r="M665" s="573"/>
      <c r="N665" s="556">
        <f t="shared" si="150"/>
        <v>0</v>
      </c>
    </row>
    <row r="666" spans="1:18" x14ac:dyDescent="0.25">
      <c r="A666" s="239"/>
      <c r="B666" s="240"/>
      <c r="C666" s="241"/>
      <c r="D666" s="240"/>
      <c r="E666" s="240"/>
      <c r="F666" s="242"/>
      <c r="G666" s="243"/>
      <c r="H666" s="244"/>
      <c r="I666" s="552"/>
      <c r="J666" s="577"/>
      <c r="K666" s="561"/>
      <c r="L666" s="566"/>
      <c r="M666" s="573"/>
      <c r="N666" s="556">
        <f t="shared" si="150"/>
        <v>0</v>
      </c>
    </row>
    <row r="667" spans="1:18" x14ac:dyDescent="0.25">
      <c r="A667" s="239"/>
      <c r="B667" s="240"/>
      <c r="C667" s="241"/>
      <c r="D667" s="240"/>
      <c r="E667" s="240"/>
      <c r="F667" s="242"/>
      <c r="G667" s="243"/>
      <c r="H667" s="244"/>
      <c r="I667" s="552"/>
      <c r="J667" s="577"/>
      <c r="K667" s="561"/>
      <c r="L667" s="566"/>
      <c r="M667" s="573"/>
      <c r="N667" s="556">
        <f t="shared" si="150"/>
        <v>0</v>
      </c>
    </row>
    <row r="668" spans="1:18" x14ac:dyDescent="0.25">
      <c r="A668" s="239"/>
      <c r="B668" s="240"/>
      <c r="C668" s="241"/>
      <c r="D668" s="240"/>
      <c r="E668" s="240"/>
      <c r="F668" s="242"/>
      <c r="G668" s="243"/>
      <c r="H668" s="244"/>
      <c r="I668" s="552"/>
      <c r="J668" s="577"/>
      <c r="K668" s="561"/>
      <c r="L668" s="566"/>
      <c r="M668" s="573"/>
      <c r="N668" s="556">
        <f t="shared" si="150"/>
        <v>0</v>
      </c>
    </row>
    <row r="669" spans="1:18" x14ac:dyDescent="0.25">
      <c r="A669" s="239"/>
      <c r="B669" s="240"/>
      <c r="C669" s="241"/>
      <c r="D669" s="240"/>
      <c r="E669" s="240"/>
      <c r="F669" s="242"/>
      <c r="G669" s="243"/>
      <c r="H669" s="244"/>
      <c r="I669" s="552"/>
      <c r="J669" s="577"/>
      <c r="K669" s="561"/>
      <c r="L669" s="566"/>
      <c r="M669" s="573"/>
      <c r="N669" s="556">
        <f t="shared" si="150"/>
        <v>0</v>
      </c>
    </row>
    <row r="670" spans="1:18" x14ac:dyDescent="0.25">
      <c r="A670" s="239"/>
      <c r="B670" s="240"/>
      <c r="C670" s="241"/>
      <c r="D670" s="240"/>
      <c r="E670" s="240"/>
      <c r="F670" s="242"/>
      <c r="G670" s="243"/>
      <c r="H670" s="244"/>
      <c r="I670" s="552"/>
      <c r="J670" s="577"/>
      <c r="K670" s="561"/>
      <c r="L670" s="566"/>
      <c r="M670" s="573"/>
      <c r="N670" s="556">
        <f t="shared" ref="N670:N672" si="151">SUM(J670:M670)</f>
        <v>0</v>
      </c>
    </row>
    <row r="671" spans="1:18" x14ac:dyDescent="0.25">
      <c r="A671" s="239"/>
      <c r="B671" s="240"/>
      <c r="C671" s="241"/>
      <c r="D671" s="240"/>
      <c r="E671" s="240"/>
      <c r="F671" s="242"/>
      <c r="G671" s="243"/>
      <c r="H671" s="244"/>
      <c r="I671" s="552"/>
      <c r="J671" s="577"/>
      <c r="K671" s="561"/>
      <c r="L671" s="566"/>
      <c r="M671" s="573"/>
      <c r="N671" s="556">
        <f t="shared" si="151"/>
        <v>0</v>
      </c>
    </row>
    <row r="672" spans="1:18" ht="15.75" thickBot="1" x14ac:dyDescent="0.3">
      <c r="A672" s="245"/>
      <c r="B672" s="246"/>
      <c r="C672" s="247"/>
      <c r="D672" s="246"/>
      <c r="E672" s="246"/>
      <c r="F672" s="248"/>
      <c r="G672" s="249"/>
      <c r="H672" s="250"/>
      <c r="I672" s="553"/>
      <c r="J672" s="578"/>
      <c r="K672" s="562"/>
      <c r="L672" s="567"/>
      <c r="M672" s="574"/>
      <c r="N672" s="570">
        <f t="shared" si="151"/>
        <v>0</v>
      </c>
    </row>
    <row r="673" spans="1:18" ht="15.75" thickBot="1" x14ac:dyDescent="0.3">
      <c r="A673" s="757" t="s">
        <v>4</v>
      </c>
      <c r="B673" s="758"/>
      <c r="C673" s="758"/>
      <c r="D673" s="758"/>
      <c r="E673" s="758"/>
      <c r="F673" s="758"/>
      <c r="G673" s="758"/>
      <c r="H673" s="758"/>
      <c r="I673" s="554">
        <f>SUM(I663:I672)</f>
        <v>0</v>
      </c>
      <c r="J673" s="579">
        <f t="shared" ref="J673:N673" si="152">SUM(J663:J672)</f>
        <v>0</v>
      </c>
      <c r="K673" s="563">
        <f t="shared" si="152"/>
        <v>0</v>
      </c>
      <c r="L673" s="568">
        <f t="shared" si="152"/>
        <v>0</v>
      </c>
      <c r="M673" s="558">
        <f t="shared" si="152"/>
        <v>0</v>
      </c>
      <c r="N673" s="571">
        <f t="shared" si="152"/>
        <v>0</v>
      </c>
    </row>
    <row r="674" spans="1:18" ht="15.75" customHeight="1" thickBot="1" x14ac:dyDescent="0.3">
      <c r="A674" s="743" t="s">
        <v>465</v>
      </c>
      <c r="B674" s="744"/>
      <c r="C674" s="744"/>
      <c r="D674" s="744"/>
      <c r="E674" s="744"/>
      <c r="F674" s="744"/>
      <c r="G674" s="744"/>
      <c r="H674" s="744"/>
      <c r="I674" s="744"/>
      <c r="J674" s="744"/>
      <c r="K674" s="744"/>
      <c r="L674" s="744"/>
      <c r="M674" s="744"/>
      <c r="N674" s="745"/>
    </row>
    <row r="675" spans="1:18" ht="26.25" thickBot="1" x14ac:dyDescent="0.3">
      <c r="A675" s="429" t="s">
        <v>419</v>
      </c>
      <c r="B675" s="417" t="s">
        <v>420</v>
      </c>
      <c r="C675" s="429" t="s">
        <v>421</v>
      </c>
      <c r="D675" s="417" t="s">
        <v>36</v>
      </c>
      <c r="E675" s="232" t="s">
        <v>536</v>
      </c>
      <c r="F675" s="231" t="s">
        <v>0</v>
      </c>
      <c r="G675" s="231" t="s">
        <v>2</v>
      </c>
      <c r="H675" s="231" t="s">
        <v>37</v>
      </c>
      <c r="I675" s="550" t="s">
        <v>5</v>
      </c>
      <c r="J675" s="575" t="s">
        <v>519</v>
      </c>
      <c r="K675" s="559" t="s">
        <v>520</v>
      </c>
      <c r="L675" s="564" t="s">
        <v>521</v>
      </c>
      <c r="M675" s="557" t="s">
        <v>522</v>
      </c>
      <c r="N675" s="569" t="s">
        <v>620</v>
      </c>
      <c r="P675" s="641">
        <v>3</v>
      </c>
      <c r="Q675" s="642">
        <v>15</v>
      </c>
      <c r="R675" s="643">
        <f>+I686</f>
        <v>0</v>
      </c>
    </row>
    <row r="676" spans="1:18" x14ac:dyDescent="0.25">
      <c r="A676" s="233"/>
      <c r="B676" s="234"/>
      <c r="C676" s="235"/>
      <c r="D676" s="234"/>
      <c r="E676" s="234"/>
      <c r="F676" s="236"/>
      <c r="G676" s="237"/>
      <c r="H676" s="238"/>
      <c r="I676" s="551"/>
      <c r="J676" s="576"/>
      <c r="K676" s="560"/>
      <c r="L676" s="565"/>
      <c r="M676" s="572"/>
      <c r="N676" s="555">
        <f t="shared" ref="N676:N682" si="153">SUM(J676:M676)</f>
        <v>0</v>
      </c>
    </row>
    <row r="677" spans="1:18" x14ac:dyDescent="0.25">
      <c r="A677" s="239"/>
      <c r="B677" s="240"/>
      <c r="C677" s="241"/>
      <c r="D677" s="240"/>
      <c r="E677" s="240"/>
      <c r="F677" s="242"/>
      <c r="G677" s="243"/>
      <c r="H677" s="244"/>
      <c r="I677" s="552"/>
      <c r="J677" s="577"/>
      <c r="K677" s="561"/>
      <c r="L677" s="566"/>
      <c r="M677" s="573"/>
      <c r="N677" s="556">
        <f t="shared" si="153"/>
        <v>0</v>
      </c>
    </row>
    <row r="678" spans="1:18" x14ac:dyDescent="0.25">
      <c r="A678" s="239"/>
      <c r="B678" s="240"/>
      <c r="C678" s="241"/>
      <c r="D678" s="240"/>
      <c r="E678" s="240"/>
      <c r="F678" s="242"/>
      <c r="G678" s="243"/>
      <c r="H678" s="244"/>
      <c r="I678" s="552"/>
      <c r="J678" s="577"/>
      <c r="K678" s="561"/>
      <c r="L678" s="566"/>
      <c r="M678" s="573"/>
      <c r="N678" s="556">
        <f t="shared" si="153"/>
        <v>0</v>
      </c>
    </row>
    <row r="679" spans="1:18" x14ac:dyDescent="0.25">
      <c r="A679" s="239"/>
      <c r="B679" s="240"/>
      <c r="C679" s="241"/>
      <c r="D679" s="240"/>
      <c r="E679" s="240"/>
      <c r="F679" s="242"/>
      <c r="G679" s="243"/>
      <c r="H679" s="244"/>
      <c r="I679" s="552"/>
      <c r="J679" s="577"/>
      <c r="K679" s="561"/>
      <c r="L679" s="566"/>
      <c r="M679" s="573"/>
      <c r="N679" s="556">
        <f t="shared" si="153"/>
        <v>0</v>
      </c>
    </row>
    <row r="680" spans="1:18" x14ac:dyDescent="0.25">
      <c r="A680" s="239"/>
      <c r="B680" s="240"/>
      <c r="C680" s="241"/>
      <c r="D680" s="240"/>
      <c r="E680" s="240"/>
      <c r="F680" s="242"/>
      <c r="G680" s="243"/>
      <c r="H680" s="244"/>
      <c r="I680" s="552"/>
      <c r="J680" s="577"/>
      <c r="K680" s="561"/>
      <c r="L680" s="566"/>
      <c r="M680" s="573"/>
      <c r="N680" s="556">
        <f t="shared" si="153"/>
        <v>0</v>
      </c>
    </row>
    <row r="681" spans="1:18" x14ac:dyDescent="0.25">
      <c r="A681" s="239"/>
      <c r="B681" s="240"/>
      <c r="C681" s="241"/>
      <c r="D681" s="240"/>
      <c r="E681" s="240"/>
      <c r="F681" s="242"/>
      <c r="G681" s="243"/>
      <c r="H681" s="244"/>
      <c r="I681" s="552"/>
      <c r="J681" s="577"/>
      <c r="K681" s="561"/>
      <c r="L681" s="566"/>
      <c r="M681" s="573"/>
      <c r="N681" s="556">
        <f t="shared" si="153"/>
        <v>0</v>
      </c>
    </row>
    <row r="682" spans="1:18" x14ac:dyDescent="0.25">
      <c r="A682" s="239"/>
      <c r="B682" s="240"/>
      <c r="C682" s="241"/>
      <c r="D682" s="240"/>
      <c r="E682" s="240"/>
      <c r="F682" s="242"/>
      <c r="G682" s="243"/>
      <c r="H682" s="244"/>
      <c r="I682" s="552"/>
      <c r="J682" s="577"/>
      <c r="K682" s="561"/>
      <c r="L682" s="566"/>
      <c r="M682" s="573"/>
      <c r="N682" s="556">
        <f t="shared" si="153"/>
        <v>0</v>
      </c>
    </row>
    <row r="683" spans="1:18" x14ac:dyDescent="0.25">
      <c r="A683" s="239"/>
      <c r="B683" s="240"/>
      <c r="C683" s="241"/>
      <c r="D683" s="240"/>
      <c r="E683" s="240"/>
      <c r="F683" s="242"/>
      <c r="G683" s="243"/>
      <c r="H683" s="244"/>
      <c r="I683" s="552"/>
      <c r="J683" s="577"/>
      <c r="K683" s="561"/>
      <c r="L683" s="566"/>
      <c r="M683" s="573"/>
      <c r="N683" s="556">
        <f t="shared" ref="N683:N685" si="154">SUM(J683:M683)</f>
        <v>0</v>
      </c>
    </row>
    <row r="684" spans="1:18" x14ac:dyDescent="0.25">
      <c r="A684" s="239"/>
      <c r="B684" s="240"/>
      <c r="C684" s="241"/>
      <c r="D684" s="240"/>
      <c r="E684" s="240"/>
      <c r="F684" s="242"/>
      <c r="G684" s="243"/>
      <c r="H684" s="244"/>
      <c r="I684" s="552"/>
      <c r="J684" s="577"/>
      <c r="K684" s="561"/>
      <c r="L684" s="566"/>
      <c r="M684" s="573"/>
      <c r="N684" s="556">
        <f t="shared" si="154"/>
        <v>0</v>
      </c>
    </row>
    <row r="685" spans="1:18" ht="15.75" thickBot="1" x14ac:dyDescent="0.3">
      <c r="A685" s="245"/>
      <c r="B685" s="246"/>
      <c r="C685" s="247"/>
      <c r="D685" s="246"/>
      <c r="E685" s="246"/>
      <c r="F685" s="248"/>
      <c r="G685" s="249"/>
      <c r="H685" s="250"/>
      <c r="I685" s="553"/>
      <c r="J685" s="578"/>
      <c r="K685" s="562"/>
      <c r="L685" s="567"/>
      <c r="M685" s="574"/>
      <c r="N685" s="570">
        <f t="shared" si="154"/>
        <v>0</v>
      </c>
    </row>
    <row r="686" spans="1:18" ht="15.75" thickBot="1" x14ac:dyDescent="0.3">
      <c r="A686" s="757" t="s">
        <v>4</v>
      </c>
      <c r="B686" s="758"/>
      <c r="C686" s="758"/>
      <c r="D686" s="758"/>
      <c r="E686" s="758"/>
      <c r="F686" s="758"/>
      <c r="G686" s="758"/>
      <c r="H686" s="758"/>
      <c r="I686" s="554">
        <f>SUM(I676:I685)</f>
        <v>0</v>
      </c>
      <c r="J686" s="579">
        <f t="shared" ref="J686:N686" si="155">SUM(J676:J685)</f>
        <v>0</v>
      </c>
      <c r="K686" s="563">
        <f t="shared" si="155"/>
        <v>0</v>
      </c>
      <c r="L686" s="568">
        <f t="shared" si="155"/>
        <v>0</v>
      </c>
      <c r="M686" s="558">
        <f t="shared" si="155"/>
        <v>0</v>
      </c>
      <c r="N686" s="571">
        <f t="shared" si="155"/>
        <v>0</v>
      </c>
    </row>
    <row r="687" spans="1:18" ht="15.75" customHeight="1" thickBot="1" x14ac:dyDescent="0.3">
      <c r="A687" s="743" t="s">
        <v>466</v>
      </c>
      <c r="B687" s="744"/>
      <c r="C687" s="744"/>
      <c r="D687" s="744"/>
      <c r="E687" s="744"/>
      <c r="F687" s="744"/>
      <c r="G687" s="744"/>
      <c r="H687" s="744"/>
      <c r="I687" s="744"/>
      <c r="J687" s="744"/>
      <c r="K687" s="744"/>
      <c r="L687" s="744"/>
      <c r="M687" s="744"/>
      <c r="N687" s="745"/>
    </row>
    <row r="688" spans="1:18" ht="26.25" thickBot="1" x14ac:dyDescent="0.3">
      <c r="A688" s="429" t="s">
        <v>419</v>
      </c>
      <c r="B688" s="417" t="s">
        <v>420</v>
      </c>
      <c r="C688" s="429" t="s">
        <v>421</v>
      </c>
      <c r="D688" s="417" t="s">
        <v>36</v>
      </c>
      <c r="E688" s="232" t="s">
        <v>536</v>
      </c>
      <c r="F688" s="231" t="s">
        <v>0</v>
      </c>
      <c r="G688" s="231" t="s">
        <v>2</v>
      </c>
      <c r="H688" s="231" t="s">
        <v>37</v>
      </c>
      <c r="I688" s="550" t="s">
        <v>5</v>
      </c>
      <c r="J688" s="575" t="s">
        <v>519</v>
      </c>
      <c r="K688" s="559" t="s">
        <v>520</v>
      </c>
      <c r="L688" s="564" t="s">
        <v>521</v>
      </c>
      <c r="M688" s="557" t="s">
        <v>522</v>
      </c>
      <c r="N688" s="569" t="s">
        <v>620</v>
      </c>
      <c r="P688" s="641">
        <v>3</v>
      </c>
      <c r="Q688" s="642">
        <v>15</v>
      </c>
      <c r="R688" s="643">
        <f>+I699</f>
        <v>0</v>
      </c>
    </row>
    <row r="689" spans="1:18" x14ac:dyDescent="0.25">
      <c r="A689" s="233"/>
      <c r="B689" s="234"/>
      <c r="C689" s="235"/>
      <c r="D689" s="234"/>
      <c r="E689" s="234"/>
      <c r="F689" s="236"/>
      <c r="G689" s="237"/>
      <c r="H689" s="238"/>
      <c r="I689" s="551"/>
      <c r="J689" s="576"/>
      <c r="K689" s="560"/>
      <c r="L689" s="565"/>
      <c r="M689" s="572"/>
      <c r="N689" s="555">
        <f t="shared" ref="N689:N695" si="156">SUM(J689:M689)</f>
        <v>0</v>
      </c>
    </row>
    <row r="690" spans="1:18" x14ac:dyDescent="0.25">
      <c r="A690" s="239"/>
      <c r="B690" s="240"/>
      <c r="C690" s="241"/>
      <c r="D690" s="240"/>
      <c r="E690" s="240"/>
      <c r="F690" s="242"/>
      <c r="G690" s="243"/>
      <c r="H690" s="244"/>
      <c r="I690" s="552"/>
      <c r="J690" s="577"/>
      <c r="K690" s="561"/>
      <c r="L690" s="566"/>
      <c r="M690" s="573"/>
      <c r="N690" s="556">
        <f t="shared" si="156"/>
        <v>0</v>
      </c>
    </row>
    <row r="691" spans="1:18" x14ac:dyDescent="0.25">
      <c r="A691" s="239"/>
      <c r="B691" s="240"/>
      <c r="C691" s="241"/>
      <c r="D691" s="240"/>
      <c r="E691" s="240"/>
      <c r="F691" s="242"/>
      <c r="G691" s="243"/>
      <c r="H691" s="244"/>
      <c r="I691" s="552"/>
      <c r="J691" s="577"/>
      <c r="K691" s="561"/>
      <c r="L691" s="566"/>
      <c r="M691" s="573"/>
      <c r="N691" s="556">
        <f t="shared" si="156"/>
        <v>0</v>
      </c>
    </row>
    <row r="692" spans="1:18" x14ac:dyDescent="0.25">
      <c r="A692" s="239"/>
      <c r="B692" s="240"/>
      <c r="C692" s="241"/>
      <c r="D692" s="240"/>
      <c r="E692" s="240"/>
      <c r="F692" s="242"/>
      <c r="G692" s="243"/>
      <c r="H692" s="244"/>
      <c r="I692" s="552"/>
      <c r="J692" s="577"/>
      <c r="K692" s="561"/>
      <c r="L692" s="566"/>
      <c r="M692" s="573"/>
      <c r="N692" s="556">
        <f t="shared" si="156"/>
        <v>0</v>
      </c>
    </row>
    <row r="693" spans="1:18" x14ac:dyDescent="0.25">
      <c r="A693" s="239"/>
      <c r="B693" s="240"/>
      <c r="C693" s="241"/>
      <c r="D693" s="240"/>
      <c r="E693" s="240"/>
      <c r="F693" s="242"/>
      <c r="G693" s="243"/>
      <c r="H693" s="244"/>
      <c r="I693" s="552"/>
      <c r="J693" s="577"/>
      <c r="K693" s="561"/>
      <c r="L693" s="566"/>
      <c r="M693" s="573"/>
      <c r="N693" s="556">
        <f t="shared" si="156"/>
        <v>0</v>
      </c>
    </row>
    <row r="694" spans="1:18" x14ac:dyDescent="0.25">
      <c r="A694" s="239"/>
      <c r="B694" s="240"/>
      <c r="C694" s="241"/>
      <c r="D694" s="240"/>
      <c r="E694" s="240"/>
      <c r="F694" s="242"/>
      <c r="G694" s="243"/>
      <c r="H694" s="244"/>
      <c r="I694" s="552"/>
      <c r="J694" s="577"/>
      <c r="K694" s="561"/>
      <c r="L694" s="566"/>
      <c r="M694" s="573"/>
      <c r="N694" s="556">
        <f t="shared" si="156"/>
        <v>0</v>
      </c>
    </row>
    <row r="695" spans="1:18" x14ac:dyDescent="0.25">
      <c r="A695" s="239"/>
      <c r="B695" s="240"/>
      <c r="C695" s="241"/>
      <c r="D695" s="240"/>
      <c r="E695" s="240"/>
      <c r="F695" s="242"/>
      <c r="G695" s="243"/>
      <c r="H695" s="244"/>
      <c r="I695" s="552"/>
      <c r="J695" s="577"/>
      <c r="K695" s="561"/>
      <c r="L695" s="566"/>
      <c r="M695" s="573"/>
      <c r="N695" s="556">
        <f t="shared" si="156"/>
        <v>0</v>
      </c>
    </row>
    <row r="696" spans="1:18" x14ac:dyDescent="0.25">
      <c r="A696" s="239"/>
      <c r="B696" s="240"/>
      <c r="C696" s="241"/>
      <c r="D696" s="240"/>
      <c r="E696" s="240"/>
      <c r="F696" s="242"/>
      <c r="G696" s="243"/>
      <c r="H696" s="244"/>
      <c r="I696" s="552"/>
      <c r="J696" s="577"/>
      <c r="K696" s="561"/>
      <c r="L696" s="566"/>
      <c r="M696" s="573"/>
      <c r="N696" s="556">
        <f t="shared" ref="N696:N698" si="157">SUM(J696:M696)</f>
        <v>0</v>
      </c>
    </row>
    <row r="697" spans="1:18" x14ac:dyDescent="0.25">
      <c r="A697" s="239"/>
      <c r="B697" s="240"/>
      <c r="C697" s="241"/>
      <c r="D697" s="240"/>
      <c r="E697" s="240"/>
      <c r="F697" s="242"/>
      <c r="G697" s="243"/>
      <c r="H697" s="244"/>
      <c r="I697" s="552"/>
      <c r="J697" s="577"/>
      <c r="K697" s="561"/>
      <c r="L697" s="566"/>
      <c r="M697" s="573"/>
      <c r="N697" s="556">
        <f t="shared" si="157"/>
        <v>0</v>
      </c>
    </row>
    <row r="698" spans="1:18" ht="15.75" thickBot="1" x14ac:dyDescent="0.3">
      <c r="A698" s="245"/>
      <c r="B698" s="246"/>
      <c r="C698" s="247"/>
      <c r="D698" s="246"/>
      <c r="E698" s="246"/>
      <c r="F698" s="248"/>
      <c r="G698" s="249"/>
      <c r="H698" s="250"/>
      <c r="I698" s="553"/>
      <c r="J698" s="578"/>
      <c r="K698" s="562"/>
      <c r="L698" s="567"/>
      <c r="M698" s="574"/>
      <c r="N698" s="570">
        <f t="shared" si="157"/>
        <v>0</v>
      </c>
    </row>
    <row r="699" spans="1:18" ht="15.75" thickBot="1" x14ac:dyDescent="0.3">
      <c r="A699" s="757" t="s">
        <v>4</v>
      </c>
      <c r="B699" s="758"/>
      <c r="C699" s="758"/>
      <c r="D699" s="758"/>
      <c r="E699" s="758"/>
      <c r="F699" s="758"/>
      <c r="G699" s="758"/>
      <c r="H699" s="758"/>
      <c r="I699" s="554">
        <f>SUM(I689:I698)</f>
        <v>0</v>
      </c>
      <c r="J699" s="579">
        <f t="shared" ref="J699:N699" si="158">SUM(J689:J698)</f>
        <v>0</v>
      </c>
      <c r="K699" s="563">
        <f t="shared" si="158"/>
        <v>0</v>
      </c>
      <c r="L699" s="568">
        <f t="shared" si="158"/>
        <v>0</v>
      </c>
      <c r="M699" s="558">
        <f t="shared" si="158"/>
        <v>0</v>
      </c>
      <c r="N699" s="571">
        <f t="shared" si="158"/>
        <v>0</v>
      </c>
    </row>
    <row r="700" spans="1:18" ht="15.75" customHeight="1" thickBot="1" x14ac:dyDescent="0.3">
      <c r="A700" s="754" t="s">
        <v>467</v>
      </c>
      <c r="B700" s="755"/>
      <c r="C700" s="755"/>
      <c r="D700" s="755"/>
      <c r="E700" s="755"/>
      <c r="F700" s="755"/>
      <c r="G700" s="755"/>
      <c r="H700" s="755"/>
      <c r="I700" s="755"/>
      <c r="J700" s="755"/>
      <c r="K700" s="755"/>
      <c r="L700" s="755"/>
      <c r="M700" s="755"/>
      <c r="N700" s="756"/>
    </row>
    <row r="701" spans="1:18" ht="26.25" thickBot="1" x14ac:dyDescent="0.3">
      <c r="A701" s="429" t="s">
        <v>419</v>
      </c>
      <c r="B701" s="417" t="s">
        <v>420</v>
      </c>
      <c r="C701" s="429" t="s">
        <v>421</v>
      </c>
      <c r="D701" s="417" t="s">
        <v>36</v>
      </c>
      <c r="E701" s="232" t="s">
        <v>536</v>
      </c>
      <c r="F701" s="231" t="s">
        <v>0</v>
      </c>
      <c r="G701" s="231" t="s">
        <v>2</v>
      </c>
      <c r="H701" s="231" t="s">
        <v>37</v>
      </c>
      <c r="I701" s="550" t="s">
        <v>5</v>
      </c>
      <c r="J701" s="575" t="s">
        <v>519</v>
      </c>
      <c r="K701" s="559" t="s">
        <v>520</v>
      </c>
      <c r="L701" s="564" t="s">
        <v>521</v>
      </c>
      <c r="M701" s="557" t="s">
        <v>522</v>
      </c>
      <c r="N701" s="569" t="s">
        <v>620</v>
      </c>
      <c r="P701" s="641">
        <v>3</v>
      </c>
      <c r="Q701" s="642">
        <v>16</v>
      </c>
      <c r="R701" s="643">
        <f>+I712</f>
        <v>0</v>
      </c>
    </row>
    <row r="702" spans="1:18" x14ac:dyDescent="0.25">
      <c r="A702" s="233"/>
      <c r="B702" s="234"/>
      <c r="C702" s="235"/>
      <c r="D702" s="234"/>
      <c r="E702" s="234"/>
      <c r="F702" s="236"/>
      <c r="G702" s="237"/>
      <c r="H702" s="238"/>
      <c r="I702" s="551"/>
      <c r="J702" s="576"/>
      <c r="K702" s="560"/>
      <c r="L702" s="565"/>
      <c r="M702" s="572"/>
      <c r="N702" s="555">
        <f t="shared" ref="N702:N708" si="159">SUM(J702:M702)</f>
        <v>0</v>
      </c>
    </row>
    <row r="703" spans="1:18" x14ac:dyDescent="0.25">
      <c r="A703" s="239"/>
      <c r="B703" s="240"/>
      <c r="C703" s="241"/>
      <c r="D703" s="240"/>
      <c r="E703" s="240"/>
      <c r="F703" s="242"/>
      <c r="G703" s="243"/>
      <c r="H703" s="244"/>
      <c r="I703" s="552"/>
      <c r="J703" s="577"/>
      <c r="K703" s="561"/>
      <c r="L703" s="566"/>
      <c r="M703" s="573"/>
      <c r="N703" s="556">
        <f t="shared" si="159"/>
        <v>0</v>
      </c>
    </row>
    <row r="704" spans="1:18" x14ac:dyDescent="0.25">
      <c r="A704" s="239"/>
      <c r="B704" s="240"/>
      <c r="C704" s="241"/>
      <c r="D704" s="240"/>
      <c r="E704" s="240"/>
      <c r="F704" s="242"/>
      <c r="G704" s="243"/>
      <c r="H704" s="244"/>
      <c r="I704" s="552"/>
      <c r="J704" s="577"/>
      <c r="K704" s="561"/>
      <c r="L704" s="566"/>
      <c r="M704" s="573"/>
      <c r="N704" s="556">
        <f t="shared" si="159"/>
        <v>0</v>
      </c>
    </row>
    <row r="705" spans="1:18" x14ac:dyDescent="0.25">
      <c r="A705" s="239"/>
      <c r="B705" s="240"/>
      <c r="C705" s="241"/>
      <c r="D705" s="240"/>
      <c r="E705" s="240"/>
      <c r="F705" s="242"/>
      <c r="G705" s="243"/>
      <c r="H705" s="244"/>
      <c r="I705" s="552"/>
      <c r="J705" s="577"/>
      <c r="K705" s="561"/>
      <c r="L705" s="566"/>
      <c r="M705" s="573"/>
      <c r="N705" s="556">
        <f t="shared" si="159"/>
        <v>0</v>
      </c>
    </row>
    <row r="706" spans="1:18" x14ac:dyDescent="0.25">
      <c r="A706" s="239"/>
      <c r="B706" s="240"/>
      <c r="C706" s="241"/>
      <c r="D706" s="240"/>
      <c r="E706" s="240"/>
      <c r="F706" s="242"/>
      <c r="G706" s="243"/>
      <c r="H706" s="244"/>
      <c r="I706" s="552"/>
      <c r="J706" s="577"/>
      <c r="K706" s="561"/>
      <c r="L706" s="566"/>
      <c r="M706" s="573"/>
      <c r="N706" s="556">
        <f t="shared" si="159"/>
        <v>0</v>
      </c>
    </row>
    <row r="707" spans="1:18" x14ac:dyDescent="0.25">
      <c r="A707" s="239"/>
      <c r="B707" s="240"/>
      <c r="C707" s="241"/>
      <c r="D707" s="240"/>
      <c r="E707" s="240"/>
      <c r="F707" s="242"/>
      <c r="G707" s="243"/>
      <c r="H707" s="244"/>
      <c r="I707" s="552"/>
      <c r="J707" s="577"/>
      <c r="K707" s="561"/>
      <c r="L707" s="566"/>
      <c r="M707" s="573"/>
      <c r="N707" s="556">
        <f t="shared" si="159"/>
        <v>0</v>
      </c>
    </row>
    <row r="708" spans="1:18" x14ac:dyDescent="0.25">
      <c r="A708" s="239"/>
      <c r="B708" s="240"/>
      <c r="C708" s="241"/>
      <c r="D708" s="240"/>
      <c r="E708" s="240"/>
      <c r="F708" s="242"/>
      <c r="G708" s="243"/>
      <c r="H708" s="244"/>
      <c r="I708" s="552"/>
      <c r="J708" s="577"/>
      <c r="K708" s="561"/>
      <c r="L708" s="566"/>
      <c r="M708" s="573"/>
      <c r="N708" s="556">
        <f t="shared" si="159"/>
        <v>0</v>
      </c>
    </row>
    <row r="709" spans="1:18" x14ac:dyDescent="0.25">
      <c r="A709" s="239"/>
      <c r="B709" s="240"/>
      <c r="C709" s="241"/>
      <c r="D709" s="240"/>
      <c r="E709" s="240"/>
      <c r="F709" s="242"/>
      <c r="G709" s="243"/>
      <c r="H709" s="244"/>
      <c r="I709" s="552"/>
      <c r="J709" s="577"/>
      <c r="K709" s="561"/>
      <c r="L709" s="566"/>
      <c r="M709" s="573"/>
      <c r="N709" s="556">
        <f t="shared" ref="N709:N711" si="160">SUM(J709:M709)</f>
        <v>0</v>
      </c>
    </row>
    <row r="710" spans="1:18" x14ac:dyDescent="0.25">
      <c r="A710" s="239"/>
      <c r="B710" s="240"/>
      <c r="C710" s="241"/>
      <c r="D710" s="240"/>
      <c r="E710" s="240"/>
      <c r="F710" s="242"/>
      <c r="G710" s="243"/>
      <c r="H710" s="244"/>
      <c r="I710" s="552"/>
      <c r="J710" s="577"/>
      <c r="K710" s="561"/>
      <c r="L710" s="566"/>
      <c r="M710" s="573"/>
      <c r="N710" s="556">
        <f t="shared" si="160"/>
        <v>0</v>
      </c>
    </row>
    <row r="711" spans="1:18" ht="15.75" thickBot="1" x14ac:dyDescent="0.3">
      <c r="A711" s="245"/>
      <c r="B711" s="246"/>
      <c r="C711" s="247"/>
      <c r="D711" s="246"/>
      <c r="E711" s="246"/>
      <c r="F711" s="248"/>
      <c r="G711" s="249"/>
      <c r="H711" s="250"/>
      <c r="I711" s="553"/>
      <c r="J711" s="578"/>
      <c r="K711" s="562"/>
      <c r="L711" s="567"/>
      <c r="M711" s="574"/>
      <c r="N711" s="570">
        <f t="shared" si="160"/>
        <v>0</v>
      </c>
    </row>
    <row r="712" spans="1:18" ht="15.75" thickBot="1" x14ac:dyDescent="0.3">
      <c r="A712" s="757" t="s">
        <v>4</v>
      </c>
      <c r="B712" s="758"/>
      <c r="C712" s="758"/>
      <c r="D712" s="758"/>
      <c r="E712" s="758"/>
      <c r="F712" s="758"/>
      <c r="G712" s="758"/>
      <c r="H712" s="758"/>
      <c r="I712" s="554">
        <f>SUM(I702:I711)</f>
        <v>0</v>
      </c>
      <c r="J712" s="579">
        <f t="shared" ref="J712:N712" si="161">SUM(J702:J711)</f>
        <v>0</v>
      </c>
      <c r="K712" s="563">
        <f t="shared" si="161"/>
        <v>0</v>
      </c>
      <c r="L712" s="568">
        <f t="shared" si="161"/>
        <v>0</v>
      </c>
      <c r="M712" s="558">
        <f t="shared" si="161"/>
        <v>0</v>
      </c>
      <c r="N712" s="571">
        <f t="shared" si="161"/>
        <v>0</v>
      </c>
    </row>
    <row r="713" spans="1:18" ht="15.75" customHeight="1" thickBot="1" x14ac:dyDescent="0.3">
      <c r="A713" s="743" t="s">
        <v>468</v>
      </c>
      <c r="B713" s="744"/>
      <c r="C713" s="744"/>
      <c r="D713" s="744"/>
      <c r="E713" s="744"/>
      <c r="F713" s="744"/>
      <c r="G713" s="744"/>
      <c r="H713" s="744"/>
      <c r="I713" s="744"/>
      <c r="J713" s="744"/>
      <c r="K713" s="744"/>
      <c r="L713" s="744"/>
      <c r="M713" s="744"/>
      <c r="N713" s="745"/>
    </row>
    <row r="714" spans="1:18" ht="26.25" thickBot="1" x14ac:dyDescent="0.3">
      <c r="A714" s="429" t="s">
        <v>419</v>
      </c>
      <c r="B714" s="417" t="s">
        <v>420</v>
      </c>
      <c r="C714" s="429" t="s">
        <v>421</v>
      </c>
      <c r="D714" s="417" t="s">
        <v>36</v>
      </c>
      <c r="E714" s="232" t="s">
        <v>536</v>
      </c>
      <c r="F714" s="231" t="s">
        <v>0</v>
      </c>
      <c r="G714" s="231" t="s">
        <v>2</v>
      </c>
      <c r="H714" s="231" t="s">
        <v>37</v>
      </c>
      <c r="I714" s="550" t="s">
        <v>5</v>
      </c>
      <c r="J714" s="575" t="s">
        <v>519</v>
      </c>
      <c r="K714" s="559" t="s">
        <v>520</v>
      </c>
      <c r="L714" s="564" t="s">
        <v>521</v>
      </c>
      <c r="M714" s="557" t="s">
        <v>522</v>
      </c>
      <c r="N714" s="569" t="s">
        <v>620</v>
      </c>
      <c r="P714" s="641">
        <v>3</v>
      </c>
      <c r="Q714" s="642">
        <v>18</v>
      </c>
      <c r="R714" s="643">
        <f>+I725</f>
        <v>0</v>
      </c>
    </row>
    <row r="715" spans="1:18" x14ac:dyDescent="0.25">
      <c r="A715" s="233"/>
      <c r="B715" s="234"/>
      <c r="C715" s="235"/>
      <c r="D715" s="234"/>
      <c r="E715" s="234"/>
      <c r="F715" s="236"/>
      <c r="G715" s="237"/>
      <c r="H715" s="238"/>
      <c r="I715" s="551"/>
      <c r="J715" s="576"/>
      <c r="K715" s="560"/>
      <c r="L715" s="565"/>
      <c r="M715" s="572"/>
      <c r="N715" s="555">
        <f t="shared" ref="N715:N721" si="162">SUM(J715:M715)</f>
        <v>0</v>
      </c>
    </row>
    <row r="716" spans="1:18" x14ac:dyDescent="0.25">
      <c r="A716" s="239"/>
      <c r="B716" s="240"/>
      <c r="C716" s="241"/>
      <c r="D716" s="240"/>
      <c r="E716" s="240"/>
      <c r="F716" s="242"/>
      <c r="G716" s="243"/>
      <c r="H716" s="244"/>
      <c r="I716" s="552"/>
      <c r="J716" s="577"/>
      <c r="K716" s="561"/>
      <c r="L716" s="566"/>
      <c r="M716" s="573"/>
      <c r="N716" s="556">
        <f t="shared" si="162"/>
        <v>0</v>
      </c>
    </row>
    <row r="717" spans="1:18" x14ac:dyDescent="0.25">
      <c r="A717" s="239"/>
      <c r="B717" s="240"/>
      <c r="C717" s="241"/>
      <c r="D717" s="240"/>
      <c r="E717" s="240"/>
      <c r="F717" s="242"/>
      <c r="G717" s="243"/>
      <c r="H717" s="244"/>
      <c r="I717" s="552"/>
      <c r="J717" s="577"/>
      <c r="K717" s="561"/>
      <c r="L717" s="566"/>
      <c r="M717" s="573"/>
      <c r="N717" s="556">
        <f t="shared" si="162"/>
        <v>0</v>
      </c>
    </row>
    <row r="718" spans="1:18" x14ac:dyDescent="0.25">
      <c r="A718" s="239"/>
      <c r="B718" s="240"/>
      <c r="C718" s="241"/>
      <c r="D718" s="240"/>
      <c r="E718" s="240"/>
      <c r="F718" s="242"/>
      <c r="G718" s="243"/>
      <c r="H718" s="244"/>
      <c r="I718" s="552"/>
      <c r="J718" s="577"/>
      <c r="K718" s="561"/>
      <c r="L718" s="566"/>
      <c r="M718" s="573"/>
      <c r="N718" s="556">
        <f t="shared" si="162"/>
        <v>0</v>
      </c>
    </row>
    <row r="719" spans="1:18" x14ac:dyDescent="0.25">
      <c r="A719" s="239"/>
      <c r="B719" s="240"/>
      <c r="C719" s="241"/>
      <c r="D719" s="240"/>
      <c r="E719" s="240"/>
      <c r="F719" s="242"/>
      <c r="G719" s="243"/>
      <c r="H719" s="244"/>
      <c r="I719" s="552"/>
      <c r="J719" s="577"/>
      <c r="K719" s="561"/>
      <c r="L719" s="566"/>
      <c r="M719" s="573"/>
      <c r="N719" s="556">
        <f t="shared" si="162"/>
        <v>0</v>
      </c>
    </row>
    <row r="720" spans="1:18" x14ac:dyDescent="0.25">
      <c r="A720" s="239"/>
      <c r="B720" s="240"/>
      <c r="C720" s="241"/>
      <c r="D720" s="240"/>
      <c r="E720" s="240"/>
      <c r="F720" s="242"/>
      <c r="G720" s="243"/>
      <c r="H720" s="244"/>
      <c r="I720" s="552"/>
      <c r="J720" s="577"/>
      <c r="K720" s="561"/>
      <c r="L720" s="566"/>
      <c r="M720" s="573"/>
      <c r="N720" s="556">
        <f t="shared" si="162"/>
        <v>0</v>
      </c>
    </row>
    <row r="721" spans="1:18" x14ac:dyDescent="0.25">
      <c r="A721" s="239"/>
      <c r="B721" s="240"/>
      <c r="C721" s="241"/>
      <c r="D721" s="240"/>
      <c r="E721" s="240"/>
      <c r="F721" s="242"/>
      <c r="G721" s="243"/>
      <c r="H721" s="244"/>
      <c r="I721" s="552"/>
      <c r="J721" s="577"/>
      <c r="K721" s="561"/>
      <c r="L721" s="566"/>
      <c r="M721" s="573"/>
      <c r="N721" s="556">
        <f t="shared" si="162"/>
        <v>0</v>
      </c>
    </row>
    <row r="722" spans="1:18" x14ac:dyDescent="0.25">
      <c r="A722" s="239"/>
      <c r="B722" s="240"/>
      <c r="C722" s="241"/>
      <c r="D722" s="240"/>
      <c r="E722" s="240"/>
      <c r="F722" s="242"/>
      <c r="G722" s="243"/>
      <c r="H722" s="244"/>
      <c r="I722" s="552"/>
      <c r="J722" s="577"/>
      <c r="K722" s="561"/>
      <c r="L722" s="566"/>
      <c r="M722" s="573"/>
      <c r="N722" s="556">
        <f t="shared" ref="N722:N724" si="163">SUM(J722:M722)</f>
        <v>0</v>
      </c>
    </row>
    <row r="723" spans="1:18" x14ac:dyDescent="0.25">
      <c r="A723" s="239"/>
      <c r="B723" s="240"/>
      <c r="C723" s="241"/>
      <c r="D723" s="240"/>
      <c r="E723" s="240"/>
      <c r="F723" s="242"/>
      <c r="G723" s="243"/>
      <c r="H723" s="244"/>
      <c r="I723" s="552"/>
      <c r="J723" s="577"/>
      <c r="K723" s="561"/>
      <c r="L723" s="566"/>
      <c r="M723" s="573"/>
      <c r="N723" s="556">
        <f t="shared" si="163"/>
        <v>0</v>
      </c>
    </row>
    <row r="724" spans="1:18" ht="15.75" thickBot="1" x14ac:dyDescent="0.3">
      <c r="A724" s="245"/>
      <c r="B724" s="246"/>
      <c r="C724" s="247"/>
      <c r="D724" s="246"/>
      <c r="E724" s="246"/>
      <c r="F724" s="248"/>
      <c r="G724" s="249"/>
      <c r="H724" s="250"/>
      <c r="I724" s="553"/>
      <c r="J724" s="578"/>
      <c r="K724" s="562"/>
      <c r="L724" s="567"/>
      <c r="M724" s="574"/>
      <c r="N724" s="570">
        <f t="shared" si="163"/>
        <v>0</v>
      </c>
    </row>
    <row r="725" spans="1:18" ht="15.75" thickBot="1" x14ac:dyDescent="0.3">
      <c r="A725" s="757" t="s">
        <v>4</v>
      </c>
      <c r="B725" s="758"/>
      <c r="C725" s="758"/>
      <c r="D725" s="758"/>
      <c r="E725" s="758"/>
      <c r="F725" s="758"/>
      <c r="G725" s="758"/>
      <c r="H725" s="758"/>
      <c r="I725" s="554">
        <f>SUM(I715:I724)</f>
        <v>0</v>
      </c>
      <c r="J725" s="579">
        <f t="shared" ref="J725:N725" si="164">SUM(J715:J724)</f>
        <v>0</v>
      </c>
      <c r="K725" s="563">
        <f t="shared" si="164"/>
        <v>0</v>
      </c>
      <c r="L725" s="568">
        <f t="shared" si="164"/>
        <v>0</v>
      </c>
      <c r="M725" s="558">
        <f t="shared" si="164"/>
        <v>0</v>
      </c>
      <c r="N725" s="571">
        <f t="shared" si="164"/>
        <v>0</v>
      </c>
    </row>
    <row r="726" spans="1:18" ht="15.75" customHeight="1" thickBot="1" x14ac:dyDescent="0.3">
      <c r="A726" s="743" t="s">
        <v>469</v>
      </c>
      <c r="B726" s="744"/>
      <c r="C726" s="744"/>
      <c r="D726" s="744"/>
      <c r="E726" s="744"/>
      <c r="F726" s="744"/>
      <c r="G726" s="744"/>
      <c r="H726" s="744"/>
      <c r="I726" s="744"/>
      <c r="J726" s="744"/>
      <c r="K726" s="744"/>
      <c r="L726" s="744"/>
      <c r="M726" s="744"/>
      <c r="N726" s="745"/>
    </row>
    <row r="727" spans="1:18" ht="26.25" thickBot="1" x14ac:dyDescent="0.3">
      <c r="A727" s="429" t="s">
        <v>419</v>
      </c>
      <c r="B727" s="417" t="s">
        <v>420</v>
      </c>
      <c r="C727" s="429" t="s">
        <v>421</v>
      </c>
      <c r="D727" s="417" t="s">
        <v>36</v>
      </c>
      <c r="E727" s="232" t="s">
        <v>536</v>
      </c>
      <c r="F727" s="231" t="s">
        <v>0</v>
      </c>
      <c r="G727" s="231" t="s">
        <v>2</v>
      </c>
      <c r="H727" s="231" t="s">
        <v>37</v>
      </c>
      <c r="I727" s="550" t="s">
        <v>5</v>
      </c>
      <c r="J727" s="575" t="s">
        <v>519</v>
      </c>
      <c r="K727" s="559" t="s">
        <v>520</v>
      </c>
      <c r="L727" s="564" t="s">
        <v>521</v>
      </c>
      <c r="M727" s="557" t="s">
        <v>522</v>
      </c>
      <c r="N727" s="569" t="s">
        <v>620</v>
      </c>
      <c r="P727" s="641">
        <v>3</v>
      </c>
      <c r="Q727" s="642">
        <v>18</v>
      </c>
      <c r="R727" s="643">
        <f>+I738</f>
        <v>0</v>
      </c>
    </row>
    <row r="728" spans="1:18" x14ac:dyDescent="0.25">
      <c r="A728" s="233"/>
      <c r="B728" s="234"/>
      <c r="C728" s="235"/>
      <c r="D728" s="234"/>
      <c r="E728" s="234"/>
      <c r="F728" s="236"/>
      <c r="G728" s="237"/>
      <c r="H728" s="238"/>
      <c r="I728" s="551"/>
      <c r="J728" s="576"/>
      <c r="K728" s="560"/>
      <c r="L728" s="565"/>
      <c r="M728" s="572"/>
      <c r="N728" s="555">
        <f t="shared" ref="N728:N734" si="165">SUM(J728:M728)</f>
        <v>0</v>
      </c>
    </row>
    <row r="729" spans="1:18" x14ac:dyDescent="0.25">
      <c r="A729" s="239"/>
      <c r="B729" s="240"/>
      <c r="C729" s="241"/>
      <c r="D729" s="240"/>
      <c r="E729" s="240"/>
      <c r="F729" s="242"/>
      <c r="G729" s="243"/>
      <c r="H729" s="244"/>
      <c r="I729" s="552"/>
      <c r="J729" s="577"/>
      <c r="K729" s="561"/>
      <c r="L729" s="566"/>
      <c r="M729" s="573"/>
      <c r="N729" s="556">
        <f t="shared" si="165"/>
        <v>0</v>
      </c>
    </row>
    <row r="730" spans="1:18" x14ac:dyDescent="0.25">
      <c r="A730" s="239"/>
      <c r="B730" s="240"/>
      <c r="C730" s="241"/>
      <c r="D730" s="240"/>
      <c r="E730" s="240"/>
      <c r="F730" s="242"/>
      <c r="G730" s="243"/>
      <c r="H730" s="244"/>
      <c r="I730" s="552"/>
      <c r="J730" s="577"/>
      <c r="K730" s="561"/>
      <c r="L730" s="566"/>
      <c r="M730" s="573"/>
      <c r="N730" s="556">
        <f t="shared" si="165"/>
        <v>0</v>
      </c>
    </row>
    <row r="731" spans="1:18" x14ac:dyDescent="0.25">
      <c r="A731" s="239"/>
      <c r="B731" s="240"/>
      <c r="C731" s="241"/>
      <c r="D731" s="240"/>
      <c r="E731" s="240"/>
      <c r="F731" s="242"/>
      <c r="G731" s="243"/>
      <c r="H731" s="244"/>
      <c r="I731" s="552"/>
      <c r="J731" s="577"/>
      <c r="K731" s="561"/>
      <c r="L731" s="566"/>
      <c r="M731" s="573"/>
      <c r="N731" s="556">
        <f t="shared" si="165"/>
        <v>0</v>
      </c>
    </row>
    <row r="732" spans="1:18" x14ac:dyDescent="0.25">
      <c r="A732" s="239"/>
      <c r="B732" s="240"/>
      <c r="C732" s="241"/>
      <c r="D732" s="240"/>
      <c r="E732" s="240"/>
      <c r="F732" s="242"/>
      <c r="G732" s="243"/>
      <c r="H732" s="244"/>
      <c r="I732" s="552"/>
      <c r="J732" s="577"/>
      <c r="K732" s="561"/>
      <c r="L732" s="566"/>
      <c r="M732" s="573"/>
      <c r="N732" s="556">
        <f t="shared" si="165"/>
        <v>0</v>
      </c>
    </row>
    <row r="733" spans="1:18" x14ac:dyDescent="0.25">
      <c r="A733" s="239"/>
      <c r="B733" s="240"/>
      <c r="C733" s="241"/>
      <c r="D733" s="240"/>
      <c r="E733" s="240"/>
      <c r="F733" s="242"/>
      <c r="G733" s="243"/>
      <c r="H733" s="244"/>
      <c r="I733" s="552"/>
      <c r="J733" s="577"/>
      <c r="K733" s="561"/>
      <c r="L733" s="566"/>
      <c r="M733" s="573"/>
      <c r="N733" s="556">
        <f t="shared" si="165"/>
        <v>0</v>
      </c>
    </row>
    <row r="734" spans="1:18" x14ac:dyDescent="0.25">
      <c r="A734" s="239"/>
      <c r="B734" s="240"/>
      <c r="C734" s="241"/>
      <c r="D734" s="240"/>
      <c r="E734" s="240"/>
      <c r="F734" s="242"/>
      <c r="G734" s="243"/>
      <c r="H734" s="244"/>
      <c r="I734" s="552"/>
      <c r="J734" s="577"/>
      <c r="K734" s="561"/>
      <c r="L734" s="566"/>
      <c r="M734" s="573"/>
      <c r="N734" s="556">
        <f t="shared" si="165"/>
        <v>0</v>
      </c>
    </row>
    <row r="735" spans="1:18" x14ac:dyDescent="0.25">
      <c r="A735" s="239"/>
      <c r="B735" s="240"/>
      <c r="C735" s="241"/>
      <c r="D735" s="240"/>
      <c r="E735" s="240"/>
      <c r="F735" s="242"/>
      <c r="G735" s="243"/>
      <c r="H735" s="244"/>
      <c r="I735" s="552"/>
      <c r="J735" s="577"/>
      <c r="K735" s="561"/>
      <c r="L735" s="566"/>
      <c r="M735" s="573"/>
      <c r="N735" s="556">
        <f t="shared" ref="N735:N737" si="166">SUM(J735:M735)</f>
        <v>0</v>
      </c>
    </row>
    <row r="736" spans="1:18" x14ac:dyDescent="0.25">
      <c r="A736" s="239"/>
      <c r="B736" s="240"/>
      <c r="C736" s="241"/>
      <c r="D736" s="240"/>
      <c r="E736" s="240"/>
      <c r="F736" s="242"/>
      <c r="G736" s="243"/>
      <c r="H736" s="244"/>
      <c r="I736" s="552"/>
      <c r="J736" s="577"/>
      <c r="K736" s="561"/>
      <c r="L736" s="566"/>
      <c r="M736" s="573"/>
      <c r="N736" s="556">
        <f t="shared" si="166"/>
        <v>0</v>
      </c>
    </row>
    <row r="737" spans="1:18" ht="15.75" thickBot="1" x14ac:dyDescent="0.3">
      <c r="A737" s="245"/>
      <c r="B737" s="246"/>
      <c r="C737" s="247"/>
      <c r="D737" s="246"/>
      <c r="E737" s="246"/>
      <c r="F737" s="248"/>
      <c r="G737" s="249"/>
      <c r="H737" s="250"/>
      <c r="I737" s="553"/>
      <c r="J737" s="578"/>
      <c r="K737" s="562"/>
      <c r="L737" s="567"/>
      <c r="M737" s="574"/>
      <c r="N737" s="570">
        <f t="shared" si="166"/>
        <v>0</v>
      </c>
    </row>
    <row r="738" spans="1:18" ht="15.75" thickBot="1" x14ac:dyDescent="0.3">
      <c r="A738" s="757" t="s">
        <v>4</v>
      </c>
      <c r="B738" s="758"/>
      <c r="C738" s="758"/>
      <c r="D738" s="758"/>
      <c r="E738" s="758"/>
      <c r="F738" s="758"/>
      <c r="G738" s="758"/>
      <c r="H738" s="758"/>
      <c r="I738" s="554">
        <f>SUM(I728:I737)</f>
        <v>0</v>
      </c>
      <c r="J738" s="579">
        <f t="shared" ref="J738:N738" si="167">SUM(J728:J737)</f>
        <v>0</v>
      </c>
      <c r="K738" s="563">
        <f t="shared" si="167"/>
        <v>0</v>
      </c>
      <c r="L738" s="568">
        <f t="shared" si="167"/>
        <v>0</v>
      </c>
      <c r="M738" s="558">
        <f t="shared" si="167"/>
        <v>0</v>
      </c>
      <c r="N738" s="571">
        <f t="shared" si="167"/>
        <v>0</v>
      </c>
    </row>
    <row r="739" spans="1:18" ht="15.75" customHeight="1" thickBot="1" x14ac:dyDescent="0.3">
      <c r="A739" s="743" t="s">
        <v>470</v>
      </c>
      <c r="B739" s="744"/>
      <c r="C739" s="744"/>
      <c r="D739" s="744"/>
      <c r="E739" s="744"/>
      <c r="F739" s="744"/>
      <c r="G739" s="744"/>
      <c r="H739" s="744"/>
      <c r="I739" s="744"/>
      <c r="J739" s="744"/>
      <c r="K739" s="744"/>
      <c r="L739" s="744"/>
      <c r="M739" s="744"/>
      <c r="N739" s="745"/>
    </row>
    <row r="740" spans="1:18" ht="26.25" thickBot="1" x14ac:dyDescent="0.3">
      <c r="A740" s="429" t="s">
        <v>419</v>
      </c>
      <c r="B740" s="417" t="s">
        <v>420</v>
      </c>
      <c r="C740" s="429" t="s">
        <v>421</v>
      </c>
      <c r="D740" s="417" t="s">
        <v>36</v>
      </c>
      <c r="E740" s="232" t="s">
        <v>536</v>
      </c>
      <c r="F740" s="231" t="s">
        <v>0</v>
      </c>
      <c r="G740" s="231" t="s">
        <v>2</v>
      </c>
      <c r="H740" s="231" t="s">
        <v>37</v>
      </c>
      <c r="I740" s="550" t="s">
        <v>5</v>
      </c>
      <c r="J740" s="575" t="s">
        <v>519</v>
      </c>
      <c r="K740" s="559" t="s">
        <v>520</v>
      </c>
      <c r="L740" s="564" t="s">
        <v>521</v>
      </c>
      <c r="M740" s="557" t="s">
        <v>522</v>
      </c>
      <c r="N740" s="569" t="s">
        <v>620</v>
      </c>
      <c r="P740" s="641">
        <v>3</v>
      </c>
      <c r="Q740" s="642">
        <v>18</v>
      </c>
      <c r="R740" s="643">
        <f>+I751</f>
        <v>0</v>
      </c>
    </row>
    <row r="741" spans="1:18" x14ac:dyDescent="0.25">
      <c r="A741" s="233"/>
      <c r="B741" s="234"/>
      <c r="C741" s="235"/>
      <c r="D741" s="234"/>
      <c r="E741" s="234"/>
      <c r="F741" s="236"/>
      <c r="G741" s="237"/>
      <c r="H741" s="238"/>
      <c r="I741" s="551"/>
      <c r="J741" s="576"/>
      <c r="K741" s="560"/>
      <c r="L741" s="565"/>
      <c r="M741" s="572"/>
      <c r="N741" s="555">
        <f t="shared" ref="N741:N747" si="168">SUM(J741:M741)</f>
        <v>0</v>
      </c>
    </row>
    <row r="742" spans="1:18" x14ac:dyDescent="0.25">
      <c r="A742" s="239"/>
      <c r="B742" s="240"/>
      <c r="C742" s="241"/>
      <c r="D742" s="240"/>
      <c r="E742" s="240"/>
      <c r="F742" s="242"/>
      <c r="G742" s="243"/>
      <c r="H742" s="244"/>
      <c r="I742" s="552"/>
      <c r="J742" s="577"/>
      <c r="K742" s="561"/>
      <c r="L742" s="566"/>
      <c r="M742" s="573"/>
      <c r="N742" s="556">
        <f t="shared" si="168"/>
        <v>0</v>
      </c>
    </row>
    <row r="743" spans="1:18" x14ac:dyDescent="0.25">
      <c r="A743" s="239"/>
      <c r="B743" s="240"/>
      <c r="C743" s="241"/>
      <c r="D743" s="240"/>
      <c r="E743" s="240"/>
      <c r="F743" s="242"/>
      <c r="G743" s="243"/>
      <c r="H743" s="244"/>
      <c r="I743" s="552"/>
      <c r="J743" s="577"/>
      <c r="K743" s="561"/>
      <c r="L743" s="566"/>
      <c r="M743" s="573"/>
      <c r="N743" s="556">
        <f t="shared" si="168"/>
        <v>0</v>
      </c>
    </row>
    <row r="744" spans="1:18" x14ac:dyDescent="0.25">
      <c r="A744" s="239"/>
      <c r="B744" s="240"/>
      <c r="C744" s="241"/>
      <c r="D744" s="240"/>
      <c r="E744" s="240"/>
      <c r="F744" s="242"/>
      <c r="G744" s="243"/>
      <c r="H744" s="244"/>
      <c r="I744" s="552"/>
      <c r="J744" s="577"/>
      <c r="K744" s="561"/>
      <c r="L744" s="566"/>
      <c r="M744" s="573"/>
      <c r="N744" s="556">
        <f t="shared" si="168"/>
        <v>0</v>
      </c>
    </row>
    <row r="745" spans="1:18" x14ac:dyDescent="0.25">
      <c r="A745" s="239"/>
      <c r="B745" s="240"/>
      <c r="C745" s="241"/>
      <c r="D745" s="240"/>
      <c r="E745" s="240"/>
      <c r="F745" s="242"/>
      <c r="G745" s="243"/>
      <c r="H745" s="244"/>
      <c r="I745" s="552"/>
      <c r="J745" s="577"/>
      <c r="K745" s="561"/>
      <c r="L745" s="566"/>
      <c r="M745" s="573"/>
      <c r="N745" s="556">
        <f t="shared" si="168"/>
        <v>0</v>
      </c>
    </row>
    <row r="746" spans="1:18" x14ac:dyDescent="0.25">
      <c r="A746" s="239"/>
      <c r="B746" s="240"/>
      <c r="C746" s="241"/>
      <c r="D746" s="240"/>
      <c r="E746" s="240"/>
      <c r="F746" s="242"/>
      <c r="G746" s="243"/>
      <c r="H746" s="244"/>
      <c r="I746" s="552"/>
      <c r="J746" s="577"/>
      <c r="K746" s="561"/>
      <c r="L746" s="566"/>
      <c r="M746" s="573"/>
      <c r="N746" s="556">
        <f t="shared" si="168"/>
        <v>0</v>
      </c>
    </row>
    <row r="747" spans="1:18" x14ac:dyDescent="0.25">
      <c r="A747" s="239"/>
      <c r="B747" s="240"/>
      <c r="C747" s="241"/>
      <c r="D747" s="240"/>
      <c r="E747" s="240"/>
      <c r="F747" s="242"/>
      <c r="G747" s="243"/>
      <c r="H747" s="244"/>
      <c r="I747" s="552"/>
      <c r="J747" s="577"/>
      <c r="K747" s="561"/>
      <c r="L747" s="566"/>
      <c r="M747" s="573"/>
      <c r="N747" s="556">
        <f t="shared" si="168"/>
        <v>0</v>
      </c>
    </row>
    <row r="748" spans="1:18" x14ac:dyDescent="0.25">
      <c r="A748" s="239"/>
      <c r="B748" s="240"/>
      <c r="C748" s="241"/>
      <c r="D748" s="240"/>
      <c r="E748" s="240"/>
      <c r="F748" s="242"/>
      <c r="G748" s="243"/>
      <c r="H748" s="244"/>
      <c r="I748" s="552"/>
      <c r="J748" s="577"/>
      <c r="K748" s="561"/>
      <c r="L748" s="566"/>
      <c r="M748" s="573"/>
      <c r="N748" s="556">
        <f t="shared" ref="N748:N750" si="169">SUM(J748:M748)</f>
        <v>0</v>
      </c>
    </row>
    <row r="749" spans="1:18" x14ac:dyDescent="0.25">
      <c r="A749" s="239"/>
      <c r="B749" s="240"/>
      <c r="C749" s="241"/>
      <c r="D749" s="240"/>
      <c r="E749" s="240"/>
      <c r="F749" s="242"/>
      <c r="G749" s="243"/>
      <c r="H749" s="244"/>
      <c r="I749" s="552"/>
      <c r="J749" s="577"/>
      <c r="K749" s="561"/>
      <c r="L749" s="566"/>
      <c r="M749" s="573"/>
      <c r="N749" s="556">
        <f t="shared" si="169"/>
        <v>0</v>
      </c>
    </row>
    <row r="750" spans="1:18" ht="15.75" thickBot="1" x14ac:dyDescent="0.3">
      <c r="A750" s="245"/>
      <c r="B750" s="246"/>
      <c r="C750" s="247"/>
      <c r="D750" s="246"/>
      <c r="E750" s="246"/>
      <c r="F750" s="248"/>
      <c r="G750" s="249"/>
      <c r="H750" s="250"/>
      <c r="I750" s="553"/>
      <c r="J750" s="578"/>
      <c r="K750" s="562"/>
      <c r="L750" s="567"/>
      <c r="M750" s="574"/>
      <c r="N750" s="570">
        <f t="shared" si="169"/>
        <v>0</v>
      </c>
    </row>
    <row r="751" spans="1:18" ht="15.75" thickBot="1" x14ac:dyDescent="0.3">
      <c r="A751" s="757" t="s">
        <v>4</v>
      </c>
      <c r="B751" s="758"/>
      <c r="C751" s="758"/>
      <c r="D751" s="758"/>
      <c r="E751" s="758"/>
      <c r="F751" s="758"/>
      <c r="G751" s="758"/>
      <c r="H751" s="758"/>
      <c r="I751" s="554">
        <f>SUM(I741:I750)</f>
        <v>0</v>
      </c>
      <c r="J751" s="579">
        <f t="shared" ref="J751:N751" si="170">SUM(J741:J750)</f>
        <v>0</v>
      </c>
      <c r="K751" s="563">
        <f t="shared" si="170"/>
        <v>0</v>
      </c>
      <c r="L751" s="568">
        <f t="shared" si="170"/>
        <v>0</v>
      </c>
      <c r="M751" s="558">
        <f t="shared" si="170"/>
        <v>0</v>
      </c>
      <c r="N751" s="571">
        <f t="shared" si="170"/>
        <v>0</v>
      </c>
    </row>
    <row r="752" spans="1:18" ht="15.75" customHeight="1" thickBot="1" x14ac:dyDescent="0.3">
      <c r="A752" s="743" t="s">
        <v>471</v>
      </c>
      <c r="B752" s="744"/>
      <c r="C752" s="744"/>
      <c r="D752" s="744"/>
      <c r="E752" s="744"/>
      <c r="F752" s="744"/>
      <c r="G752" s="744"/>
      <c r="H752" s="744"/>
      <c r="I752" s="744"/>
      <c r="J752" s="744"/>
      <c r="K752" s="744"/>
      <c r="L752" s="744"/>
      <c r="M752" s="744"/>
      <c r="N752" s="745"/>
    </row>
    <row r="753" spans="1:18" ht="26.25" thickBot="1" x14ac:dyDescent="0.3">
      <c r="A753" s="429" t="s">
        <v>419</v>
      </c>
      <c r="B753" s="417" t="s">
        <v>420</v>
      </c>
      <c r="C753" s="429" t="s">
        <v>421</v>
      </c>
      <c r="D753" s="417" t="s">
        <v>36</v>
      </c>
      <c r="E753" s="232" t="s">
        <v>536</v>
      </c>
      <c r="F753" s="231" t="s">
        <v>0</v>
      </c>
      <c r="G753" s="231" t="s">
        <v>2</v>
      </c>
      <c r="H753" s="231" t="s">
        <v>37</v>
      </c>
      <c r="I753" s="550" t="s">
        <v>5</v>
      </c>
      <c r="J753" s="575" t="s">
        <v>519</v>
      </c>
      <c r="K753" s="559" t="s">
        <v>520</v>
      </c>
      <c r="L753" s="564" t="s">
        <v>521</v>
      </c>
      <c r="M753" s="557" t="s">
        <v>522</v>
      </c>
      <c r="N753" s="569" t="s">
        <v>620</v>
      </c>
      <c r="P753" s="641">
        <v>3</v>
      </c>
      <c r="Q753" s="642">
        <v>18</v>
      </c>
      <c r="R753" s="643">
        <f>+I764</f>
        <v>0</v>
      </c>
    </row>
    <row r="754" spans="1:18" x14ac:dyDescent="0.25">
      <c r="A754" s="233"/>
      <c r="B754" s="234"/>
      <c r="C754" s="235"/>
      <c r="D754" s="234"/>
      <c r="E754" s="234"/>
      <c r="F754" s="236"/>
      <c r="G754" s="237"/>
      <c r="H754" s="238"/>
      <c r="I754" s="551"/>
      <c r="J754" s="576"/>
      <c r="K754" s="560"/>
      <c r="L754" s="565"/>
      <c r="M754" s="572"/>
      <c r="N754" s="555">
        <f t="shared" ref="N754:N760" si="171">SUM(J754:M754)</f>
        <v>0</v>
      </c>
    </row>
    <row r="755" spans="1:18" x14ac:dyDescent="0.25">
      <c r="A755" s="239"/>
      <c r="B755" s="240"/>
      <c r="C755" s="241"/>
      <c r="D755" s="240"/>
      <c r="E755" s="240"/>
      <c r="F755" s="242"/>
      <c r="G755" s="243"/>
      <c r="H755" s="244"/>
      <c r="I755" s="552"/>
      <c r="J755" s="577"/>
      <c r="K755" s="561"/>
      <c r="L755" s="566"/>
      <c r="M755" s="573"/>
      <c r="N755" s="556">
        <f t="shared" si="171"/>
        <v>0</v>
      </c>
    </row>
    <row r="756" spans="1:18" x14ac:dyDescent="0.25">
      <c r="A756" s="239"/>
      <c r="B756" s="240"/>
      <c r="C756" s="241"/>
      <c r="D756" s="240"/>
      <c r="E756" s="240"/>
      <c r="F756" s="242"/>
      <c r="G756" s="243"/>
      <c r="H756" s="244"/>
      <c r="I756" s="552"/>
      <c r="J756" s="577"/>
      <c r="K756" s="561"/>
      <c r="L756" s="566"/>
      <c r="M756" s="573"/>
      <c r="N756" s="556">
        <f t="shared" si="171"/>
        <v>0</v>
      </c>
    </row>
    <row r="757" spans="1:18" x14ac:dyDescent="0.25">
      <c r="A757" s="239"/>
      <c r="B757" s="240"/>
      <c r="C757" s="241"/>
      <c r="D757" s="240"/>
      <c r="E757" s="240"/>
      <c r="F757" s="242"/>
      <c r="G757" s="243"/>
      <c r="H757" s="244"/>
      <c r="I757" s="552"/>
      <c r="J757" s="577"/>
      <c r="K757" s="561"/>
      <c r="L757" s="566"/>
      <c r="M757" s="573"/>
      <c r="N757" s="556">
        <f t="shared" si="171"/>
        <v>0</v>
      </c>
    </row>
    <row r="758" spans="1:18" x14ac:dyDescent="0.25">
      <c r="A758" s="239"/>
      <c r="B758" s="240"/>
      <c r="C758" s="241"/>
      <c r="D758" s="240"/>
      <c r="E758" s="240"/>
      <c r="F758" s="242"/>
      <c r="G758" s="243"/>
      <c r="H758" s="244"/>
      <c r="I758" s="552"/>
      <c r="J758" s="577"/>
      <c r="K758" s="561"/>
      <c r="L758" s="566"/>
      <c r="M758" s="573"/>
      <c r="N758" s="556">
        <f t="shared" si="171"/>
        <v>0</v>
      </c>
    </row>
    <row r="759" spans="1:18" x14ac:dyDescent="0.25">
      <c r="A759" s="239"/>
      <c r="B759" s="240"/>
      <c r="C759" s="241"/>
      <c r="D759" s="240"/>
      <c r="E759" s="240"/>
      <c r="F759" s="242"/>
      <c r="G759" s="243"/>
      <c r="H759" s="244"/>
      <c r="I759" s="552"/>
      <c r="J759" s="577"/>
      <c r="K759" s="561"/>
      <c r="L759" s="566"/>
      <c r="M759" s="573"/>
      <c r="N759" s="556">
        <f t="shared" si="171"/>
        <v>0</v>
      </c>
    </row>
    <row r="760" spans="1:18" x14ac:dyDescent="0.25">
      <c r="A760" s="239"/>
      <c r="B760" s="240"/>
      <c r="C760" s="241"/>
      <c r="D760" s="240"/>
      <c r="E760" s="240"/>
      <c r="F760" s="242"/>
      <c r="G760" s="243"/>
      <c r="H760" s="244"/>
      <c r="I760" s="552"/>
      <c r="J760" s="577"/>
      <c r="K760" s="561"/>
      <c r="L760" s="566"/>
      <c r="M760" s="573"/>
      <c r="N760" s="556">
        <f t="shared" si="171"/>
        <v>0</v>
      </c>
    </row>
    <row r="761" spans="1:18" x14ac:dyDescent="0.25">
      <c r="A761" s="239"/>
      <c r="B761" s="240"/>
      <c r="C761" s="241"/>
      <c r="D761" s="240"/>
      <c r="E761" s="240"/>
      <c r="F761" s="242"/>
      <c r="G761" s="243"/>
      <c r="H761" s="244"/>
      <c r="I761" s="552"/>
      <c r="J761" s="577"/>
      <c r="K761" s="561"/>
      <c r="L761" s="566"/>
      <c r="M761" s="573"/>
      <c r="N761" s="556">
        <f t="shared" ref="N761:N763" si="172">SUM(J761:M761)</f>
        <v>0</v>
      </c>
    </row>
    <row r="762" spans="1:18" x14ac:dyDescent="0.25">
      <c r="A762" s="239"/>
      <c r="B762" s="240"/>
      <c r="C762" s="241"/>
      <c r="D762" s="240"/>
      <c r="E762" s="240"/>
      <c r="F762" s="242"/>
      <c r="G762" s="243"/>
      <c r="H762" s="244"/>
      <c r="I762" s="552"/>
      <c r="J762" s="577"/>
      <c r="K762" s="561"/>
      <c r="L762" s="566"/>
      <c r="M762" s="573"/>
      <c r="N762" s="556">
        <f t="shared" si="172"/>
        <v>0</v>
      </c>
    </row>
    <row r="763" spans="1:18" ht="15.75" thickBot="1" x14ac:dyDescent="0.3">
      <c r="A763" s="245"/>
      <c r="B763" s="246"/>
      <c r="C763" s="247"/>
      <c r="D763" s="246"/>
      <c r="E763" s="246"/>
      <c r="F763" s="248"/>
      <c r="G763" s="249"/>
      <c r="H763" s="250"/>
      <c r="I763" s="553"/>
      <c r="J763" s="578"/>
      <c r="K763" s="562"/>
      <c r="L763" s="567"/>
      <c r="M763" s="574"/>
      <c r="N763" s="570">
        <f t="shared" si="172"/>
        <v>0</v>
      </c>
    </row>
    <row r="764" spans="1:18" ht="15.75" thickBot="1" x14ac:dyDescent="0.3">
      <c r="A764" s="757" t="s">
        <v>4</v>
      </c>
      <c r="B764" s="758"/>
      <c r="C764" s="758"/>
      <c r="D764" s="758"/>
      <c r="E764" s="758"/>
      <c r="F764" s="758"/>
      <c r="G764" s="758"/>
      <c r="H764" s="758"/>
      <c r="I764" s="554">
        <f>SUM(I754:I763)</f>
        <v>0</v>
      </c>
      <c r="J764" s="579">
        <f t="shared" ref="J764:N764" si="173">SUM(J754:J763)</f>
        <v>0</v>
      </c>
      <c r="K764" s="563">
        <f t="shared" si="173"/>
        <v>0</v>
      </c>
      <c r="L764" s="568">
        <f t="shared" si="173"/>
        <v>0</v>
      </c>
      <c r="M764" s="558">
        <f t="shared" si="173"/>
        <v>0</v>
      </c>
      <c r="N764" s="571">
        <f t="shared" si="173"/>
        <v>0</v>
      </c>
    </row>
    <row r="765" spans="1:18" ht="15.75" customHeight="1" thickBot="1" x14ac:dyDescent="0.3">
      <c r="A765" s="743" t="s">
        <v>472</v>
      </c>
      <c r="B765" s="744"/>
      <c r="C765" s="744"/>
      <c r="D765" s="744"/>
      <c r="E765" s="744"/>
      <c r="F765" s="744"/>
      <c r="G765" s="744"/>
      <c r="H765" s="744"/>
      <c r="I765" s="744"/>
      <c r="J765" s="744"/>
      <c r="K765" s="744"/>
      <c r="L765" s="744"/>
      <c r="M765" s="744"/>
      <c r="N765" s="745"/>
    </row>
    <row r="766" spans="1:18" ht="26.25" thickBot="1" x14ac:dyDescent="0.3">
      <c r="A766" s="429" t="s">
        <v>531</v>
      </c>
      <c r="B766" s="417" t="s">
        <v>537</v>
      </c>
      <c r="C766" s="429" t="s">
        <v>421</v>
      </c>
      <c r="D766" s="417" t="s">
        <v>36</v>
      </c>
      <c r="E766" s="232" t="s">
        <v>536</v>
      </c>
      <c r="F766" s="231" t="s">
        <v>0</v>
      </c>
      <c r="G766" s="231" t="s">
        <v>2</v>
      </c>
      <c r="H766" s="231" t="s">
        <v>37</v>
      </c>
      <c r="I766" s="550" t="s">
        <v>5</v>
      </c>
      <c r="J766" s="575" t="s">
        <v>519</v>
      </c>
      <c r="K766" s="559" t="s">
        <v>520</v>
      </c>
      <c r="L766" s="564" t="s">
        <v>521</v>
      </c>
      <c r="M766" s="557" t="s">
        <v>522</v>
      </c>
      <c r="N766" s="569" t="s">
        <v>620</v>
      </c>
      <c r="P766" s="641">
        <v>3</v>
      </c>
      <c r="Q766" s="642">
        <v>9</v>
      </c>
      <c r="R766" s="643">
        <f>+I777</f>
        <v>0</v>
      </c>
    </row>
    <row r="767" spans="1:18" x14ac:dyDescent="0.25">
      <c r="A767" s="233"/>
      <c r="B767" s="234"/>
      <c r="C767" s="235"/>
      <c r="D767" s="234"/>
      <c r="E767" s="234"/>
      <c r="F767" s="236"/>
      <c r="G767" s="237"/>
      <c r="H767" s="238"/>
      <c r="I767" s="551"/>
      <c r="J767" s="576"/>
      <c r="K767" s="560"/>
      <c r="L767" s="565"/>
      <c r="M767" s="572"/>
      <c r="N767" s="555">
        <f t="shared" ref="N767:N773" si="174">SUM(J767:M767)</f>
        <v>0</v>
      </c>
    </row>
    <row r="768" spans="1:18" x14ac:dyDescent="0.25">
      <c r="A768" s="239"/>
      <c r="B768" s="240"/>
      <c r="C768" s="241"/>
      <c r="D768" s="240"/>
      <c r="E768" s="240"/>
      <c r="F768" s="242"/>
      <c r="G768" s="243"/>
      <c r="H768" s="244"/>
      <c r="I768" s="552"/>
      <c r="J768" s="577"/>
      <c r="K768" s="561"/>
      <c r="L768" s="566"/>
      <c r="M768" s="573"/>
      <c r="N768" s="556">
        <f t="shared" si="174"/>
        <v>0</v>
      </c>
    </row>
    <row r="769" spans="1:18" x14ac:dyDescent="0.25">
      <c r="A769" s="239"/>
      <c r="B769" s="240"/>
      <c r="C769" s="241"/>
      <c r="D769" s="240"/>
      <c r="E769" s="240"/>
      <c r="F769" s="242"/>
      <c r="G769" s="243"/>
      <c r="H769" s="244"/>
      <c r="I769" s="552"/>
      <c r="J769" s="577"/>
      <c r="K769" s="561"/>
      <c r="L769" s="566"/>
      <c r="M769" s="573"/>
      <c r="N769" s="556">
        <f t="shared" si="174"/>
        <v>0</v>
      </c>
    </row>
    <row r="770" spans="1:18" x14ac:dyDescent="0.25">
      <c r="A770" s="239"/>
      <c r="B770" s="240"/>
      <c r="C770" s="241"/>
      <c r="D770" s="240"/>
      <c r="E770" s="240"/>
      <c r="F770" s="242"/>
      <c r="G770" s="243"/>
      <c r="H770" s="244"/>
      <c r="I770" s="552"/>
      <c r="J770" s="577"/>
      <c r="K770" s="561"/>
      <c r="L770" s="566"/>
      <c r="M770" s="573"/>
      <c r="N770" s="556">
        <f t="shared" si="174"/>
        <v>0</v>
      </c>
    </row>
    <row r="771" spans="1:18" x14ac:dyDescent="0.25">
      <c r="A771" s="239"/>
      <c r="B771" s="240"/>
      <c r="C771" s="241"/>
      <c r="D771" s="240"/>
      <c r="E771" s="240"/>
      <c r="F771" s="242"/>
      <c r="G771" s="243"/>
      <c r="H771" s="244"/>
      <c r="I771" s="552"/>
      <c r="J771" s="577"/>
      <c r="K771" s="561"/>
      <c r="L771" s="566"/>
      <c r="M771" s="573"/>
      <c r="N771" s="556">
        <f t="shared" si="174"/>
        <v>0</v>
      </c>
    </row>
    <row r="772" spans="1:18" x14ac:dyDescent="0.25">
      <c r="A772" s="239"/>
      <c r="B772" s="240"/>
      <c r="C772" s="241"/>
      <c r="D772" s="240"/>
      <c r="E772" s="240"/>
      <c r="F772" s="242"/>
      <c r="G772" s="243"/>
      <c r="H772" s="244"/>
      <c r="I772" s="552"/>
      <c r="J772" s="577"/>
      <c r="K772" s="561"/>
      <c r="L772" s="566"/>
      <c r="M772" s="573"/>
      <c r="N772" s="556">
        <f t="shared" si="174"/>
        <v>0</v>
      </c>
    </row>
    <row r="773" spans="1:18" x14ac:dyDescent="0.25">
      <c r="A773" s="239"/>
      <c r="B773" s="240"/>
      <c r="C773" s="241"/>
      <c r="D773" s="240"/>
      <c r="E773" s="240"/>
      <c r="F773" s="242"/>
      <c r="G773" s="243"/>
      <c r="H773" s="244"/>
      <c r="I773" s="552"/>
      <c r="J773" s="577"/>
      <c r="K773" s="561"/>
      <c r="L773" s="566"/>
      <c r="M773" s="573"/>
      <c r="N773" s="556">
        <f t="shared" si="174"/>
        <v>0</v>
      </c>
    </row>
    <row r="774" spans="1:18" x14ac:dyDescent="0.25">
      <c r="A774" s="239"/>
      <c r="B774" s="240"/>
      <c r="C774" s="241"/>
      <c r="D774" s="240"/>
      <c r="E774" s="240"/>
      <c r="F774" s="242"/>
      <c r="G774" s="243"/>
      <c r="H774" s="244"/>
      <c r="I774" s="552"/>
      <c r="J774" s="577"/>
      <c r="K774" s="561"/>
      <c r="L774" s="566"/>
      <c r="M774" s="573"/>
      <c r="N774" s="556">
        <f t="shared" ref="N774:N776" si="175">SUM(J774:M774)</f>
        <v>0</v>
      </c>
    </row>
    <row r="775" spans="1:18" x14ac:dyDescent="0.25">
      <c r="A775" s="239"/>
      <c r="B775" s="240"/>
      <c r="C775" s="241"/>
      <c r="D775" s="240"/>
      <c r="E775" s="240"/>
      <c r="F775" s="242"/>
      <c r="G775" s="243"/>
      <c r="H775" s="244"/>
      <c r="I775" s="552"/>
      <c r="J775" s="577"/>
      <c r="K775" s="561"/>
      <c r="L775" s="566"/>
      <c r="M775" s="573"/>
      <c r="N775" s="556">
        <f t="shared" si="175"/>
        <v>0</v>
      </c>
    </row>
    <row r="776" spans="1:18" ht="15.75" thickBot="1" x14ac:dyDescent="0.3">
      <c r="A776" s="245"/>
      <c r="B776" s="246"/>
      <c r="C776" s="247"/>
      <c r="D776" s="246"/>
      <c r="E776" s="246"/>
      <c r="F776" s="248"/>
      <c r="G776" s="249"/>
      <c r="H776" s="250"/>
      <c r="I776" s="553"/>
      <c r="J776" s="578"/>
      <c r="K776" s="562"/>
      <c r="L776" s="567"/>
      <c r="M776" s="574"/>
      <c r="N776" s="570">
        <f t="shared" si="175"/>
        <v>0</v>
      </c>
    </row>
    <row r="777" spans="1:18" ht="15.75" thickBot="1" x14ac:dyDescent="0.3">
      <c r="A777" s="757" t="s">
        <v>4</v>
      </c>
      <c r="B777" s="758"/>
      <c r="C777" s="758"/>
      <c r="D777" s="758"/>
      <c r="E777" s="758"/>
      <c r="F777" s="758"/>
      <c r="G777" s="758"/>
      <c r="H777" s="758"/>
      <c r="I777" s="554">
        <f>SUM(I767:I776)</f>
        <v>0</v>
      </c>
      <c r="J777" s="579">
        <f t="shared" ref="J777:N777" si="176">SUM(J767:J776)</f>
        <v>0</v>
      </c>
      <c r="K777" s="563">
        <f t="shared" si="176"/>
        <v>0</v>
      </c>
      <c r="L777" s="568">
        <f t="shared" si="176"/>
        <v>0</v>
      </c>
      <c r="M777" s="558">
        <f t="shared" si="176"/>
        <v>0</v>
      </c>
      <c r="N777" s="571">
        <f t="shared" si="176"/>
        <v>0</v>
      </c>
    </row>
    <row r="778" spans="1:18" ht="15.75" customHeight="1" thickBot="1" x14ac:dyDescent="0.3">
      <c r="A778" s="743" t="s">
        <v>473</v>
      </c>
      <c r="B778" s="744"/>
      <c r="C778" s="744"/>
      <c r="D778" s="744"/>
      <c r="E778" s="744"/>
      <c r="F778" s="744"/>
      <c r="G778" s="744"/>
      <c r="H778" s="744"/>
      <c r="I778" s="744"/>
      <c r="J778" s="744"/>
      <c r="K778" s="744"/>
      <c r="L778" s="744"/>
      <c r="M778" s="744"/>
      <c r="N778" s="745"/>
    </row>
    <row r="779" spans="1:18" ht="26.25" thickBot="1" x14ac:dyDescent="0.3">
      <c r="A779" s="429" t="s">
        <v>531</v>
      </c>
      <c r="B779" s="417" t="s">
        <v>537</v>
      </c>
      <c r="C779" s="429" t="s">
        <v>421</v>
      </c>
      <c r="D779" s="417" t="s">
        <v>36</v>
      </c>
      <c r="E779" s="232" t="s">
        <v>536</v>
      </c>
      <c r="F779" s="231" t="s">
        <v>0</v>
      </c>
      <c r="G779" s="231" t="s">
        <v>2</v>
      </c>
      <c r="H779" s="231" t="s">
        <v>37</v>
      </c>
      <c r="I779" s="550" t="s">
        <v>5</v>
      </c>
      <c r="J779" s="575" t="s">
        <v>519</v>
      </c>
      <c r="K779" s="559" t="s">
        <v>520</v>
      </c>
      <c r="L779" s="564" t="s">
        <v>521</v>
      </c>
      <c r="M779" s="557" t="s">
        <v>522</v>
      </c>
      <c r="N779" s="569" t="s">
        <v>620</v>
      </c>
      <c r="P779" s="641">
        <v>3</v>
      </c>
      <c r="Q779" s="642">
        <v>9</v>
      </c>
      <c r="R779" s="643">
        <f>+I790</f>
        <v>0</v>
      </c>
    </row>
    <row r="780" spans="1:18" x14ac:dyDescent="0.25">
      <c r="A780" s="233"/>
      <c r="B780" s="234"/>
      <c r="C780" s="235"/>
      <c r="D780" s="234"/>
      <c r="E780" s="234"/>
      <c r="F780" s="236"/>
      <c r="G780" s="237"/>
      <c r="H780" s="238"/>
      <c r="I780" s="551"/>
      <c r="J780" s="576"/>
      <c r="K780" s="560"/>
      <c r="L780" s="565"/>
      <c r="M780" s="572"/>
      <c r="N780" s="555">
        <f t="shared" ref="N780:N786" si="177">SUM(J780:M780)</f>
        <v>0</v>
      </c>
    </row>
    <row r="781" spans="1:18" x14ac:dyDescent="0.25">
      <c r="A781" s="239"/>
      <c r="B781" s="240"/>
      <c r="C781" s="241"/>
      <c r="D781" s="240"/>
      <c r="E781" s="240"/>
      <c r="F781" s="242"/>
      <c r="G781" s="243"/>
      <c r="H781" s="244"/>
      <c r="I781" s="552"/>
      <c r="J781" s="577"/>
      <c r="K781" s="561"/>
      <c r="L781" s="566"/>
      <c r="M781" s="573"/>
      <c r="N781" s="556">
        <f t="shared" si="177"/>
        <v>0</v>
      </c>
    </row>
    <row r="782" spans="1:18" x14ac:dyDescent="0.25">
      <c r="A782" s="239"/>
      <c r="B782" s="240"/>
      <c r="C782" s="241"/>
      <c r="D782" s="240"/>
      <c r="E782" s="240"/>
      <c r="F782" s="242"/>
      <c r="G782" s="243"/>
      <c r="H782" s="244"/>
      <c r="I782" s="552"/>
      <c r="J782" s="577"/>
      <c r="K782" s="561"/>
      <c r="L782" s="566"/>
      <c r="M782" s="573"/>
      <c r="N782" s="556">
        <f t="shared" si="177"/>
        <v>0</v>
      </c>
    </row>
    <row r="783" spans="1:18" x14ac:dyDescent="0.25">
      <c r="A783" s="239"/>
      <c r="B783" s="240"/>
      <c r="C783" s="241"/>
      <c r="D783" s="240"/>
      <c r="E783" s="240"/>
      <c r="F783" s="242"/>
      <c r="G783" s="243"/>
      <c r="H783" s="244"/>
      <c r="I783" s="552"/>
      <c r="J783" s="577"/>
      <c r="K783" s="561"/>
      <c r="L783" s="566"/>
      <c r="M783" s="573"/>
      <c r="N783" s="556">
        <f t="shared" si="177"/>
        <v>0</v>
      </c>
    </row>
    <row r="784" spans="1:18" x14ac:dyDescent="0.25">
      <c r="A784" s="239"/>
      <c r="B784" s="240"/>
      <c r="C784" s="241"/>
      <c r="D784" s="240"/>
      <c r="E784" s="240"/>
      <c r="F784" s="242"/>
      <c r="G784" s="243"/>
      <c r="H784" s="244"/>
      <c r="I784" s="552"/>
      <c r="J784" s="577"/>
      <c r="K784" s="561"/>
      <c r="L784" s="566"/>
      <c r="M784" s="573"/>
      <c r="N784" s="556">
        <f t="shared" si="177"/>
        <v>0</v>
      </c>
    </row>
    <row r="785" spans="1:18" x14ac:dyDescent="0.25">
      <c r="A785" s="239"/>
      <c r="B785" s="240"/>
      <c r="C785" s="241"/>
      <c r="D785" s="240"/>
      <c r="E785" s="240"/>
      <c r="F785" s="242"/>
      <c r="G785" s="243"/>
      <c r="H785" s="244"/>
      <c r="I785" s="552"/>
      <c r="J785" s="577"/>
      <c r="K785" s="561"/>
      <c r="L785" s="566"/>
      <c r="M785" s="573"/>
      <c r="N785" s="556">
        <f t="shared" si="177"/>
        <v>0</v>
      </c>
    </row>
    <row r="786" spans="1:18" x14ac:dyDescent="0.25">
      <c r="A786" s="239"/>
      <c r="B786" s="240"/>
      <c r="C786" s="241"/>
      <c r="D786" s="240"/>
      <c r="E786" s="240"/>
      <c r="F786" s="242"/>
      <c r="G786" s="243"/>
      <c r="H786" s="244"/>
      <c r="I786" s="552"/>
      <c r="J786" s="577"/>
      <c r="K786" s="561"/>
      <c r="L786" s="566"/>
      <c r="M786" s="573"/>
      <c r="N786" s="556">
        <f t="shared" si="177"/>
        <v>0</v>
      </c>
    </row>
    <row r="787" spans="1:18" x14ac:dyDescent="0.25">
      <c r="A787" s="239"/>
      <c r="B787" s="240"/>
      <c r="C787" s="241"/>
      <c r="D787" s="240"/>
      <c r="E787" s="240"/>
      <c r="F787" s="242"/>
      <c r="G787" s="243"/>
      <c r="H787" s="244"/>
      <c r="I787" s="552"/>
      <c r="J787" s="577"/>
      <c r="K787" s="561"/>
      <c r="L787" s="566"/>
      <c r="M787" s="573"/>
      <c r="N787" s="556">
        <f t="shared" ref="N787:N789" si="178">SUM(J787:M787)</f>
        <v>0</v>
      </c>
    </row>
    <row r="788" spans="1:18" x14ac:dyDescent="0.25">
      <c r="A788" s="239"/>
      <c r="B788" s="240"/>
      <c r="C788" s="241"/>
      <c r="D788" s="240"/>
      <c r="E788" s="240"/>
      <c r="F788" s="242"/>
      <c r="G788" s="243"/>
      <c r="H788" s="244"/>
      <c r="I788" s="552"/>
      <c r="J788" s="577"/>
      <c r="K788" s="561"/>
      <c r="L788" s="566"/>
      <c r="M788" s="573"/>
      <c r="N788" s="556">
        <f t="shared" si="178"/>
        <v>0</v>
      </c>
    </row>
    <row r="789" spans="1:18" ht="15.75" thickBot="1" x14ac:dyDescent="0.3">
      <c r="A789" s="245"/>
      <c r="B789" s="246"/>
      <c r="C789" s="247"/>
      <c r="D789" s="246"/>
      <c r="E789" s="246"/>
      <c r="F789" s="248"/>
      <c r="G789" s="249"/>
      <c r="H789" s="250"/>
      <c r="I789" s="553"/>
      <c r="J789" s="578"/>
      <c r="K789" s="562"/>
      <c r="L789" s="567"/>
      <c r="M789" s="574"/>
      <c r="N789" s="570">
        <f t="shared" si="178"/>
        <v>0</v>
      </c>
    </row>
    <row r="790" spans="1:18" ht="15.75" thickBot="1" x14ac:dyDescent="0.3">
      <c r="A790" s="757" t="s">
        <v>4</v>
      </c>
      <c r="B790" s="758"/>
      <c r="C790" s="758"/>
      <c r="D790" s="758"/>
      <c r="E790" s="758"/>
      <c r="F790" s="758"/>
      <c r="G790" s="758"/>
      <c r="H790" s="758"/>
      <c r="I790" s="554">
        <f>SUM(I780:I789)</f>
        <v>0</v>
      </c>
      <c r="J790" s="579">
        <f t="shared" ref="J790:N790" si="179">SUM(J780:J789)</f>
        <v>0</v>
      </c>
      <c r="K790" s="563">
        <f t="shared" si="179"/>
        <v>0</v>
      </c>
      <c r="L790" s="568">
        <f t="shared" si="179"/>
        <v>0</v>
      </c>
      <c r="M790" s="558">
        <f t="shared" si="179"/>
        <v>0</v>
      </c>
      <c r="N790" s="571">
        <f t="shared" si="179"/>
        <v>0</v>
      </c>
    </row>
    <row r="791" spans="1:18" ht="15.75" customHeight="1" thickBot="1" x14ac:dyDescent="0.3">
      <c r="A791" s="743" t="s">
        <v>474</v>
      </c>
      <c r="B791" s="744"/>
      <c r="C791" s="744"/>
      <c r="D791" s="744"/>
      <c r="E791" s="744"/>
      <c r="F791" s="744"/>
      <c r="G791" s="744"/>
      <c r="H791" s="744"/>
      <c r="I791" s="744"/>
      <c r="J791" s="744"/>
      <c r="K791" s="744"/>
      <c r="L791" s="744"/>
      <c r="M791" s="744"/>
      <c r="N791" s="745"/>
    </row>
    <row r="792" spans="1:18" ht="26.25" thickBot="1" x14ac:dyDescent="0.3">
      <c r="A792" s="429" t="s">
        <v>419</v>
      </c>
      <c r="B792" s="417" t="s">
        <v>420</v>
      </c>
      <c r="C792" s="429" t="s">
        <v>421</v>
      </c>
      <c r="D792" s="417" t="s">
        <v>36</v>
      </c>
      <c r="E792" s="232" t="s">
        <v>536</v>
      </c>
      <c r="F792" s="231" t="s">
        <v>0</v>
      </c>
      <c r="G792" s="231" t="s">
        <v>2</v>
      </c>
      <c r="H792" s="231" t="s">
        <v>37</v>
      </c>
      <c r="I792" s="550" t="s">
        <v>5</v>
      </c>
      <c r="J792" s="575" t="s">
        <v>519</v>
      </c>
      <c r="K792" s="559" t="s">
        <v>520</v>
      </c>
      <c r="L792" s="564" t="s">
        <v>521</v>
      </c>
      <c r="M792" s="557" t="s">
        <v>522</v>
      </c>
      <c r="N792" s="569" t="s">
        <v>620</v>
      </c>
      <c r="P792" s="641">
        <v>3</v>
      </c>
      <c r="Q792" s="642">
        <v>18</v>
      </c>
      <c r="R792" s="643">
        <f>+I803</f>
        <v>0</v>
      </c>
    </row>
    <row r="793" spans="1:18" x14ac:dyDescent="0.25">
      <c r="A793" s="233"/>
      <c r="B793" s="234"/>
      <c r="C793" s="235"/>
      <c r="D793" s="234"/>
      <c r="E793" s="234"/>
      <c r="F793" s="236"/>
      <c r="G793" s="237"/>
      <c r="H793" s="238"/>
      <c r="I793" s="551"/>
      <c r="J793" s="576"/>
      <c r="K793" s="560"/>
      <c r="L793" s="565"/>
      <c r="M793" s="572"/>
      <c r="N793" s="555">
        <f t="shared" ref="N793:N799" si="180">SUM(J793:M793)</f>
        <v>0</v>
      </c>
    </row>
    <row r="794" spans="1:18" x14ac:dyDescent="0.25">
      <c r="A794" s="239"/>
      <c r="B794" s="240"/>
      <c r="C794" s="241"/>
      <c r="D794" s="240"/>
      <c r="E794" s="240"/>
      <c r="F794" s="242"/>
      <c r="G794" s="243"/>
      <c r="H794" s="244"/>
      <c r="I794" s="552"/>
      <c r="J794" s="577"/>
      <c r="K794" s="561"/>
      <c r="L794" s="566"/>
      <c r="M794" s="573"/>
      <c r="N794" s="556">
        <f t="shared" si="180"/>
        <v>0</v>
      </c>
    </row>
    <row r="795" spans="1:18" x14ac:dyDescent="0.25">
      <c r="A795" s="239"/>
      <c r="B795" s="240"/>
      <c r="C795" s="241"/>
      <c r="D795" s="240"/>
      <c r="E795" s="240"/>
      <c r="F795" s="242"/>
      <c r="G795" s="243"/>
      <c r="H795" s="244"/>
      <c r="I795" s="552"/>
      <c r="J795" s="577"/>
      <c r="K795" s="561"/>
      <c r="L795" s="566"/>
      <c r="M795" s="573"/>
      <c r="N795" s="556">
        <f t="shared" si="180"/>
        <v>0</v>
      </c>
    </row>
    <row r="796" spans="1:18" x14ac:dyDescent="0.25">
      <c r="A796" s="239"/>
      <c r="B796" s="240"/>
      <c r="C796" s="241"/>
      <c r="D796" s="240"/>
      <c r="E796" s="240"/>
      <c r="F796" s="242"/>
      <c r="G796" s="243"/>
      <c r="H796" s="244"/>
      <c r="I796" s="552"/>
      <c r="J796" s="577"/>
      <c r="K796" s="561"/>
      <c r="L796" s="566"/>
      <c r="M796" s="573"/>
      <c r="N796" s="556">
        <f t="shared" si="180"/>
        <v>0</v>
      </c>
    </row>
    <row r="797" spans="1:18" x14ac:dyDescent="0.25">
      <c r="A797" s="239"/>
      <c r="B797" s="240"/>
      <c r="C797" s="241"/>
      <c r="D797" s="240"/>
      <c r="E797" s="240"/>
      <c r="F797" s="242"/>
      <c r="G797" s="243"/>
      <c r="H797" s="244"/>
      <c r="I797" s="552"/>
      <c r="J797" s="577"/>
      <c r="K797" s="561"/>
      <c r="L797" s="566"/>
      <c r="M797" s="573"/>
      <c r="N797" s="556">
        <f t="shared" si="180"/>
        <v>0</v>
      </c>
    </row>
    <row r="798" spans="1:18" x14ac:dyDescent="0.25">
      <c r="A798" s="239"/>
      <c r="B798" s="240"/>
      <c r="C798" s="241"/>
      <c r="D798" s="240"/>
      <c r="E798" s="240"/>
      <c r="F798" s="242"/>
      <c r="G798" s="243"/>
      <c r="H798" s="244"/>
      <c r="I798" s="552"/>
      <c r="J798" s="577"/>
      <c r="K798" s="561"/>
      <c r="L798" s="566"/>
      <c r="M798" s="573"/>
      <c r="N798" s="556">
        <f t="shared" si="180"/>
        <v>0</v>
      </c>
    </row>
    <row r="799" spans="1:18" x14ac:dyDescent="0.25">
      <c r="A799" s="239"/>
      <c r="B799" s="240"/>
      <c r="C799" s="241"/>
      <c r="D799" s="240"/>
      <c r="E799" s="240"/>
      <c r="F799" s="242"/>
      <c r="G799" s="243"/>
      <c r="H799" s="244"/>
      <c r="I799" s="552"/>
      <c r="J799" s="577"/>
      <c r="K799" s="561"/>
      <c r="L799" s="566"/>
      <c r="M799" s="573"/>
      <c r="N799" s="556">
        <f t="shared" si="180"/>
        <v>0</v>
      </c>
    </row>
    <row r="800" spans="1:18" x14ac:dyDescent="0.25">
      <c r="A800" s="239"/>
      <c r="B800" s="240"/>
      <c r="C800" s="241"/>
      <c r="D800" s="240"/>
      <c r="E800" s="240"/>
      <c r="F800" s="242"/>
      <c r="G800" s="243"/>
      <c r="H800" s="244"/>
      <c r="I800" s="552"/>
      <c r="J800" s="577"/>
      <c r="K800" s="561"/>
      <c r="L800" s="566"/>
      <c r="M800" s="573"/>
      <c r="N800" s="556">
        <f t="shared" ref="N800:N802" si="181">SUM(J800:M800)</f>
        <v>0</v>
      </c>
    </row>
    <row r="801" spans="1:18" x14ac:dyDescent="0.25">
      <c r="A801" s="239"/>
      <c r="B801" s="240"/>
      <c r="C801" s="241"/>
      <c r="D801" s="240"/>
      <c r="E801" s="240"/>
      <c r="F801" s="242"/>
      <c r="G801" s="243"/>
      <c r="H801" s="244"/>
      <c r="I801" s="552"/>
      <c r="J801" s="577"/>
      <c r="K801" s="561"/>
      <c r="L801" s="566"/>
      <c r="M801" s="573"/>
      <c r="N801" s="556">
        <f t="shared" si="181"/>
        <v>0</v>
      </c>
    </row>
    <row r="802" spans="1:18" ht="15.75" thickBot="1" x14ac:dyDescent="0.3">
      <c r="A802" s="245"/>
      <c r="B802" s="246"/>
      <c r="C802" s="247"/>
      <c r="D802" s="246"/>
      <c r="E802" s="246"/>
      <c r="F802" s="248"/>
      <c r="G802" s="249"/>
      <c r="H802" s="250"/>
      <c r="I802" s="553"/>
      <c r="J802" s="578"/>
      <c r="K802" s="562"/>
      <c r="L802" s="567"/>
      <c r="M802" s="574"/>
      <c r="N802" s="570">
        <f t="shared" si="181"/>
        <v>0</v>
      </c>
    </row>
    <row r="803" spans="1:18" ht="15.75" thickBot="1" x14ac:dyDescent="0.3">
      <c r="A803" s="757" t="s">
        <v>4</v>
      </c>
      <c r="B803" s="758"/>
      <c r="C803" s="758"/>
      <c r="D803" s="758"/>
      <c r="E803" s="758"/>
      <c r="F803" s="758"/>
      <c r="G803" s="758"/>
      <c r="H803" s="758"/>
      <c r="I803" s="554">
        <f>SUM(I793:I802)</f>
        <v>0</v>
      </c>
      <c r="J803" s="579">
        <f t="shared" ref="J803:N803" si="182">SUM(J793:J802)</f>
        <v>0</v>
      </c>
      <c r="K803" s="563">
        <f t="shared" si="182"/>
        <v>0</v>
      </c>
      <c r="L803" s="568">
        <f t="shared" si="182"/>
        <v>0</v>
      </c>
      <c r="M803" s="558">
        <f t="shared" si="182"/>
        <v>0</v>
      </c>
      <c r="N803" s="571">
        <f t="shared" si="182"/>
        <v>0</v>
      </c>
    </row>
    <row r="804" spans="1:18" ht="15.75" customHeight="1" thickBot="1" x14ac:dyDescent="0.3">
      <c r="A804" s="743" t="s">
        <v>475</v>
      </c>
      <c r="B804" s="744"/>
      <c r="C804" s="744"/>
      <c r="D804" s="744"/>
      <c r="E804" s="744"/>
      <c r="F804" s="744"/>
      <c r="G804" s="744"/>
      <c r="H804" s="744"/>
      <c r="I804" s="744"/>
      <c r="J804" s="744"/>
      <c r="K804" s="744"/>
      <c r="L804" s="744"/>
      <c r="M804" s="744"/>
      <c r="N804" s="745"/>
    </row>
    <row r="805" spans="1:18" ht="26.25" thickBot="1" x14ac:dyDescent="0.3">
      <c r="A805" s="429" t="s">
        <v>419</v>
      </c>
      <c r="B805" s="417" t="s">
        <v>420</v>
      </c>
      <c r="C805" s="429" t="s">
        <v>421</v>
      </c>
      <c r="D805" s="417" t="s">
        <v>36</v>
      </c>
      <c r="E805" s="232" t="s">
        <v>536</v>
      </c>
      <c r="F805" s="231" t="s">
        <v>0</v>
      </c>
      <c r="G805" s="231" t="s">
        <v>2</v>
      </c>
      <c r="H805" s="231" t="s">
        <v>37</v>
      </c>
      <c r="I805" s="550" t="s">
        <v>5</v>
      </c>
      <c r="J805" s="575" t="s">
        <v>519</v>
      </c>
      <c r="K805" s="559" t="s">
        <v>520</v>
      </c>
      <c r="L805" s="564" t="s">
        <v>521</v>
      </c>
      <c r="M805" s="557" t="s">
        <v>522</v>
      </c>
      <c r="N805" s="569" t="s">
        <v>620</v>
      </c>
      <c r="P805" s="641">
        <v>3</v>
      </c>
      <c r="Q805" s="642">
        <v>26</v>
      </c>
      <c r="R805" s="643">
        <f>+I816</f>
        <v>0</v>
      </c>
    </row>
    <row r="806" spans="1:18" x14ac:dyDescent="0.25">
      <c r="A806" s="233"/>
      <c r="B806" s="234"/>
      <c r="C806" s="235"/>
      <c r="D806" s="234"/>
      <c r="E806" s="234"/>
      <c r="F806" s="236"/>
      <c r="G806" s="237"/>
      <c r="H806" s="238"/>
      <c r="I806" s="551"/>
      <c r="J806" s="576"/>
      <c r="K806" s="560"/>
      <c r="L806" s="565"/>
      <c r="M806" s="572"/>
      <c r="N806" s="555">
        <f t="shared" ref="N806:N812" si="183">SUM(J806:M806)</f>
        <v>0</v>
      </c>
    </row>
    <row r="807" spans="1:18" x14ac:dyDescent="0.25">
      <c r="A807" s="239"/>
      <c r="B807" s="240"/>
      <c r="C807" s="241"/>
      <c r="D807" s="240"/>
      <c r="E807" s="240"/>
      <c r="F807" s="242"/>
      <c r="G807" s="243"/>
      <c r="H807" s="244"/>
      <c r="I807" s="552"/>
      <c r="J807" s="577"/>
      <c r="K807" s="561"/>
      <c r="L807" s="566"/>
      <c r="M807" s="573"/>
      <c r="N807" s="556">
        <f t="shared" si="183"/>
        <v>0</v>
      </c>
    </row>
    <row r="808" spans="1:18" x14ac:dyDescent="0.25">
      <c r="A808" s="239"/>
      <c r="B808" s="240"/>
      <c r="C808" s="241"/>
      <c r="D808" s="240"/>
      <c r="E808" s="240"/>
      <c r="F808" s="242"/>
      <c r="G808" s="243"/>
      <c r="H808" s="244"/>
      <c r="I808" s="552"/>
      <c r="J808" s="577"/>
      <c r="K808" s="561"/>
      <c r="L808" s="566"/>
      <c r="M808" s="573"/>
      <c r="N808" s="556">
        <f t="shared" si="183"/>
        <v>0</v>
      </c>
    </row>
    <row r="809" spans="1:18" x14ac:dyDescent="0.25">
      <c r="A809" s="239"/>
      <c r="B809" s="240"/>
      <c r="C809" s="241"/>
      <c r="D809" s="240"/>
      <c r="E809" s="240"/>
      <c r="F809" s="242"/>
      <c r="G809" s="243"/>
      <c r="H809" s="244"/>
      <c r="I809" s="552"/>
      <c r="J809" s="577"/>
      <c r="K809" s="561"/>
      <c r="L809" s="566"/>
      <c r="M809" s="573"/>
      <c r="N809" s="556">
        <f t="shared" si="183"/>
        <v>0</v>
      </c>
    </row>
    <row r="810" spans="1:18" x14ac:dyDescent="0.25">
      <c r="A810" s="239"/>
      <c r="B810" s="240"/>
      <c r="C810" s="241"/>
      <c r="D810" s="240"/>
      <c r="E810" s="240"/>
      <c r="F810" s="242"/>
      <c r="G810" s="243"/>
      <c r="H810" s="244"/>
      <c r="I810" s="552"/>
      <c r="J810" s="577"/>
      <c r="K810" s="561"/>
      <c r="L810" s="566"/>
      <c r="M810" s="573"/>
      <c r="N810" s="556">
        <f t="shared" si="183"/>
        <v>0</v>
      </c>
    </row>
    <row r="811" spans="1:18" x14ac:dyDescent="0.25">
      <c r="A811" s="239"/>
      <c r="B811" s="240"/>
      <c r="C811" s="241"/>
      <c r="D811" s="240"/>
      <c r="E811" s="240"/>
      <c r="F811" s="242"/>
      <c r="G811" s="243"/>
      <c r="H811" s="244"/>
      <c r="I811" s="552"/>
      <c r="J811" s="577"/>
      <c r="K811" s="561"/>
      <c r="L811" s="566"/>
      <c r="M811" s="573"/>
      <c r="N811" s="556">
        <f t="shared" si="183"/>
        <v>0</v>
      </c>
    </row>
    <row r="812" spans="1:18" x14ac:dyDescent="0.25">
      <c r="A812" s="239"/>
      <c r="B812" s="240"/>
      <c r="C812" s="241"/>
      <c r="D812" s="240"/>
      <c r="E812" s="240"/>
      <c r="F812" s="242"/>
      <c r="G812" s="243"/>
      <c r="H812" s="244"/>
      <c r="I812" s="552"/>
      <c r="J812" s="577"/>
      <c r="K812" s="561"/>
      <c r="L812" s="566"/>
      <c r="M812" s="573"/>
      <c r="N812" s="556">
        <f t="shared" si="183"/>
        <v>0</v>
      </c>
    </row>
    <row r="813" spans="1:18" x14ac:dyDescent="0.25">
      <c r="A813" s="239"/>
      <c r="B813" s="240"/>
      <c r="C813" s="241"/>
      <c r="D813" s="240"/>
      <c r="E813" s="240"/>
      <c r="F813" s="242"/>
      <c r="G813" s="243"/>
      <c r="H813" s="244"/>
      <c r="I813" s="552"/>
      <c r="J813" s="577"/>
      <c r="K813" s="561"/>
      <c r="L813" s="566"/>
      <c r="M813" s="573"/>
      <c r="N813" s="556">
        <f t="shared" ref="N813:N815" si="184">SUM(J813:M813)</f>
        <v>0</v>
      </c>
    </row>
    <row r="814" spans="1:18" x14ac:dyDescent="0.25">
      <c r="A814" s="239"/>
      <c r="B814" s="240"/>
      <c r="C814" s="241"/>
      <c r="D814" s="240"/>
      <c r="E814" s="240"/>
      <c r="F814" s="242"/>
      <c r="G814" s="243"/>
      <c r="H814" s="244"/>
      <c r="I814" s="552"/>
      <c r="J814" s="577"/>
      <c r="K814" s="561"/>
      <c r="L814" s="566"/>
      <c r="M814" s="573"/>
      <c r="N814" s="556">
        <f t="shared" si="184"/>
        <v>0</v>
      </c>
    </row>
    <row r="815" spans="1:18" ht="15.75" thickBot="1" x14ac:dyDescent="0.3">
      <c r="A815" s="245"/>
      <c r="B815" s="246"/>
      <c r="C815" s="247"/>
      <c r="D815" s="246"/>
      <c r="E815" s="246"/>
      <c r="F815" s="248"/>
      <c r="G815" s="249"/>
      <c r="H815" s="250"/>
      <c r="I815" s="553"/>
      <c r="J815" s="578"/>
      <c r="K815" s="562"/>
      <c r="L815" s="567"/>
      <c r="M815" s="574"/>
      <c r="N815" s="570">
        <f t="shared" si="184"/>
        <v>0</v>
      </c>
    </row>
    <row r="816" spans="1:18" ht="15.75" thickBot="1" x14ac:dyDescent="0.3">
      <c r="A816" s="757" t="s">
        <v>4</v>
      </c>
      <c r="B816" s="758"/>
      <c r="C816" s="758"/>
      <c r="D816" s="758"/>
      <c r="E816" s="758"/>
      <c r="F816" s="758"/>
      <c r="G816" s="758"/>
      <c r="H816" s="758"/>
      <c r="I816" s="554">
        <f>SUM(I806:I815)</f>
        <v>0</v>
      </c>
      <c r="J816" s="579">
        <f t="shared" ref="J816:N816" si="185">SUM(J806:J815)</f>
        <v>0</v>
      </c>
      <c r="K816" s="563">
        <f t="shared" si="185"/>
        <v>0</v>
      </c>
      <c r="L816" s="568">
        <f t="shared" si="185"/>
        <v>0</v>
      </c>
      <c r="M816" s="558">
        <f t="shared" si="185"/>
        <v>0</v>
      </c>
      <c r="N816" s="571">
        <f t="shared" si="185"/>
        <v>0</v>
      </c>
    </row>
    <row r="817" spans="1:18" ht="15.75" customHeight="1" thickBot="1" x14ac:dyDescent="0.3">
      <c r="A817" s="743" t="s">
        <v>476</v>
      </c>
      <c r="B817" s="744"/>
      <c r="C817" s="744"/>
      <c r="D817" s="744"/>
      <c r="E817" s="744"/>
      <c r="F817" s="744"/>
      <c r="G817" s="744"/>
      <c r="H817" s="744"/>
      <c r="I817" s="744"/>
      <c r="J817" s="744"/>
      <c r="K817" s="744"/>
      <c r="L817" s="744"/>
      <c r="M817" s="744"/>
      <c r="N817" s="745"/>
    </row>
    <row r="818" spans="1:18" ht="26.25" thickBot="1" x14ac:dyDescent="0.3">
      <c r="A818" s="429" t="s">
        <v>419</v>
      </c>
      <c r="B818" s="417" t="s">
        <v>420</v>
      </c>
      <c r="C818" s="429" t="s">
        <v>421</v>
      </c>
      <c r="D818" s="417" t="s">
        <v>36</v>
      </c>
      <c r="E818" s="232" t="s">
        <v>536</v>
      </c>
      <c r="F818" s="231" t="s">
        <v>0</v>
      </c>
      <c r="G818" s="231" t="s">
        <v>2</v>
      </c>
      <c r="H818" s="231" t="s">
        <v>37</v>
      </c>
      <c r="I818" s="550" t="s">
        <v>5</v>
      </c>
      <c r="J818" s="575" t="s">
        <v>519</v>
      </c>
      <c r="K818" s="559" t="s">
        <v>520</v>
      </c>
      <c r="L818" s="564" t="s">
        <v>521</v>
      </c>
      <c r="M818" s="557" t="s">
        <v>522</v>
      </c>
      <c r="N818" s="569" t="s">
        <v>620</v>
      </c>
      <c r="P818" s="641">
        <v>3</v>
      </c>
      <c r="Q818" s="642">
        <v>26</v>
      </c>
      <c r="R818" s="643">
        <f>+I829</f>
        <v>0</v>
      </c>
    </row>
    <row r="819" spans="1:18" x14ac:dyDescent="0.25">
      <c r="A819" s="233"/>
      <c r="B819" s="234"/>
      <c r="C819" s="235"/>
      <c r="D819" s="234"/>
      <c r="E819" s="234"/>
      <c r="F819" s="236"/>
      <c r="G819" s="237"/>
      <c r="H819" s="238"/>
      <c r="I819" s="551"/>
      <c r="J819" s="576"/>
      <c r="K819" s="560"/>
      <c r="L819" s="565"/>
      <c r="M819" s="572"/>
      <c r="N819" s="555">
        <f t="shared" ref="N819:N825" si="186">SUM(J819:M819)</f>
        <v>0</v>
      </c>
    </row>
    <row r="820" spans="1:18" x14ac:dyDescent="0.25">
      <c r="A820" s="239"/>
      <c r="B820" s="240"/>
      <c r="C820" s="241"/>
      <c r="D820" s="240"/>
      <c r="E820" s="240"/>
      <c r="F820" s="242"/>
      <c r="G820" s="243"/>
      <c r="H820" s="244"/>
      <c r="I820" s="552"/>
      <c r="J820" s="577"/>
      <c r="K820" s="561"/>
      <c r="L820" s="566"/>
      <c r="M820" s="573"/>
      <c r="N820" s="556">
        <f t="shared" si="186"/>
        <v>0</v>
      </c>
    </row>
    <row r="821" spans="1:18" x14ac:dyDescent="0.25">
      <c r="A821" s="239"/>
      <c r="B821" s="240"/>
      <c r="C821" s="241"/>
      <c r="D821" s="240"/>
      <c r="E821" s="240"/>
      <c r="F821" s="242"/>
      <c r="G821" s="243"/>
      <c r="H821" s="244"/>
      <c r="I821" s="552"/>
      <c r="J821" s="577"/>
      <c r="K821" s="561"/>
      <c r="L821" s="566"/>
      <c r="M821" s="573"/>
      <c r="N821" s="556">
        <f t="shared" si="186"/>
        <v>0</v>
      </c>
    </row>
    <row r="822" spans="1:18" x14ac:dyDescent="0.25">
      <c r="A822" s="239"/>
      <c r="B822" s="240"/>
      <c r="C822" s="241"/>
      <c r="D822" s="240"/>
      <c r="E822" s="240"/>
      <c r="F822" s="242"/>
      <c r="G822" s="243"/>
      <c r="H822" s="244"/>
      <c r="I822" s="552"/>
      <c r="J822" s="577"/>
      <c r="K822" s="561"/>
      <c r="L822" s="566"/>
      <c r="M822" s="573"/>
      <c r="N822" s="556">
        <f t="shared" si="186"/>
        <v>0</v>
      </c>
    </row>
    <row r="823" spans="1:18" x14ac:dyDescent="0.25">
      <c r="A823" s="239"/>
      <c r="B823" s="240"/>
      <c r="C823" s="241"/>
      <c r="D823" s="240"/>
      <c r="E823" s="240"/>
      <c r="F823" s="242"/>
      <c r="G823" s="243"/>
      <c r="H823" s="244"/>
      <c r="I823" s="552"/>
      <c r="J823" s="577"/>
      <c r="K823" s="561"/>
      <c r="L823" s="566"/>
      <c r="M823" s="573"/>
      <c r="N823" s="556">
        <f t="shared" si="186"/>
        <v>0</v>
      </c>
    </row>
    <row r="824" spans="1:18" x14ac:dyDescent="0.25">
      <c r="A824" s="239"/>
      <c r="B824" s="240"/>
      <c r="C824" s="241"/>
      <c r="D824" s="240"/>
      <c r="E824" s="240"/>
      <c r="F824" s="242"/>
      <c r="G824" s="243"/>
      <c r="H824" s="244"/>
      <c r="I824" s="552"/>
      <c r="J824" s="577"/>
      <c r="K824" s="561"/>
      <c r="L824" s="566"/>
      <c r="M824" s="573"/>
      <c r="N824" s="556">
        <f t="shared" si="186"/>
        <v>0</v>
      </c>
    </row>
    <row r="825" spans="1:18" x14ac:dyDescent="0.25">
      <c r="A825" s="239"/>
      <c r="B825" s="240"/>
      <c r="C825" s="241"/>
      <c r="D825" s="240"/>
      <c r="E825" s="240"/>
      <c r="F825" s="242"/>
      <c r="G825" s="243"/>
      <c r="H825" s="244"/>
      <c r="I825" s="552"/>
      <c r="J825" s="577"/>
      <c r="K825" s="561"/>
      <c r="L825" s="566"/>
      <c r="M825" s="573"/>
      <c r="N825" s="556">
        <f t="shared" si="186"/>
        <v>0</v>
      </c>
    </row>
    <row r="826" spans="1:18" x14ac:dyDescent="0.25">
      <c r="A826" s="239"/>
      <c r="B826" s="240"/>
      <c r="C826" s="241"/>
      <c r="D826" s="240"/>
      <c r="E826" s="240"/>
      <c r="F826" s="242"/>
      <c r="G826" s="243"/>
      <c r="H826" s="244"/>
      <c r="I826" s="552"/>
      <c r="J826" s="577"/>
      <c r="K826" s="561"/>
      <c r="L826" s="566"/>
      <c r="M826" s="573"/>
      <c r="N826" s="556">
        <f t="shared" ref="N826:N828" si="187">SUM(J826:M826)</f>
        <v>0</v>
      </c>
    </row>
    <row r="827" spans="1:18" x14ac:dyDescent="0.25">
      <c r="A827" s="239"/>
      <c r="B827" s="240"/>
      <c r="C827" s="241"/>
      <c r="D827" s="240"/>
      <c r="E827" s="240"/>
      <c r="F827" s="242"/>
      <c r="G827" s="243"/>
      <c r="H827" s="244"/>
      <c r="I827" s="552"/>
      <c r="J827" s="577"/>
      <c r="K827" s="561"/>
      <c r="L827" s="566"/>
      <c r="M827" s="573"/>
      <c r="N827" s="556">
        <f t="shared" si="187"/>
        <v>0</v>
      </c>
    </row>
    <row r="828" spans="1:18" ht="15.75" thickBot="1" x14ac:dyDescent="0.3">
      <c r="A828" s="245"/>
      <c r="B828" s="246"/>
      <c r="C828" s="247"/>
      <c r="D828" s="246"/>
      <c r="E828" s="246"/>
      <c r="F828" s="248"/>
      <c r="G828" s="249"/>
      <c r="H828" s="250"/>
      <c r="I828" s="553"/>
      <c r="J828" s="578"/>
      <c r="K828" s="562"/>
      <c r="L828" s="567"/>
      <c r="M828" s="574"/>
      <c r="N828" s="570">
        <f t="shared" si="187"/>
        <v>0</v>
      </c>
    </row>
    <row r="829" spans="1:18" ht="15.75" thickBot="1" x14ac:dyDescent="0.3">
      <c r="A829" s="757" t="s">
        <v>4</v>
      </c>
      <c r="B829" s="758"/>
      <c r="C829" s="758"/>
      <c r="D829" s="758"/>
      <c r="E829" s="758"/>
      <c r="F829" s="758"/>
      <c r="G829" s="758"/>
      <c r="H829" s="758"/>
      <c r="I829" s="554">
        <f>SUM(I819:I828)</f>
        <v>0</v>
      </c>
      <c r="J829" s="579">
        <f t="shared" ref="J829:N829" si="188">SUM(J819:J828)</f>
        <v>0</v>
      </c>
      <c r="K829" s="563">
        <f t="shared" si="188"/>
        <v>0</v>
      </c>
      <c r="L829" s="568">
        <f t="shared" si="188"/>
        <v>0</v>
      </c>
      <c r="M829" s="558">
        <f t="shared" si="188"/>
        <v>0</v>
      </c>
      <c r="N829" s="571">
        <f t="shared" si="188"/>
        <v>0</v>
      </c>
    </row>
    <row r="830" spans="1:18" ht="15.75" customHeight="1" thickBot="1" x14ac:dyDescent="0.3">
      <c r="A830" s="743" t="s">
        <v>477</v>
      </c>
      <c r="B830" s="744"/>
      <c r="C830" s="744"/>
      <c r="D830" s="744"/>
      <c r="E830" s="744"/>
      <c r="F830" s="744"/>
      <c r="G830" s="744"/>
      <c r="H830" s="744"/>
      <c r="I830" s="744"/>
      <c r="J830" s="744"/>
      <c r="K830" s="744"/>
      <c r="L830" s="744"/>
      <c r="M830" s="744"/>
      <c r="N830" s="745"/>
    </row>
    <row r="831" spans="1:18" ht="26.25" thickBot="1" x14ac:dyDescent="0.3">
      <c r="A831" s="429" t="s">
        <v>419</v>
      </c>
      <c r="B831" s="417" t="s">
        <v>420</v>
      </c>
      <c r="C831" s="429" t="s">
        <v>421</v>
      </c>
      <c r="D831" s="417" t="s">
        <v>36</v>
      </c>
      <c r="E831" s="232" t="s">
        <v>536</v>
      </c>
      <c r="F831" s="231" t="s">
        <v>0</v>
      </c>
      <c r="G831" s="231" t="s">
        <v>2</v>
      </c>
      <c r="H831" s="231" t="s">
        <v>37</v>
      </c>
      <c r="I831" s="550" t="s">
        <v>5</v>
      </c>
      <c r="J831" s="575" t="s">
        <v>519</v>
      </c>
      <c r="K831" s="559" t="s">
        <v>520</v>
      </c>
      <c r="L831" s="564" t="s">
        <v>521</v>
      </c>
      <c r="M831" s="557" t="s">
        <v>522</v>
      </c>
      <c r="N831" s="569" t="s">
        <v>620</v>
      </c>
      <c r="P831" s="641">
        <v>3</v>
      </c>
      <c r="Q831" s="642">
        <v>17</v>
      </c>
      <c r="R831" s="643">
        <f>+I842</f>
        <v>0</v>
      </c>
    </row>
    <row r="832" spans="1:18" x14ac:dyDescent="0.25">
      <c r="A832" s="233"/>
      <c r="B832" s="234"/>
      <c r="C832" s="235"/>
      <c r="D832" s="234"/>
      <c r="E832" s="234"/>
      <c r="F832" s="236"/>
      <c r="G832" s="237"/>
      <c r="H832" s="238"/>
      <c r="I832" s="551"/>
      <c r="J832" s="576"/>
      <c r="K832" s="560"/>
      <c r="L832" s="565"/>
      <c r="M832" s="572"/>
      <c r="N832" s="555">
        <f t="shared" ref="N832:N838" si="189">SUM(J832:M832)</f>
        <v>0</v>
      </c>
    </row>
    <row r="833" spans="1:18" x14ac:dyDescent="0.25">
      <c r="A833" s="239"/>
      <c r="B833" s="240"/>
      <c r="C833" s="241"/>
      <c r="D833" s="240"/>
      <c r="E833" s="240"/>
      <c r="F833" s="242"/>
      <c r="G833" s="243"/>
      <c r="H833" s="244"/>
      <c r="I833" s="552"/>
      <c r="J833" s="577"/>
      <c r="K833" s="561"/>
      <c r="L833" s="566"/>
      <c r="M833" s="573"/>
      <c r="N833" s="556">
        <f t="shared" si="189"/>
        <v>0</v>
      </c>
    </row>
    <row r="834" spans="1:18" x14ac:dyDescent="0.25">
      <c r="A834" s="239"/>
      <c r="B834" s="240"/>
      <c r="C834" s="241"/>
      <c r="D834" s="240"/>
      <c r="E834" s="240"/>
      <c r="F834" s="242"/>
      <c r="G834" s="243"/>
      <c r="H834" s="244"/>
      <c r="I834" s="552"/>
      <c r="J834" s="577"/>
      <c r="K834" s="561"/>
      <c r="L834" s="566"/>
      <c r="M834" s="573"/>
      <c r="N834" s="556">
        <f t="shared" si="189"/>
        <v>0</v>
      </c>
    </row>
    <row r="835" spans="1:18" x14ac:dyDescent="0.25">
      <c r="A835" s="239"/>
      <c r="B835" s="240"/>
      <c r="C835" s="241"/>
      <c r="D835" s="240"/>
      <c r="E835" s="240"/>
      <c r="F835" s="242"/>
      <c r="G835" s="243"/>
      <c r="H835" s="244"/>
      <c r="I835" s="552"/>
      <c r="J835" s="577"/>
      <c r="K835" s="561"/>
      <c r="L835" s="566"/>
      <c r="M835" s="573"/>
      <c r="N835" s="556">
        <f t="shared" si="189"/>
        <v>0</v>
      </c>
    </row>
    <row r="836" spans="1:18" x14ac:dyDescent="0.25">
      <c r="A836" s="239"/>
      <c r="B836" s="240"/>
      <c r="C836" s="241"/>
      <c r="D836" s="240"/>
      <c r="E836" s="240"/>
      <c r="F836" s="242"/>
      <c r="G836" s="243"/>
      <c r="H836" s="244"/>
      <c r="I836" s="552"/>
      <c r="J836" s="577"/>
      <c r="K836" s="561"/>
      <c r="L836" s="566"/>
      <c r="M836" s="573"/>
      <c r="N836" s="556">
        <f t="shared" si="189"/>
        <v>0</v>
      </c>
    </row>
    <row r="837" spans="1:18" x14ac:dyDescent="0.25">
      <c r="A837" s="239"/>
      <c r="B837" s="240"/>
      <c r="C837" s="241"/>
      <c r="D837" s="240"/>
      <c r="E837" s="240"/>
      <c r="F837" s="242"/>
      <c r="G837" s="243"/>
      <c r="H837" s="244"/>
      <c r="I837" s="552"/>
      <c r="J837" s="577"/>
      <c r="K837" s="561"/>
      <c r="L837" s="566"/>
      <c r="M837" s="573"/>
      <c r="N837" s="556">
        <f t="shared" si="189"/>
        <v>0</v>
      </c>
    </row>
    <row r="838" spans="1:18" x14ac:dyDescent="0.25">
      <c r="A838" s="239"/>
      <c r="B838" s="240"/>
      <c r="C838" s="241"/>
      <c r="D838" s="240"/>
      <c r="E838" s="240"/>
      <c r="F838" s="242"/>
      <c r="G838" s="243"/>
      <c r="H838" s="244"/>
      <c r="I838" s="552"/>
      <c r="J838" s="577"/>
      <c r="K838" s="561"/>
      <c r="L838" s="566"/>
      <c r="M838" s="573"/>
      <c r="N838" s="556">
        <f t="shared" si="189"/>
        <v>0</v>
      </c>
    </row>
    <row r="839" spans="1:18" x14ac:dyDescent="0.25">
      <c r="A839" s="239"/>
      <c r="B839" s="240"/>
      <c r="C839" s="241"/>
      <c r="D839" s="240"/>
      <c r="E839" s="240"/>
      <c r="F839" s="242"/>
      <c r="G839" s="243"/>
      <c r="H839" s="244"/>
      <c r="I839" s="552"/>
      <c r="J839" s="577"/>
      <c r="K839" s="561"/>
      <c r="L839" s="566"/>
      <c r="M839" s="573"/>
      <c r="N839" s="556">
        <f t="shared" ref="N839:N841" si="190">SUM(J839:M839)</f>
        <v>0</v>
      </c>
    </row>
    <row r="840" spans="1:18" x14ac:dyDescent="0.25">
      <c r="A840" s="239"/>
      <c r="B840" s="240"/>
      <c r="C840" s="241"/>
      <c r="D840" s="240"/>
      <c r="E840" s="240"/>
      <c r="F840" s="242"/>
      <c r="G840" s="243"/>
      <c r="H840" s="244"/>
      <c r="I840" s="552"/>
      <c r="J840" s="577"/>
      <c r="K840" s="561"/>
      <c r="L840" s="566"/>
      <c r="M840" s="573"/>
      <c r="N840" s="556">
        <f t="shared" si="190"/>
        <v>0</v>
      </c>
    </row>
    <row r="841" spans="1:18" ht="15.75" thickBot="1" x14ac:dyDescent="0.3">
      <c r="A841" s="245"/>
      <c r="B841" s="246"/>
      <c r="C841" s="247"/>
      <c r="D841" s="246"/>
      <c r="E841" s="246"/>
      <c r="F841" s="248"/>
      <c r="G841" s="249"/>
      <c r="H841" s="250"/>
      <c r="I841" s="553"/>
      <c r="J841" s="578"/>
      <c r="K841" s="562"/>
      <c r="L841" s="567"/>
      <c r="M841" s="574"/>
      <c r="N841" s="570">
        <f t="shared" si="190"/>
        <v>0</v>
      </c>
    </row>
    <row r="842" spans="1:18" ht="15.75" thickBot="1" x14ac:dyDescent="0.3">
      <c r="A842" s="757" t="s">
        <v>4</v>
      </c>
      <c r="B842" s="758"/>
      <c r="C842" s="758"/>
      <c r="D842" s="758"/>
      <c r="E842" s="758"/>
      <c r="F842" s="758"/>
      <c r="G842" s="758"/>
      <c r="H842" s="758"/>
      <c r="I842" s="554">
        <f>SUM(I832:I841)</f>
        <v>0</v>
      </c>
      <c r="J842" s="579">
        <f t="shared" ref="J842:N842" si="191">SUM(J832:J841)</f>
        <v>0</v>
      </c>
      <c r="K842" s="563">
        <f t="shared" si="191"/>
        <v>0</v>
      </c>
      <c r="L842" s="568">
        <f t="shared" si="191"/>
        <v>0</v>
      </c>
      <c r="M842" s="558">
        <f t="shared" si="191"/>
        <v>0</v>
      </c>
      <c r="N842" s="571">
        <f t="shared" si="191"/>
        <v>0</v>
      </c>
    </row>
    <row r="843" spans="1:18" ht="15.75" customHeight="1" thickBot="1" x14ac:dyDescent="0.3">
      <c r="A843" s="743" t="s">
        <v>478</v>
      </c>
      <c r="B843" s="744"/>
      <c r="C843" s="744"/>
      <c r="D843" s="744"/>
      <c r="E843" s="744"/>
      <c r="F843" s="744"/>
      <c r="G843" s="744"/>
      <c r="H843" s="744"/>
      <c r="I843" s="744"/>
      <c r="J843" s="744"/>
      <c r="K843" s="744"/>
      <c r="L843" s="744"/>
      <c r="M843" s="744"/>
      <c r="N843" s="745"/>
    </row>
    <row r="844" spans="1:18" ht="26.25" thickBot="1" x14ac:dyDescent="0.3">
      <c r="A844" s="429" t="s">
        <v>419</v>
      </c>
      <c r="B844" s="417" t="s">
        <v>420</v>
      </c>
      <c r="C844" s="429" t="s">
        <v>421</v>
      </c>
      <c r="D844" s="417" t="s">
        <v>36</v>
      </c>
      <c r="E844" s="232" t="s">
        <v>536</v>
      </c>
      <c r="F844" s="231" t="s">
        <v>0</v>
      </c>
      <c r="G844" s="231" t="s">
        <v>2</v>
      </c>
      <c r="H844" s="231" t="s">
        <v>37</v>
      </c>
      <c r="I844" s="550" t="s">
        <v>5</v>
      </c>
      <c r="J844" s="575" t="s">
        <v>519</v>
      </c>
      <c r="K844" s="559" t="s">
        <v>520</v>
      </c>
      <c r="L844" s="564" t="s">
        <v>521</v>
      </c>
      <c r="M844" s="557" t="s">
        <v>522</v>
      </c>
      <c r="N844" s="569" t="s">
        <v>620</v>
      </c>
      <c r="P844" s="641">
        <v>3</v>
      </c>
      <c r="Q844" s="642">
        <v>26</v>
      </c>
      <c r="R844" s="643">
        <f>+I855</f>
        <v>0</v>
      </c>
    </row>
    <row r="845" spans="1:18" x14ac:dyDescent="0.25">
      <c r="A845" s="233"/>
      <c r="B845" s="234"/>
      <c r="C845" s="235"/>
      <c r="D845" s="234"/>
      <c r="E845" s="234"/>
      <c r="F845" s="236"/>
      <c r="G845" s="237"/>
      <c r="H845" s="238"/>
      <c r="I845" s="551"/>
      <c r="J845" s="576"/>
      <c r="K845" s="560"/>
      <c r="L845" s="565"/>
      <c r="M845" s="572"/>
      <c r="N845" s="555">
        <f t="shared" ref="N845:N851" si="192">SUM(J845:M845)</f>
        <v>0</v>
      </c>
    </row>
    <row r="846" spans="1:18" x14ac:dyDescent="0.25">
      <c r="A846" s="239"/>
      <c r="B846" s="240"/>
      <c r="C846" s="241"/>
      <c r="D846" s="240"/>
      <c r="E846" s="240"/>
      <c r="F846" s="242"/>
      <c r="G846" s="243"/>
      <c r="H846" s="244"/>
      <c r="I846" s="552"/>
      <c r="J846" s="577"/>
      <c r="K846" s="561"/>
      <c r="L846" s="566"/>
      <c r="M846" s="573"/>
      <c r="N846" s="556">
        <f t="shared" si="192"/>
        <v>0</v>
      </c>
    </row>
    <row r="847" spans="1:18" x14ac:dyDescent="0.25">
      <c r="A847" s="239"/>
      <c r="B847" s="240"/>
      <c r="C847" s="241"/>
      <c r="D847" s="240"/>
      <c r="E847" s="240"/>
      <c r="F847" s="242"/>
      <c r="G847" s="243"/>
      <c r="H847" s="244"/>
      <c r="I847" s="552"/>
      <c r="J847" s="577"/>
      <c r="K847" s="561"/>
      <c r="L847" s="566"/>
      <c r="M847" s="573"/>
      <c r="N847" s="556">
        <f t="shared" si="192"/>
        <v>0</v>
      </c>
    </row>
    <row r="848" spans="1:18" x14ac:dyDescent="0.25">
      <c r="A848" s="239"/>
      <c r="B848" s="240"/>
      <c r="C848" s="241"/>
      <c r="D848" s="240"/>
      <c r="E848" s="240"/>
      <c r="F848" s="242"/>
      <c r="G848" s="243"/>
      <c r="H848" s="244"/>
      <c r="I848" s="552"/>
      <c r="J848" s="577"/>
      <c r="K848" s="561"/>
      <c r="L848" s="566"/>
      <c r="M848" s="573"/>
      <c r="N848" s="556">
        <f t="shared" si="192"/>
        <v>0</v>
      </c>
    </row>
    <row r="849" spans="1:18" x14ac:dyDescent="0.25">
      <c r="A849" s="239"/>
      <c r="B849" s="240"/>
      <c r="C849" s="241"/>
      <c r="D849" s="240"/>
      <c r="E849" s="240"/>
      <c r="F849" s="242"/>
      <c r="G849" s="243"/>
      <c r="H849" s="244"/>
      <c r="I849" s="552"/>
      <c r="J849" s="577"/>
      <c r="K849" s="561"/>
      <c r="L849" s="566"/>
      <c r="M849" s="573"/>
      <c r="N849" s="556">
        <f t="shared" si="192"/>
        <v>0</v>
      </c>
    </row>
    <row r="850" spans="1:18" x14ac:dyDescent="0.25">
      <c r="A850" s="239"/>
      <c r="B850" s="240"/>
      <c r="C850" s="241"/>
      <c r="D850" s="240"/>
      <c r="E850" s="240"/>
      <c r="F850" s="242"/>
      <c r="G850" s="243"/>
      <c r="H850" s="244"/>
      <c r="I850" s="552"/>
      <c r="J850" s="577"/>
      <c r="K850" s="561"/>
      <c r="L850" s="566"/>
      <c r="M850" s="573"/>
      <c r="N850" s="556">
        <f t="shared" si="192"/>
        <v>0</v>
      </c>
    </row>
    <row r="851" spans="1:18" x14ac:dyDescent="0.25">
      <c r="A851" s="239"/>
      <c r="B851" s="240"/>
      <c r="C851" s="241"/>
      <c r="D851" s="240"/>
      <c r="E851" s="240"/>
      <c r="F851" s="242"/>
      <c r="G851" s="243"/>
      <c r="H851" s="244"/>
      <c r="I851" s="552"/>
      <c r="J851" s="577"/>
      <c r="K851" s="561"/>
      <c r="L851" s="566"/>
      <c r="M851" s="573"/>
      <c r="N851" s="556">
        <f t="shared" si="192"/>
        <v>0</v>
      </c>
    </row>
    <row r="852" spans="1:18" x14ac:dyDescent="0.25">
      <c r="A852" s="239"/>
      <c r="B852" s="240"/>
      <c r="C852" s="241"/>
      <c r="D852" s="240"/>
      <c r="E852" s="240"/>
      <c r="F852" s="242"/>
      <c r="G852" s="243"/>
      <c r="H852" s="244"/>
      <c r="I852" s="552"/>
      <c r="J852" s="577"/>
      <c r="K852" s="561"/>
      <c r="L852" s="566"/>
      <c r="M852" s="573"/>
      <c r="N852" s="556">
        <f t="shared" ref="N852:N854" si="193">SUM(J852:M852)</f>
        <v>0</v>
      </c>
    </row>
    <row r="853" spans="1:18" x14ac:dyDescent="0.25">
      <c r="A853" s="239"/>
      <c r="B853" s="240"/>
      <c r="C853" s="241"/>
      <c r="D853" s="240"/>
      <c r="E853" s="240"/>
      <c r="F853" s="242"/>
      <c r="G853" s="243"/>
      <c r="H853" s="244"/>
      <c r="I853" s="552"/>
      <c r="J853" s="577"/>
      <c r="K853" s="561"/>
      <c r="L853" s="566"/>
      <c r="M853" s="573"/>
      <c r="N853" s="556">
        <f t="shared" si="193"/>
        <v>0</v>
      </c>
    </row>
    <row r="854" spans="1:18" ht="15.75" thickBot="1" x14ac:dyDescent="0.3">
      <c r="A854" s="245"/>
      <c r="B854" s="246"/>
      <c r="C854" s="247"/>
      <c r="D854" s="246"/>
      <c r="E854" s="246"/>
      <c r="F854" s="248"/>
      <c r="G854" s="249"/>
      <c r="H854" s="250"/>
      <c r="I854" s="553"/>
      <c r="J854" s="578"/>
      <c r="K854" s="562"/>
      <c r="L854" s="567"/>
      <c r="M854" s="574"/>
      <c r="N854" s="570">
        <f t="shared" si="193"/>
        <v>0</v>
      </c>
    </row>
    <row r="855" spans="1:18" ht="15.75" thickBot="1" x14ac:dyDescent="0.3">
      <c r="A855" s="757" t="s">
        <v>4</v>
      </c>
      <c r="B855" s="758"/>
      <c r="C855" s="758"/>
      <c r="D855" s="758"/>
      <c r="E855" s="758"/>
      <c r="F855" s="758"/>
      <c r="G855" s="758"/>
      <c r="H855" s="758"/>
      <c r="I855" s="554">
        <f>SUM(I845:I854)</f>
        <v>0</v>
      </c>
      <c r="J855" s="579">
        <f t="shared" ref="J855:N855" si="194">SUM(J845:J854)</f>
        <v>0</v>
      </c>
      <c r="K855" s="563">
        <f t="shared" si="194"/>
        <v>0</v>
      </c>
      <c r="L855" s="568">
        <f t="shared" si="194"/>
        <v>0</v>
      </c>
      <c r="M855" s="558">
        <f t="shared" si="194"/>
        <v>0</v>
      </c>
      <c r="N855" s="571">
        <f t="shared" si="194"/>
        <v>0</v>
      </c>
    </row>
    <row r="856" spans="1:18" ht="15.75" customHeight="1" thickBot="1" x14ac:dyDescent="0.3">
      <c r="A856" s="743" t="s">
        <v>479</v>
      </c>
      <c r="B856" s="744"/>
      <c r="C856" s="744"/>
      <c r="D856" s="744"/>
      <c r="E856" s="744"/>
      <c r="F856" s="744"/>
      <c r="G856" s="744"/>
      <c r="H856" s="744"/>
      <c r="I856" s="744"/>
      <c r="J856" s="744"/>
      <c r="K856" s="744"/>
      <c r="L856" s="744"/>
      <c r="M856" s="744"/>
      <c r="N856" s="745"/>
    </row>
    <row r="857" spans="1:18" ht="26.25" thickBot="1" x14ac:dyDescent="0.3">
      <c r="A857" s="429" t="s">
        <v>540</v>
      </c>
      <c r="B857" s="417" t="s">
        <v>540</v>
      </c>
      <c r="C857" s="429" t="s">
        <v>421</v>
      </c>
      <c r="D857" s="417" t="s">
        <v>36</v>
      </c>
      <c r="E857" s="232" t="s">
        <v>536</v>
      </c>
      <c r="F857" s="231" t="s">
        <v>0</v>
      </c>
      <c r="G857" s="231" t="s">
        <v>538</v>
      </c>
      <c r="H857" s="231" t="s">
        <v>37</v>
      </c>
      <c r="I857" s="550" t="s">
        <v>5</v>
      </c>
      <c r="J857" s="575" t="s">
        <v>519</v>
      </c>
      <c r="K857" s="559" t="s">
        <v>520</v>
      </c>
      <c r="L857" s="564" t="s">
        <v>521</v>
      </c>
      <c r="M857" s="557" t="s">
        <v>522</v>
      </c>
      <c r="N857" s="569" t="s">
        <v>620</v>
      </c>
      <c r="P857" s="641">
        <v>3</v>
      </c>
      <c r="Q857" s="642">
        <v>18</v>
      </c>
      <c r="R857" s="643">
        <f>+I868</f>
        <v>0</v>
      </c>
    </row>
    <row r="858" spans="1:18" x14ac:dyDescent="0.25">
      <c r="A858" s="233"/>
      <c r="B858" s="234"/>
      <c r="C858" s="235"/>
      <c r="D858" s="234"/>
      <c r="E858" s="234"/>
      <c r="F858" s="236"/>
      <c r="G858" s="237"/>
      <c r="H858" s="238"/>
      <c r="I858" s="551"/>
      <c r="J858" s="576"/>
      <c r="K858" s="560"/>
      <c r="L858" s="565"/>
      <c r="M858" s="572"/>
      <c r="N858" s="555">
        <f t="shared" ref="N858:N864" si="195">SUM(J858:M858)</f>
        <v>0</v>
      </c>
    </row>
    <row r="859" spans="1:18" x14ac:dyDescent="0.25">
      <c r="A859" s="239"/>
      <c r="B859" s="240"/>
      <c r="C859" s="241"/>
      <c r="D859" s="240"/>
      <c r="E859" s="240"/>
      <c r="F859" s="242"/>
      <c r="G859" s="243"/>
      <c r="H859" s="244"/>
      <c r="I859" s="552"/>
      <c r="J859" s="577"/>
      <c r="K859" s="561"/>
      <c r="L859" s="566"/>
      <c r="M859" s="573"/>
      <c r="N859" s="556">
        <f t="shared" si="195"/>
        <v>0</v>
      </c>
    </row>
    <row r="860" spans="1:18" x14ac:dyDescent="0.25">
      <c r="A860" s="239"/>
      <c r="B860" s="240"/>
      <c r="C860" s="241"/>
      <c r="D860" s="240"/>
      <c r="E860" s="240"/>
      <c r="F860" s="242"/>
      <c r="G860" s="243"/>
      <c r="H860" s="244"/>
      <c r="I860" s="552"/>
      <c r="J860" s="577"/>
      <c r="K860" s="561"/>
      <c r="L860" s="566"/>
      <c r="M860" s="573"/>
      <c r="N860" s="556">
        <f t="shared" si="195"/>
        <v>0</v>
      </c>
    </row>
    <row r="861" spans="1:18" x14ac:dyDescent="0.25">
      <c r="A861" s="239"/>
      <c r="B861" s="240"/>
      <c r="C861" s="241"/>
      <c r="D861" s="240"/>
      <c r="E861" s="240"/>
      <c r="F861" s="242"/>
      <c r="G861" s="243"/>
      <c r="H861" s="244"/>
      <c r="I861" s="552"/>
      <c r="J861" s="577"/>
      <c r="K861" s="561"/>
      <c r="L861" s="566"/>
      <c r="M861" s="573"/>
      <c r="N861" s="556">
        <f t="shared" si="195"/>
        <v>0</v>
      </c>
    </row>
    <row r="862" spans="1:18" x14ac:dyDescent="0.25">
      <c r="A862" s="239"/>
      <c r="B862" s="240"/>
      <c r="C862" s="241"/>
      <c r="D862" s="240"/>
      <c r="E862" s="240"/>
      <c r="F862" s="242"/>
      <c r="G862" s="243"/>
      <c r="H862" s="244"/>
      <c r="I862" s="552"/>
      <c r="J862" s="577"/>
      <c r="K862" s="561"/>
      <c r="L862" s="566"/>
      <c r="M862" s="573"/>
      <c r="N862" s="556">
        <f t="shared" si="195"/>
        <v>0</v>
      </c>
    </row>
    <row r="863" spans="1:18" x14ac:dyDescent="0.25">
      <c r="A863" s="239"/>
      <c r="B863" s="240"/>
      <c r="C863" s="241"/>
      <c r="D863" s="240"/>
      <c r="E863" s="240"/>
      <c r="F863" s="242"/>
      <c r="G863" s="243"/>
      <c r="H863" s="244"/>
      <c r="I863" s="552"/>
      <c r="J863" s="577"/>
      <c r="K863" s="561"/>
      <c r="L863" s="566"/>
      <c r="M863" s="573"/>
      <c r="N863" s="556">
        <f t="shared" si="195"/>
        <v>0</v>
      </c>
    </row>
    <row r="864" spans="1:18" x14ac:dyDescent="0.25">
      <c r="A864" s="239"/>
      <c r="B864" s="240"/>
      <c r="C864" s="241"/>
      <c r="D864" s="240"/>
      <c r="E864" s="240"/>
      <c r="F864" s="242"/>
      <c r="G864" s="243"/>
      <c r="H864" s="244"/>
      <c r="I864" s="552"/>
      <c r="J864" s="577"/>
      <c r="K864" s="561"/>
      <c r="L864" s="566"/>
      <c r="M864" s="573"/>
      <c r="N864" s="556">
        <f t="shared" si="195"/>
        <v>0</v>
      </c>
    </row>
    <row r="865" spans="1:18" x14ac:dyDescent="0.25">
      <c r="A865" s="239"/>
      <c r="B865" s="240"/>
      <c r="C865" s="241"/>
      <c r="D865" s="240"/>
      <c r="E865" s="240"/>
      <c r="F865" s="242"/>
      <c r="G865" s="243"/>
      <c r="H865" s="244"/>
      <c r="I865" s="552"/>
      <c r="J865" s="577"/>
      <c r="K865" s="561"/>
      <c r="L865" s="566"/>
      <c r="M865" s="573"/>
      <c r="N865" s="556">
        <f t="shared" ref="N865:N867" si="196">SUM(J865:M865)</f>
        <v>0</v>
      </c>
    </row>
    <row r="866" spans="1:18" x14ac:dyDescent="0.25">
      <c r="A866" s="239"/>
      <c r="B866" s="240"/>
      <c r="C866" s="241"/>
      <c r="D866" s="240"/>
      <c r="E866" s="240"/>
      <c r="F866" s="242"/>
      <c r="G866" s="243"/>
      <c r="H866" s="244"/>
      <c r="I866" s="552"/>
      <c r="J866" s="577"/>
      <c r="K866" s="561"/>
      <c r="L866" s="566"/>
      <c r="M866" s="573"/>
      <c r="N866" s="556">
        <f t="shared" si="196"/>
        <v>0</v>
      </c>
    </row>
    <row r="867" spans="1:18" ht="15.75" thickBot="1" x14ac:dyDescent="0.3">
      <c r="A867" s="245"/>
      <c r="B867" s="246"/>
      <c r="C867" s="247"/>
      <c r="D867" s="246"/>
      <c r="E867" s="246"/>
      <c r="F867" s="248"/>
      <c r="G867" s="249"/>
      <c r="H867" s="250"/>
      <c r="I867" s="553"/>
      <c r="J867" s="578"/>
      <c r="K867" s="562"/>
      <c r="L867" s="567"/>
      <c r="M867" s="574"/>
      <c r="N867" s="570">
        <f t="shared" si="196"/>
        <v>0</v>
      </c>
    </row>
    <row r="868" spans="1:18" ht="15.75" thickBot="1" x14ac:dyDescent="0.3">
      <c r="A868" s="757" t="s">
        <v>4</v>
      </c>
      <c r="B868" s="758"/>
      <c r="C868" s="758"/>
      <c r="D868" s="758"/>
      <c r="E868" s="758"/>
      <c r="F868" s="758"/>
      <c r="G868" s="758"/>
      <c r="H868" s="758"/>
      <c r="I868" s="554">
        <f>SUM(I858:I867)</f>
        <v>0</v>
      </c>
      <c r="J868" s="579">
        <f t="shared" ref="J868:N868" si="197">SUM(J858:J867)</f>
        <v>0</v>
      </c>
      <c r="K868" s="563">
        <f t="shared" si="197"/>
        <v>0</v>
      </c>
      <c r="L868" s="568">
        <f t="shared" si="197"/>
        <v>0</v>
      </c>
      <c r="M868" s="558">
        <f t="shared" si="197"/>
        <v>0</v>
      </c>
      <c r="N868" s="571">
        <f t="shared" si="197"/>
        <v>0</v>
      </c>
    </row>
    <row r="869" spans="1:18" ht="15.75" customHeight="1" thickBot="1" x14ac:dyDescent="0.3">
      <c r="A869" s="743" t="s">
        <v>480</v>
      </c>
      <c r="B869" s="744"/>
      <c r="C869" s="744"/>
      <c r="D869" s="744"/>
      <c r="E869" s="744"/>
      <c r="F869" s="744"/>
      <c r="G869" s="744"/>
      <c r="H869" s="744"/>
      <c r="I869" s="744"/>
      <c r="J869" s="744"/>
      <c r="K869" s="744"/>
      <c r="L869" s="744"/>
      <c r="M869" s="744"/>
      <c r="N869" s="745"/>
    </row>
    <row r="870" spans="1:18" ht="26.25" thickBot="1" x14ac:dyDescent="0.3">
      <c r="A870" s="429" t="s">
        <v>540</v>
      </c>
      <c r="B870" s="417" t="s">
        <v>540</v>
      </c>
      <c r="C870" s="429" t="s">
        <v>421</v>
      </c>
      <c r="D870" s="417" t="s">
        <v>36</v>
      </c>
      <c r="E870" s="232" t="s">
        <v>536</v>
      </c>
      <c r="F870" s="231" t="s">
        <v>0</v>
      </c>
      <c r="G870" s="231" t="s">
        <v>2</v>
      </c>
      <c r="H870" s="231" t="s">
        <v>37</v>
      </c>
      <c r="I870" s="550" t="s">
        <v>5</v>
      </c>
      <c r="J870" s="575" t="s">
        <v>519</v>
      </c>
      <c r="K870" s="559" t="s">
        <v>520</v>
      </c>
      <c r="L870" s="564" t="s">
        <v>521</v>
      </c>
      <c r="M870" s="557" t="s">
        <v>522</v>
      </c>
      <c r="N870" s="569" t="s">
        <v>620</v>
      </c>
      <c r="P870" s="641">
        <v>3</v>
      </c>
      <c r="Q870" s="642">
        <v>18</v>
      </c>
      <c r="R870" s="643">
        <f>+I881</f>
        <v>0</v>
      </c>
    </row>
    <row r="871" spans="1:18" x14ac:dyDescent="0.25">
      <c r="A871" s="233"/>
      <c r="B871" s="234"/>
      <c r="C871" s="235"/>
      <c r="D871" s="234"/>
      <c r="E871" s="234"/>
      <c r="F871" s="236"/>
      <c r="G871" s="237"/>
      <c r="H871" s="238"/>
      <c r="I871" s="551"/>
      <c r="J871" s="576"/>
      <c r="K871" s="560"/>
      <c r="L871" s="565"/>
      <c r="M871" s="572"/>
      <c r="N871" s="555">
        <f t="shared" ref="N871:N877" si="198">SUM(J871:M871)</f>
        <v>0</v>
      </c>
    </row>
    <row r="872" spans="1:18" x14ac:dyDescent="0.25">
      <c r="A872" s="239"/>
      <c r="B872" s="240"/>
      <c r="C872" s="241"/>
      <c r="D872" s="240"/>
      <c r="E872" s="240"/>
      <c r="F872" s="242"/>
      <c r="G872" s="243"/>
      <c r="H872" s="244"/>
      <c r="I872" s="552"/>
      <c r="J872" s="577"/>
      <c r="K872" s="561"/>
      <c r="L872" s="566"/>
      <c r="M872" s="573"/>
      <c r="N872" s="556">
        <f t="shared" si="198"/>
        <v>0</v>
      </c>
    </row>
    <row r="873" spans="1:18" x14ac:dyDescent="0.25">
      <c r="A873" s="239"/>
      <c r="B873" s="240"/>
      <c r="C873" s="241"/>
      <c r="D873" s="240"/>
      <c r="E873" s="240"/>
      <c r="F873" s="242"/>
      <c r="G873" s="243"/>
      <c r="H873" s="244"/>
      <c r="I873" s="552"/>
      <c r="J873" s="577"/>
      <c r="K873" s="561"/>
      <c r="L873" s="566"/>
      <c r="M873" s="573"/>
      <c r="N873" s="556">
        <f t="shared" si="198"/>
        <v>0</v>
      </c>
    </row>
    <row r="874" spans="1:18" x14ac:dyDescent="0.25">
      <c r="A874" s="239"/>
      <c r="B874" s="240"/>
      <c r="C874" s="241"/>
      <c r="D874" s="240"/>
      <c r="E874" s="240"/>
      <c r="F874" s="242"/>
      <c r="G874" s="243"/>
      <c r="H874" s="244"/>
      <c r="I874" s="552"/>
      <c r="J874" s="577"/>
      <c r="K874" s="561"/>
      <c r="L874" s="566"/>
      <c r="M874" s="573"/>
      <c r="N874" s="556">
        <f t="shared" si="198"/>
        <v>0</v>
      </c>
    </row>
    <row r="875" spans="1:18" x14ac:dyDescent="0.25">
      <c r="A875" s="239"/>
      <c r="B875" s="240"/>
      <c r="C875" s="241"/>
      <c r="D875" s="240"/>
      <c r="E875" s="240"/>
      <c r="F875" s="242"/>
      <c r="G875" s="243"/>
      <c r="H875" s="244"/>
      <c r="I875" s="552"/>
      <c r="J875" s="577"/>
      <c r="K875" s="561"/>
      <c r="L875" s="566"/>
      <c r="M875" s="573"/>
      <c r="N875" s="556">
        <f t="shared" si="198"/>
        <v>0</v>
      </c>
    </row>
    <row r="876" spans="1:18" x14ac:dyDescent="0.25">
      <c r="A876" s="239"/>
      <c r="B876" s="240"/>
      <c r="C876" s="241"/>
      <c r="D876" s="240"/>
      <c r="E876" s="240"/>
      <c r="F876" s="242"/>
      <c r="G876" s="243"/>
      <c r="H876" s="244"/>
      <c r="I876" s="552"/>
      <c r="J876" s="577"/>
      <c r="K876" s="561"/>
      <c r="L876" s="566"/>
      <c r="M876" s="573"/>
      <c r="N876" s="556">
        <f t="shared" si="198"/>
        <v>0</v>
      </c>
    </row>
    <row r="877" spans="1:18" x14ac:dyDescent="0.25">
      <c r="A877" s="239"/>
      <c r="B877" s="240"/>
      <c r="C877" s="241"/>
      <c r="D877" s="240"/>
      <c r="E877" s="240"/>
      <c r="F877" s="242"/>
      <c r="G877" s="243"/>
      <c r="H877" s="244"/>
      <c r="I877" s="552"/>
      <c r="J877" s="577"/>
      <c r="K877" s="561"/>
      <c r="L877" s="566"/>
      <c r="M877" s="573"/>
      <c r="N877" s="556">
        <f t="shared" si="198"/>
        <v>0</v>
      </c>
    </row>
    <row r="878" spans="1:18" x14ac:dyDescent="0.25">
      <c r="A878" s="239"/>
      <c r="B878" s="240"/>
      <c r="C878" s="241"/>
      <c r="D878" s="240"/>
      <c r="E878" s="240"/>
      <c r="F878" s="242"/>
      <c r="G878" s="243"/>
      <c r="H878" s="244"/>
      <c r="I878" s="552"/>
      <c r="J878" s="577"/>
      <c r="K878" s="561"/>
      <c r="L878" s="566"/>
      <c r="M878" s="573"/>
      <c r="N878" s="556">
        <f t="shared" ref="N878:N880" si="199">SUM(J878:M878)</f>
        <v>0</v>
      </c>
    </row>
    <row r="879" spans="1:18" x14ac:dyDescent="0.25">
      <c r="A879" s="239"/>
      <c r="B879" s="240"/>
      <c r="C879" s="241"/>
      <c r="D879" s="240"/>
      <c r="E879" s="240"/>
      <c r="F879" s="242"/>
      <c r="G879" s="243"/>
      <c r="H879" s="244"/>
      <c r="I879" s="552"/>
      <c r="J879" s="577"/>
      <c r="K879" s="561"/>
      <c r="L879" s="566"/>
      <c r="M879" s="573"/>
      <c r="N879" s="556">
        <f t="shared" si="199"/>
        <v>0</v>
      </c>
    </row>
    <row r="880" spans="1:18" ht="15.75" thickBot="1" x14ac:dyDescent="0.3">
      <c r="A880" s="245"/>
      <c r="B880" s="246"/>
      <c r="C880" s="247"/>
      <c r="D880" s="246"/>
      <c r="E880" s="246"/>
      <c r="F880" s="248"/>
      <c r="G880" s="249"/>
      <c r="H880" s="250"/>
      <c r="I880" s="553"/>
      <c r="J880" s="578"/>
      <c r="K880" s="562"/>
      <c r="L880" s="567"/>
      <c r="M880" s="574"/>
      <c r="N880" s="570">
        <f t="shared" si="199"/>
        <v>0</v>
      </c>
    </row>
    <row r="881" spans="1:14" ht="15.75" thickBot="1" x14ac:dyDescent="0.3">
      <c r="A881" s="757" t="s">
        <v>4</v>
      </c>
      <c r="B881" s="758"/>
      <c r="C881" s="758"/>
      <c r="D881" s="758"/>
      <c r="E881" s="758"/>
      <c r="F881" s="758"/>
      <c r="G881" s="758"/>
      <c r="H881" s="758"/>
      <c r="I881" s="554">
        <f>SUM(I871:I880)</f>
        <v>0</v>
      </c>
      <c r="J881" s="579">
        <f t="shared" ref="J881:N881" si="200">SUM(J871:J880)</f>
        <v>0</v>
      </c>
      <c r="K881" s="563">
        <f t="shared" si="200"/>
        <v>0</v>
      </c>
      <c r="L881" s="568">
        <f t="shared" si="200"/>
        <v>0</v>
      </c>
      <c r="M881" s="558">
        <f t="shared" si="200"/>
        <v>0</v>
      </c>
      <c r="N881" s="571">
        <f t="shared" si="200"/>
        <v>0</v>
      </c>
    </row>
    <row r="882" spans="1:14" ht="15.75" thickBot="1" x14ac:dyDescent="0.3">
      <c r="A882" s="431" t="s">
        <v>26</v>
      </c>
      <c r="B882" s="419"/>
      <c r="C882" s="437"/>
      <c r="D882" s="419"/>
      <c r="E882" s="419"/>
      <c r="F882" s="229"/>
      <c r="G882" s="230"/>
      <c r="H882" s="229"/>
      <c r="I882" s="265">
        <f>+I23+I36+I49+I62+I75+I88+I101+I114+I127+I140+I153+I166+I179+I192+I205+I218+I231+I244+I257+I270+I283+I296+I309+I322+I335+I348+I361+I374+I387+I400+I413+I426+I439+I452+I465+I478+I491+I504+I517+I530+I543+I556+I569+I582+I595+I608+I621+I634+I647+I660+I673+I686+I699+I712+I725+I738+I751+I764+I777+I790+I803+I816+I829+I842+I855+I868+I881</f>
        <v>46988255</v>
      </c>
      <c r="J882" s="265">
        <f t="shared" ref="J882:N882" si="201">+J23+J36+J49+J62+J75+J88+J101+J114+J127+J140+J153+J166+J179+J192+J205+J218+J231+J244+J257+J270+J283+J296+J309+J322+J335+J348+J361+J374+J387+J400+J413+J426+J439+J452+J465+J478+J491+J504+J517+J530+J543+J556+J569+J582+J595+J608+J621+J634+J647+J660+J673+J686+J699+J712+J725+J738+J751+J764+J777+J790+J803+J816+J829+J842+J855+J868+J881</f>
        <v>0</v>
      </c>
      <c r="K882" s="265">
        <f t="shared" si="201"/>
        <v>9093700</v>
      </c>
      <c r="L882" s="265">
        <f t="shared" si="201"/>
        <v>18188642</v>
      </c>
      <c r="M882" s="265">
        <f t="shared" si="201"/>
        <v>19705913</v>
      </c>
      <c r="N882" s="265">
        <f t="shared" si="201"/>
        <v>46988255</v>
      </c>
    </row>
    <row r="883" spans="1:14" x14ac:dyDescent="0.25">
      <c r="A883" s="432"/>
      <c r="B883" s="420"/>
      <c r="C883" s="432"/>
      <c r="D883" s="420"/>
      <c r="E883" s="420"/>
      <c r="F883" s="49"/>
      <c r="G883" s="65"/>
      <c r="H883" s="49"/>
      <c r="I883" s="65"/>
      <c r="J883" s="376"/>
      <c r="K883" s="376"/>
      <c r="L883" s="376"/>
      <c r="M883" s="376"/>
      <c r="N883" s="376"/>
    </row>
    <row r="884" spans="1:14" x14ac:dyDescent="0.25">
      <c r="A884" s="432"/>
      <c r="B884" s="420"/>
      <c r="C884" s="432"/>
      <c r="D884" s="420"/>
      <c r="E884" s="420"/>
      <c r="F884" s="49"/>
      <c r="G884" s="65"/>
      <c r="H884" s="49"/>
      <c r="I884" s="65"/>
      <c r="J884" s="376"/>
      <c r="K884" s="376"/>
      <c r="L884" s="376"/>
      <c r="M884" s="376"/>
      <c r="N884" s="376"/>
    </row>
    <row r="885" spans="1:14" x14ac:dyDescent="0.25">
      <c r="A885" s="432"/>
      <c r="B885" s="420"/>
      <c r="C885" s="432"/>
      <c r="D885" s="420"/>
      <c r="E885" s="420"/>
      <c r="F885" s="49"/>
      <c r="G885" s="65"/>
      <c r="H885" s="49"/>
      <c r="I885" s="65"/>
      <c r="J885" s="376"/>
      <c r="K885" s="376"/>
      <c r="L885" s="376"/>
      <c r="M885" s="376"/>
      <c r="N885" s="376"/>
    </row>
    <row r="886" spans="1:14" x14ac:dyDescent="0.25">
      <c r="A886" s="432"/>
      <c r="B886" s="420"/>
      <c r="C886" s="432"/>
      <c r="D886" s="420"/>
      <c r="E886" s="420"/>
      <c r="F886" s="49"/>
      <c r="G886" s="65"/>
      <c r="H886" s="49"/>
      <c r="I886" s="65"/>
      <c r="J886" s="376"/>
      <c r="K886" s="376"/>
      <c r="L886" s="376"/>
      <c r="M886" s="376"/>
      <c r="N886" s="376"/>
    </row>
    <row r="887" spans="1:14" x14ac:dyDescent="0.25">
      <c r="A887" s="432"/>
      <c r="B887" s="420"/>
      <c r="C887" s="432"/>
      <c r="D887" s="420"/>
      <c r="E887" s="420"/>
      <c r="F887" s="49"/>
      <c r="G887" s="65"/>
      <c r="H887" s="49"/>
      <c r="I887" s="65"/>
      <c r="J887" s="376"/>
      <c r="K887" s="376"/>
      <c r="L887" s="376"/>
      <c r="M887" s="376"/>
      <c r="N887" s="376"/>
    </row>
    <row r="888" spans="1:14" ht="15.75" x14ac:dyDescent="0.25">
      <c r="A888" s="433" t="s">
        <v>533</v>
      </c>
      <c r="B888" s="421"/>
      <c r="C888" s="752" t="str">
        <f>+'ANEXO No 1'!D96</f>
        <v>FABIO ORTIGOZA TORRES</v>
      </c>
      <c r="D888" s="752"/>
      <c r="E888" s="752"/>
      <c r="F888" s="752"/>
      <c r="G888" s="64"/>
      <c r="H888" s="49"/>
      <c r="I888" s="65"/>
      <c r="J888" s="376"/>
      <c r="K888" s="376"/>
      <c r="L888" s="376"/>
      <c r="M888" s="376"/>
      <c r="N888" s="376"/>
    </row>
    <row r="889" spans="1:14" ht="15.75" x14ac:dyDescent="0.25">
      <c r="A889" s="485" t="s">
        <v>535</v>
      </c>
      <c r="B889" s="421"/>
      <c r="C889" s="753">
        <f>+'ANEXO No 1'!D97</f>
        <v>12121642</v>
      </c>
      <c r="D889" s="753"/>
      <c r="E889" s="484"/>
      <c r="F889" s="484"/>
      <c r="G889" s="64"/>
      <c r="H889" s="49"/>
      <c r="I889" s="65"/>
      <c r="J889" s="376"/>
      <c r="K889" s="376"/>
      <c r="L889" s="376"/>
      <c r="M889" s="376"/>
      <c r="N889" s="376"/>
    </row>
    <row r="890" spans="1:14" ht="15.75" x14ac:dyDescent="0.25">
      <c r="A890" s="433" t="s">
        <v>35</v>
      </c>
      <c r="B890" s="421"/>
      <c r="C890" s="752" t="str">
        <f>+'ANEXO No 1'!D98</f>
        <v>Rector</v>
      </c>
      <c r="D890" s="752"/>
      <c r="E890" s="752"/>
      <c r="F890" s="752"/>
      <c r="G890" s="64"/>
      <c r="H890" s="49"/>
      <c r="I890" s="65"/>
      <c r="J890" s="376"/>
      <c r="K890" s="376"/>
      <c r="L890" s="376"/>
      <c r="M890" s="376"/>
      <c r="N890" s="376"/>
    </row>
    <row r="891" spans="1:14" x14ac:dyDescent="0.25">
      <c r="A891" s="738" t="s">
        <v>528</v>
      </c>
      <c r="B891" s="738"/>
      <c r="C891" s="738"/>
      <c r="D891" s="738"/>
      <c r="E891" s="738"/>
      <c r="F891" s="738"/>
      <c r="G891" s="738"/>
      <c r="H891" s="738"/>
      <c r="I891" s="738"/>
      <c r="J891" s="738"/>
      <c r="K891" s="738"/>
      <c r="L891" s="738"/>
      <c r="M891" s="549"/>
      <c r="N891" s="376"/>
    </row>
    <row r="892" spans="1:14" x14ac:dyDescent="0.25">
      <c r="B892" s="422"/>
      <c r="C892" s="438"/>
      <c r="D892" s="422"/>
      <c r="E892" s="422"/>
      <c r="F892" s="84"/>
      <c r="G892" s="64"/>
      <c r="H892" s="49"/>
      <c r="I892" s="65"/>
      <c r="J892" s="376"/>
      <c r="K892" s="376"/>
      <c r="L892" s="376"/>
      <c r="M892" s="376"/>
      <c r="N892" s="376"/>
    </row>
    <row r="893" spans="1:14" x14ac:dyDescent="0.25">
      <c r="B893" s="422"/>
      <c r="C893" s="438"/>
      <c r="D893" s="422"/>
      <c r="E893" s="422"/>
      <c r="F893" s="84"/>
      <c r="G893" s="64"/>
      <c r="H893" s="49"/>
      <c r="I893" s="65"/>
      <c r="J893" s="376"/>
      <c r="K893" s="376"/>
      <c r="L893" s="376"/>
      <c r="M893" s="376"/>
      <c r="N893" s="376"/>
    </row>
    <row r="894" spans="1:14" x14ac:dyDescent="0.25">
      <c r="B894" s="420"/>
      <c r="C894" s="432"/>
      <c r="D894" s="420"/>
      <c r="E894" s="420"/>
      <c r="F894" s="64"/>
      <c r="G894" s="64"/>
      <c r="H894" s="49"/>
      <c r="I894" s="65"/>
      <c r="J894" s="376"/>
      <c r="K894" s="376"/>
      <c r="L894" s="376"/>
      <c r="M894" s="376"/>
      <c r="N894" s="376"/>
    </row>
    <row r="895" spans="1:14" x14ac:dyDescent="0.25">
      <c r="B895" s="420"/>
      <c r="C895" s="432"/>
      <c r="D895" s="420"/>
      <c r="E895" s="420"/>
      <c r="F895" s="64"/>
      <c r="G895" s="64"/>
      <c r="H895" s="49"/>
      <c r="I895" s="65"/>
      <c r="J895" s="376"/>
      <c r="K895" s="376"/>
      <c r="L895" s="376"/>
      <c r="M895" s="376"/>
      <c r="N895" s="376"/>
    </row>
    <row r="896" spans="1:14" ht="12" customHeight="1" x14ac:dyDescent="0.25">
      <c r="B896" s="443" t="s">
        <v>563</v>
      </c>
      <c r="C896" s="439"/>
      <c r="D896" s="425"/>
      <c r="E896" s="425"/>
      <c r="F896" s="66"/>
      <c r="G896" s="62"/>
      <c r="H896" s="63"/>
      <c r="I896" s="9"/>
      <c r="J896" s="376"/>
      <c r="K896" s="376"/>
      <c r="L896" s="376"/>
      <c r="M896" s="376"/>
      <c r="N896" s="376"/>
    </row>
    <row r="897" spans="1:14" x14ac:dyDescent="0.25">
      <c r="B897" s="738" t="s">
        <v>562</v>
      </c>
      <c r="C897" s="738"/>
      <c r="D897" s="738"/>
      <c r="E897" s="738"/>
      <c r="F897" s="738"/>
      <c r="G897" s="738"/>
      <c r="H897" s="738"/>
      <c r="I897" s="738"/>
      <c r="J897" s="376"/>
      <c r="K897" s="376"/>
      <c r="L897" s="376"/>
      <c r="M897" s="376"/>
      <c r="N897" s="376"/>
    </row>
    <row r="898" spans="1:14" ht="19.5" customHeight="1" x14ac:dyDescent="0.25">
      <c r="B898" s="724" t="s">
        <v>81</v>
      </c>
      <c r="C898" s="724"/>
      <c r="D898" s="724"/>
      <c r="E898" s="724"/>
      <c r="F898" s="724"/>
      <c r="G898" s="724"/>
      <c r="H898" s="724"/>
      <c r="I898" s="724"/>
      <c r="J898" s="376"/>
      <c r="K898" s="376"/>
      <c r="L898" s="376"/>
      <c r="M898" s="376"/>
      <c r="N898" s="376"/>
    </row>
    <row r="899" spans="1:14" ht="15" customHeight="1" x14ac:dyDescent="0.25">
      <c r="B899" s="724"/>
      <c r="C899" s="724"/>
      <c r="D899" s="724"/>
      <c r="E899" s="724"/>
      <c r="F899" s="724"/>
      <c r="G899" s="724"/>
      <c r="H899" s="724"/>
      <c r="I899" s="724"/>
      <c r="J899" s="376"/>
      <c r="K899" s="376"/>
      <c r="L899" s="376"/>
      <c r="M899" s="376"/>
      <c r="N899" s="376"/>
    </row>
    <row r="900" spans="1:14" x14ac:dyDescent="0.25">
      <c r="B900" s="425"/>
      <c r="F900" s="62"/>
      <c r="G900" s="62"/>
      <c r="H900" s="63"/>
      <c r="I900" s="59"/>
      <c r="J900" s="376"/>
      <c r="K900" s="376"/>
      <c r="L900" s="376"/>
      <c r="M900" s="376"/>
      <c r="N900" s="376"/>
    </row>
    <row r="901" spans="1:14" x14ac:dyDescent="0.25">
      <c r="B901" s="425"/>
      <c r="F901" s="62"/>
      <c r="G901" s="62"/>
      <c r="H901" s="63"/>
      <c r="I901" s="62"/>
      <c r="J901" s="376"/>
      <c r="K901" s="376"/>
      <c r="L901" s="376"/>
      <c r="M901" s="376"/>
      <c r="N901" s="376"/>
    </row>
    <row r="902" spans="1:14" x14ac:dyDescent="0.25">
      <c r="B902" s="425"/>
      <c r="F902" s="62"/>
      <c r="G902" s="62"/>
      <c r="H902" s="63"/>
      <c r="I902" s="62"/>
      <c r="J902" s="376"/>
      <c r="K902" s="376"/>
      <c r="L902" s="376"/>
      <c r="M902" s="376"/>
      <c r="N902" s="376"/>
    </row>
    <row r="903" spans="1:14" x14ac:dyDescent="0.25">
      <c r="B903" s="425"/>
      <c r="F903" s="62"/>
      <c r="G903" s="62"/>
      <c r="H903" s="63"/>
      <c r="I903" s="62"/>
      <c r="J903" s="376"/>
      <c r="K903" s="376"/>
      <c r="L903" s="376"/>
      <c r="M903" s="376"/>
      <c r="N903" s="376"/>
    </row>
    <row r="904" spans="1:14" x14ac:dyDescent="0.25">
      <c r="B904" s="425"/>
      <c r="F904" s="62"/>
      <c r="G904" s="62"/>
      <c r="H904" s="63"/>
      <c r="I904" s="62"/>
      <c r="J904" s="376"/>
      <c r="K904" s="376"/>
      <c r="L904" s="376"/>
      <c r="M904" s="376"/>
      <c r="N904" s="376"/>
    </row>
    <row r="905" spans="1:14" x14ac:dyDescent="0.25">
      <c r="B905" s="426"/>
      <c r="F905" s="62"/>
      <c r="G905" s="62"/>
      <c r="H905" s="63"/>
      <c r="I905" s="62"/>
      <c r="J905" s="376"/>
      <c r="K905" s="376"/>
      <c r="L905" s="376"/>
      <c r="M905" s="376"/>
      <c r="N905" s="376"/>
    </row>
    <row r="906" spans="1:14" x14ac:dyDescent="0.25">
      <c r="B906" s="425"/>
      <c r="F906" s="62"/>
      <c r="G906" s="62"/>
      <c r="H906" s="63"/>
      <c r="I906" s="62"/>
      <c r="J906" s="376"/>
      <c r="K906" s="376"/>
      <c r="L906" s="376"/>
      <c r="M906" s="376"/>
      <c r="N906" s="376"/>
    </row>
    <row r="907" spans="1:14" x14ac:dyDescent="0.25">
      <c r="B907" s="425"/>
      <c r="F907" s="9"/>
      <c r="G907" s="9"/>
      <c r="H907" s="63"/>
      <c r="I907" s="62"/>
      <c r="J907" s="376"/>
      <c r="K907" s="376"/>
      <c r="L907" s="376"/>
      <c r="M907" s="376"/>
      <c r="N907" s="376"/>
    </row>
    <row r="908" spans="1:14" x14ac:dyDescent="0.25">
      <c r="B908" s="425"/>
      <c r="F908" s="9"/>
      <c r="G908" s="9"/>
      <c r="H908" s="49"/>
      <c r="I908" s="62"/>
      <c r="J908" s="376"/>
      <c r="K908" s="376"/>
      <c r="L908" s="376"/>
      <c r="M908" s="376"/>
      <c r="N908" s="376"/>
    </row>
    <row r="909" spans="1:14" x14ac:dyDescent="0.25">
      <c r="B909" s="420"/>
      <c r="C909" s="432"/>
      <c r="D909" s="420"/>
      <c r="E909" s="420"/>
      <c r="F909" s="49"/>
      <c r="G909" s="64"/>
      <c r="H909" s="64"/>
      <c r="I909" s="49"/>
      <c r="J909" s="376"/>
      <c r="K909" s="376"/>
      <c r="L909" s="376"/>
      <c r="M909" s="376"/>
      <c r="N909" s="376"/>
    </row>
    <row r="910" spans="1:14" x14ac:dyDescent="0.25">
      <c r="H910" s="49"/>
      <c r="I910" s="49"/>
      <c r="J910" s="376"/>
      <c r="K910" s="376"/>
      <c r="L910" s="376"/>
      <c r="M910" s="376"/>
      <c r="N910" s="376"/>
    </row>
    <row r="911" spans="1:14" x14ac:dyDescent="0.25">
      <c r="A911" s="432"/>
      <c r="B911" s="420"/>
      <c r="C911" s="432"/>
      <c r="D911" s="420"/>
      <c r="E911" s="420"/>
      <c r="F911" s="49"/>
      <c r="G911" s="65"/>
      <c r="H911" s="49"/>
      <c r="I911" s="49"/>
      <c r="J911" s="376"/>
      <c r="K911" s="376"/>
      <c r="L911" s="376"/>
      <c r="M911" s="376"/>
      <c r="N911" s="376"/>
    </row>
    <row r="912" spans="1:14" x14ac:dyDescent="0.25">
      <c r="A912" s="432"/>
      <c r="B912" s="420"/>
      <c r="C912" s="432"/>
      <c r="D912" s="420"/>
      <c r="E912" s="420"/>
      <c r="F912" s="49"/>
      <c r="G912" s="65"/>
      <c r="H912" s="49"/>
      <c r="I912" s="49"/>
      <c r="J912" s="376"/>
      <c r="K912" s="376"/>
      <c r="L912" s="376"/>
      <c r="M912" s="376"/>
      <c r="N912" s="376"/>
    </row>
    <row r="913" spans="1:14" x14ac:dyDescent="0.25">
      <c r="A913" s="432"/>
      <c r="B913" s="420"/>
      <c r="C913" s="432"/>
      <c r="D913" s="420"/>
      <c r="E913" s="420"/>
      <c r="F913" s="49"/>
      <c r="G913" s="65"/>
      <c r="H913" s="49"/>
      <c r="I913" s="49"/>
      <c r="J913" s="376"/>
      <c r="K913" s="376"/>
      <c r="L913" s="376"/>
      <c r="M913" s="376"/>
      <c r="N913" s="376"/>
    </row>
    <row r="914" spans="1:14" x14ac:dyDescent="0.25">
      <c r="A914" s="432"/>
      <c r="B914" s="420"/>
      <c r="C914" s="432"/>
      <c r="D914" s="420"/>
      <c r="E914" s="420"/>
      <c r="F914" s="49"/>
      <c r="G914" s="65"/>
      <c r="H914" s="49"/>
      <c r="I914" s="49"/>
      <c r="J914" s="376"/>
      <c r="K914" s="376"/>
      <c r="L914" s="376"/>
      <c r="M914" s="376"/>
      <c r="N914" s="376"/>
    </row>
    <row r="915" spans="1:14" x14ac:dyDescent="0.25">
      <c r="A915" s="432"/>
      <c r="B915" s="420"/>
      <c r="C915" s="432"/>
      <c r="D915" s="420"/>
      <c r="E915" s="420"/>
      <c r="F915" s="49"/>
      <c r="G915" s="65"/>
      <c r="H915" s="49"/>
      <c r="I915" s="49"/>
      <c r="J915" s="376"/>
      <c r="K915" s="376"/>
      <c r="L915" s="376"/>
      <c r="M915" s="376"/>
      <c r="N915" s="376"/>
    </row>
    <row r="916" spans="1:14" x14ac:dyDescent="0.25">
      <c r="A916" s="432"/>
      <c r="B916" s="420"/>
      <c r="C916" s="432"/>
      <c r="D916" s="420"/>
      <c r="E916" s="420"/>
      <c r="F916" s="49"/>
      <c r="G916" s="65"/>
      <c r="H916" s="49"/>
      <c r="I916" s="49"/>
      <c r="J916" s="376"/>
      <c r="K916" s="376"/>
      <c r="L916" s="376"/>
      <c r="M916" s="376"/>
      <c r="N916" s="376"/>
    </row>
    <row r="917" spans="1:14" x14ac:dyDescent="0.25">
      <c r="A917" s="432"/>
      <c r="B917" s="420"/>
      <c r="C917" s="432"/>
      <c r="D917" s="420"/>
      <c r="E917" s="420"/>
      <c r="F917" s="49"/>
      <c r="G917" s="65"/>
      <c r="H917" s="49"/>
      <c r="I917" s="49"/>
      <c r="J917" s="376"/>
      <c r="K917" s="376"/>
      <c r="L917" s="376"/>
      <c r="M917" s="376"/>
      <c r="N917" s="376"/>
    </row>
    <row r="918" spans="1:14" x14ac:dyDescent="0.25">
      <c r="A918" s="432"/>
      <c r="B918" s="420"/>
      <c r="C918" s="432"/>
      <c r="D918" s="420"/>
      <c r="E918" s="420"/>
      <c r="F918" s="49"/>
      <c r="G918" s="65"/>
      <c r="H918" s="49"/>
      <c r="I918" s="49"/>
      <c r="J918" s="376"/>
      <c r="K918" s="376"/>
      <c r="L918" s="376"/>
      <c r="M918" s="376"/>
      <c r="N918" s="376"/>
    </row>
    <row r="919" spans="1:14" x14ac:dyDescent="0.25">
      <c r="A919" s="432"/>
      <c r="B919" s="420"/>
      <c r="C919" s="432"/>
      <c r="D919" s="420"/>
      <c r="E919" s="420"/>
      <c r="F919" s="49"/>
      <c r="G919" s="65"/>
      <c r="H919" s="49"/>
      <c r="I919" s="49"/>
      <c r="J919" s="376"/>
      <c r="K919" s="376"/>
      <c r="L919" s="376"/>
      <c r="M919" s="376"/>
      <c r="N919" s="376"/>
    </row>
    <row r="920" spans="1:14" x14ac:dyDescent="0.25">
      <c r="A920" s="432"/>
      <c r="B920" s="420"/>
      <c r="C920" s="432"/>
      <c r="D920" s="420"/>
      <c r="E920" s="420"/>
      <c r="F920" s="49"/>
      <c r="G920" s="65"/>
      <c r="H920" s="49"/>
      <c r="I920" s="49"/>
      <c r="J920" s="376"/>
      <c r="K920" s="376"/>
      <c r="L920" s="376"/>
      <c r="M920" s="376"/>
      <c r="N920" s="376"/>
    </row>
    <row r="921" spans="1:14" x14ac:dyDescent="0.25">
      <c r="A921" s="432"/>
      <c r="B921" s="420"/>
      <c r="C921" s="432"/>
      <c r="D921" s="420"/>
      <c r="E921" s="420"/>
      <c r="F921" s="49"/>
      <c r="G921" s="65"/>
      <c r="H921" s="49"/>
      <c r="I921" s="49"/>
      <c r="J921" s="376"/>
      <c r="K921" s="376"/>
      <c r="L921" s="376"/>
      <c r="M921" s="376"/>
      <c r="N921" s="376"/>
    </row>
    <row r="922" spans="1:14" x14ac:dyDescent="0.25">
      <c r="A922" s="432"/>
      <c r="B922" s="420"/>
      <c r="C922" s="432"/>
      <c r="D922" s="420"/>
      <c r="E922" s="420"/>
      <c r="F922" s="49"/>
      <c r="G922" s="65"/>
      <c r="H922" s="49"/>
      <c r="I922" s="49"/>
      <c r="J922" s="376"/>
      <c r="K922" s="376"/>
      <c r="L922" s="376"/>
      <c r="M922" s="376"/>
      <c r="N922" s="376"/>
    </row>
    <row r="923" spans="1:14" x14ac:dyDescent="0.25">
      <c r="A923" s="432"/>
      <c r="B923" s="420"/>
      <c r="C923" s="432"/>
      <c r="D923" s="420"/>
      <c r="E923" s="420"/>
      <c r="F923" s="49"/>
      <c r="G923" s="49"/>
      <c r="H923" s="49"/>
      <c r="I923" s="49"/>
      <c r="J923" s="376"/>
      <c r="K923" s="376"/>
      <c r="L923" s="376"/>
      <c r="M923" s="376"/>
      <c r="N923" s="376"/>
    </row>
    <row r="924" spans="1:14" x14ac:dyDescent="0.25">
      <c r="A924" s="432"/>
      <c r="B924" s="420"/>
      <c r="C924" s="432"/>
      <c r="D924" s="420"/>
      <c r="E924" s="420"/>
      <c r="F924" s="49"/>
      <c r="G924" s="49"/>
      <c r="H924" s="49"/>
      <c r="I924" s="49"/>
      <c r="J924" s="376"/>
      <c r="K924" s="376"/>
      <c r="L924" s="376"/>
      <c r="M924" s="376"/>
      <c r="N924" s="376"/>
    </row>
    <row r="925" spans="1:14" x14ac:dyDescent="0.25">
      <c r="A925" s="432"/>
      <c r="B925" s="420"/>
      <c r="C925" s="432"/>
      <c r="D925" s="420"/>
      <c r="E925" s="420"/>
      <c r="F925" s="49"/>
      <c r="G925" s="49"/>
      <c r="H925" s="49"/>
      <c r="I925" s="49"/>
      <c r="J925" s="376"/>
      <c r="K925" s="376"/>
      <c r="L925" s="376"/>
      <c r="M925" s="376"/>
      <c r="N925" s="376"/>
    </row>
    <row r="926" spans="1:14" x14ac:dyDescent="0.25">
      <c r="A926" s="432"/>
      <c r="B926" s="420"/>
      <c r="C926" s="432"/>
      <c r="D926" s="420"/>
      <c r="E926" s="420"/>
      <c r="F926" s="49"/>
      <c r="G926" s="49"/>
      <c r="H926" s="49"/>
      <c r="I926" s="49"/>
      <c r="J926" s="376"/>
      <c r="K926" s="376"/>
      <c r="L926" s="376"/>
      <c r="M926" s="376"/>
      <c r="N926" s="376"/>
    </row>
    <row r="927" spans="1:14" x14ac:dyDescent="0.25">
      <c r="A927" s="432"/>
      <c r="B927" s="420"/>
      <c r="C927" s="432"/>
      <c r="D927" s="420"/>
      <c r="E927" s="420"/>
      <c r="F927" s="49"/>
      <c r="G927" s="49"/>
      <c r="H927" s="49"/>
      <c r="I927" s="49"/>
      <c r="J927" s="376"/>
      <c r="K927" s="376"/>
      <c r="L927" s="376"/>
      <c r="M927" s="376"/>
      <c r="N927" s="376"/>
    </row>
    <row r="928" spans="1:14" x14ac:dyDescent="0.25">
      <c r="A928" s="432"/>
      <c r="B928" s="420"/>
      <c r="C928" s="432"/>
      <c r="D928" s="420"/>
      <c r="E928" s="420"/>
      <c r="F928" s="49"/>
      <c r="G928" s="49"/>
      <c r="H928" s="49"/>
      <c r="I928" s="49"/>
      <c r="J928" s="376"/>
      <c r="K928" s="376"/>
      <c r="L928" s="376"/>
      <c r="M928" s="376"/>
      <c r="N928" s="376"/>
    </row>
    <row r="929" spans="1:14" x14ac:dyDescent="0.25">
      <c r="A929" s="432"/>
      <c r="B929" s="420"/>
      <c r="C929" s="432"/>
      <c r="D929" s="420"/>
      <c r="E929" s="420"/>
      <c r="F929" s="49"/>
      <c r="G929" s="49"/>
      <c r="H929" s="49"/>
      <c r="I929" s="49"/>
      <c r="J929" s="376"/>
      <c r="K929" s="376"/>
      <c r="L929" s="376"/>
      <c r="M929" s="376"/>
      <c r="N929" s="376"/>
    </row>
    <row r="930" spans="1:14" x14ac:dyDescent="0.25">
      <c r="A930" s="432"/>
      <c r="B930" s="420"/>
      <c r="C930" s="432"/>
      <c r="D930" s="420"/>
      <c r="E930" s="420"/>
      <c r="F930" s="49"/>
      <c r="G930" s="49"/>
      <c r="H930" s="49"/>
      <c r="I930" s="49"/>
      <c r="J930" s="376"/>
      <c r="K930" s="376"/>
      <c r="L930" s="376"/>
      <c r="M930" s="376"/>
      <c r="N930" s="376"/>
    </row>
    <row r="931" spans="1:14" x14ac:dyDescent="0.25">
      <c r="A931" s="432"/>
      <c r="B931" s="420"/>
      <c r="C931" s="432"/>
      <c r="D931" s="420"/>
      <c r="E931" s="420"/>
      <c r="F931" s="49"/>
      <c r="G931" s="49"/>
      <c r="H931" s="49"/>
      <c r="I931" s="49"/>
      <c r="J931" s="376"/>
      <c r="K931" s="376"/>
      <c r="L931" s="376"/>
      <c r="M931" s="376"/>
      <c r="N931" s="376"/>
    </row>
    <row r="932" spans="1:14" x14ac:dyDescent="0.25">
      <c r="A932" s="432"/>
      <c r="B932" s="420"/>
      <c r="C932" s="432"/>
      <c r="D932" s="420"/>
      <c r="E932" s="420"/>
      <c r="F932" s="49"/>
      <c r="G932" s="49"/>
      <c r="H932" s="49"/>
      <c r="I932" s="49"/>
      <c r="J932" s="376"/>
      <c r="K932" s="376"/>
      <c r="L932" s="376"/>
      <c r="M932" s="376"/>
      <c r="N932" s="376"/>
    </row>
    <row r="933" spans="1:14" x14ac:dyDescent="0.25">
      <c r="A933" s="432"/>
      <c r="B933" s="420"/>
      <c r="C933" s="432"/>
      <c r="D933" s="420"/>
      <c r="E933" s="420"/>
      <c r="F933" s="49"/>
      <c r="G933" s="49"/>
      <c r="H933" s="49"/>
      <c r="I933" s="49"/>
      <c r="J933" s="376"/>
      <c r="K933" s="376"/>
      <c r="L933" s="376"/>
      <c r="M933" s="376"/>
      <c r="N933" s="376"/>
    </row>
    <row r="934" spans="1:14" x14ac:dyDescent="0.25">
      <c r="A934" s="432"/>
      <c r="B934" s="420"/>
      <c r="C934" s="432"/>
      <c r="D934" s="420"/>
      <c r="E934" s="420"/>
      <c r="F934" s="49"/>
      <c r="G934" s="49"/>
      <c r="H934" s="49"/>
      <c r="I934" s="49"/>
      <c r="J934" s="376"/>
      <c r="K934" s="376"/>
      <c r="L934" s="376"/>
      <c r="M934" s="376"/>
      <c r="N934" s="376"/>
    </row>
    <row r="935" spans="1:14" x14ac:dyDescent="0.25">
      <c r="A935" s="432"/>
      <c r="B935" s="420"/>
      <c r="C935" s="432"/>
      <c r="D935" s="420"/>
      <c r="E935" s="420"/>
      <c r="F935" s="49"/>
      <c r="G935" s="49"/>
      <c r="H935" s="49"/>
      <c r="I935" s="49"/>
      <c r="J935" s="376"/>
      <c r="K935" s="376"/>
      <c r="L935" s="376"/>
      <c r="M935" s="376"/>
      <c r="N935" s="376"/>
    </row>
    <row r="936" spans="1:14" x14ac:dyDescent="0.25">
      <c r="A936" s="432"/>
      <c r="B936" s="420"/>
      <c r="C936" s="432"/>
      <c r="D936" s="420"/>
      <c r="E936" s="420"/>
      <c r="F936" s="49"/>
      <c r="G936" s="49"/>
      <c r="H936" s="49"/>
      <c r="I936" s="49"/>
      <c r="J936" s="376"/>
      <c r="K936" s="376"/>
      <c r="L936" s="376"/>
      <c r="M936" s="376"/>
      <c r="N936" s="376"/>
    </row>
    <row r="937" spans="1:14" x14ac:dyDescent="0.25">
      <c r="A937" s="432"/>
      <c r="B937" s="420"/>
      <c r="C937" s="432"/>
      <c r="D937" s="420"/>
      <c r="E937" s="420"/>
      <c r="F937" s="49"/>
      <c r="G937" s="49"/>
      <c r="H937" s="49"/>
      <c r="I937" s="49"/>
      <c r="J937" s="376"/>
      <c r="K937" s="376"/>
      <c r="L937" s="376"/>
      <c r="M937" s="376"/>
      <c r="N937" s="376"/>
    </row>
    <row r="938" spans="1:14" x14ac:dyDescent="0.25">
      <c r="A938" s="432"/>
      <c r="B938" s="420"/>
      <c r="C938" s="432"/>
      <c r="D938" s="420"/>
      <c r="E938" s="420"/>
      <c r="F938" s="49"/>
      <c r="G938" s="49"/>
      <c r="H938" s="49"/>
      <c r="I938" s="49"/>
      <c r="J938" s="376"/>
      <c r="K938" s="376"/>
      <c r="L938" s="376"/>
      <c r="M938" s="376"/>
      <c r="N938" s="376"/>
    </row>
    <row r="939" spans="1:14" x14ac:dyDescent="0.25">
      <c r="A939" s="432"/>
      <c r="B939" s="420"/>
      <c r="C939" s="432"/>
      <c r="D939" s="420"/>
      <c r="E939" s="420"/>
      <c r="F939" s="49"/>
      <c r="G939" s="49"/>
      <c r="H939" s="49"/>
      <c r="I939" s="49"/>
      <c r="J939" s="376"/>
      <c r="K939" s="376"/>
      <c r="L939" s="376"/>
      <c r="M939" s="376"/>
      <c r="N939" s="376"/>
    </row>
    <row r="940" spans="1:14" x14ac:dyDescent="0.25">
      <c r="A940" s="432"/>
      <c r="B940" s="420"/>
      <c r="C940" s="432"/>
      <c r="D940" s="420"/>
      <c r="E940" s="420"/>
      <c r="F940" s="49"/>
      <c r="G940" s="49"/>
      <c r="H940" s="49"/>
      <c r="I940" s="49"/>
      <c r="J940" s="376"/>
      <c r="K940" s="376"/>
      <c r="L940" s="376"/>
      <c r="M940" s="376"/>
      <c r="N940" s="376"/>
    </row>
    <row r="941" spans="1:14" x14ac:dyDescent="0.25">
      <c r="A941" s="432"/>
      <c r="B941" s="420"/>
      <c r="C941" s="432"/>
      <c r="D941" s="420"/>
      <c r="E941" s="420"/>
      <c r="F941" s="49"/>
      <c r="G941" s="49"/>
      <c r="H941" s="49"/>
      <c r="I941" s="49"/>
      <c r="J941" s="376"/>
      <c r="K941" s="376"/>
      <c r="L941" s="376"/>
      <c r="M941" s="376"/>
      <c r="N941" s="376"/>
    </row>
    <row r="942" spans="1:14" x14ac:dyDescent="0.25">
      <c r="A942" s="432"/>
      <c r="B942" s="420"/>
      <c r="C942" s="432"/>
      <c r="D942" s="420"/>
      <c r="E942" s="420"/>
      <c r="F942" s="49"/>
      <c r="G942" s="49"/>
      <c r="H942" s="49"/>
      <c r="I942" s="49"/>
      <c r="J942" s="376"/>
      <c r="K942" s="376"/>
      <c r="L942" s="376"/>
      <c r="M942" s="376"/>
      <c r="N942" s="376"/>
    </row>
    <row r="943" spans="1:14" x14ac:dyDescent="0.25">
      <c r="A943" s="432"/>
      <c r="B943" s="420"/>
      <c r="C943" s="432"/>
      <c r="D943" s="420"/>
      <c r="E943" s="420"/>
      <c r="F943" s="49"/>
      <c r="G943" s="49"/>
      <c r="H943" s="49"/>
      <c r="I943" s="49"/>
      <c r="J943" s="376"/>
      <c r="K943" s="376"/>
      <c r="L943" s="376"/>
      <c r="M943" s="376"/>
      <c r="N943" s="376"/>
    </row>
    <row r="944" spans="1:14" x14ac:dyDescent="0.25">
      <c r="A944" s="432"/>
      <c r="B944" s="420"/>
      <c r="C944" s="432"/>
      <c r="D944" s="420"/>
      <c r="E944" s="420"/>
      <c r="F944" s="49"/>
      <c r="G944" s="49"/>
      <c r="H944" s="49"/>
      <c r="I944" s="49"/>
      <c r="J944" s="376"/>
      <c r="K944" s="376"/>
      <c r="L944" s="376"/>
      <c r="M944" s="376"/>
      <c r="N944" s="376"/>
    </row>
    <row r="945" spans="1:14" x14ac:dyDescent="0.25">
      <c r="A945" s="432"/>
      <c r="B945" s="420"/>
      <c r="C945" s="432"/>
      <c r="D945" s="420"/>
      <c r="E945" s="420"/>
      <c r="F945" s="49"/>
      <c r="G945" s="49"/>
      <c r="H945" s="49"/>
      <c r="I945" s="49"/>
      <c r="J945" s="376"/>
      <c r="K945" s="376"/>
      <c r="L945" s="376"/>
      <c r="M945" s="376"/>
      <c r="N945" s="376"/>
    </row>
    <row r="946" spans="1:14" x14ac:dyDescent="0.25">
      <c r="A946" s="432"/>
      <c r="B946" s="420"/>
      <c r="C946" s="432"/>
      <c r="D946" s="420"/>
      <c r="E946" s="420"/>
      <c r="F946" s="49"/>
      <c r="G946" s="49"/>
      <c r="H946" s="49"/>
      <c r="I946" s="49"/>
      <c r="J946" s="376"/>
      <c r="K946" s="376"/>
      <c r="L946" s="376"/>
      <c r="M946" s="376"/>
      <c r="N946" s="376"/>
    </row>
    <row r="947" spans="1:14" x14ac:dyDescent="0.25">
      <c r="A947" s="432"/>
      <c r="B947" s="420"/>
      <c r="C947" s="432"/>
      <c r="D947" s="420"/>
      <c r="E947" s="420"/>
      <c r="F947" s="49"/>
      <c r="G947" s="49"/>
      <c r="H947" s="49"/>
      <c r="I947" s="49"/>
      <c r="J947" s="376"/>
      <c r="K947" s="376"/>
      <c r="L947" s="376"/>
      <c r="M947" s="376"/>
      <c r="N947" s="376"/>
    </row>
    <row r="948" spans="1:14" x14ac:dyDescent="0.25">
      <c r="A948" s="432"/>
      <c r="B948" s="420"/>
      <c r="C948" s="432"/>
      <c r="D948" s="420"/>
      <c r="E948" s="420"/>
      <c r="F948" s="49"/>
      <c r="G948" s="49"/>
      <c r="H948" s="49"/>
      <c r="I948" s="49"/>
      <c r="J948" s="376"/>
      <c r="K948" s="376"/>
      <c r="L948" s="376"/>
      <c r="M948" s="376"/>
      <c r="N948" s="376"/>
    </row>
    <row r="949" spans="1:14" x14ac:dyDescent="0.25">
      <c r="A949" s="432"/>
      <c r="B949" s="420"/>
      <c r="C949" s="432"/>
      <c r="D949" s="420"/>
      <c r="E949" s="420"/>
      <c r="F949" s="49"/>
      <c r="G949" s="49"/>
      <c r="H949" s="49"/>
      <c r="I949" s="49"/>
      <c r="J949" s="376"/>
      <c r="K949" s="376"/>
      <c r="L949" s="376"/>
      <c r="M949" s="376"/>
      <c r="N949" s="376"/>
    </row>
    <row r="950" spans="1:14" x14ac:dyDescent="0.25">
      <c r="A950" s="432"/>
      <c r="B950" s="420"/>
      <c r="C950" s="432"/>
      <c r="D950" s="420"/>
      <c r="E950" s="420"/>
      <c r="F950" s="49"/>
      <c r="G950" s="49"/>
      <c r="H950" s="49"/>
      <c r="I950" s="49"/>
      <c r="J950" s="376"/>
      <c r="K950" s="376"/>
      <c r="L950" s="376"/>
      <c r="M950" s="376"/>
      <c r="N950" s="376"/>
    </row>
    <row r="951" spans="1:14" x14ac:dyDescent="0.25">
      <c r="A951" s="432"/>
      <c r="B951" s="420"/>
      <c r="C951" s="432"/>
      <c r="D951" s="420"/>
      <c r="E951" s="420"/>
      <c r="F951" s="49"/>
      <c r="G951" s="49"/>
      <c r="H951" s="49"/>
      <c r="I951" s="49"/>
      <c r="J951" s="376"/>
      <c r="K951" s="376"/>
      <c r="L951" s="376"/>
      <c r="M951" s="376"/>
      <c r="N951" s="376"/>
    </row>
    <row r="952" spans="1:14" x14ac:dyDescent="0.25">
      <c r="A952" s="432"/>
      <c r="B952" s="420"/>
      <c r="C952" s="432"/>
      <c r="D952" s="420"/>
      <c r="E952" s="420"/>
      <c r="F952" s="49"/>
      <c r="G952" s="49"/>
      <c r="H952" s="49"/>
      <c r="I952" s="49"/>
      <c r="J952" s="376"/>
      <c r="K952" s="376"/>
      <c r="L952" s="376"/>
      <c r="M952" s="376"/>
      <c r="N952" s="376"/>
    </row>
    <row r="953" spans="1:14" x14ac:dyDescent="0.25">
      <c r="A953" s="432"/>
      <c r="B953" s="420"/>
      <c r="C953" s="432"/>
      <c r="D953" s="420"/>
      <c r="E953" s="420"/>
      <c r="F953" s="49"/>
      <c r="G953" s="49"/>
      <c r="H953" s="49"/>
      <c r="I953" s="49"/>
      <c r="J953" s="376"/>
      <c r="K953" s="376"/>
      <c r="L953" s="376"/>
      <c r="M953" s="376"/>
      <c r="N953" s="376"/>
    </row>
    <row r="954" spans="1:14" x14ac:dyDescent="0.25">
      <c r="A954" s="432"/>
      <c r="B954" s="420"/>
      <c r="C954" s="432"/>
      <c r="D954" s="420"/>
      <c r="E954" s="420"/>
      <c r="F954" s="49"/>
      <c r="G954" s="49"/>
      <c r="H954" s="49"/>
      <c r="I954" s="49"/>
      <c r="J954" s="376"/>
      <c r="K954" s="376"/>
      <c r="L954" s="376"/>
      <c r="M954" s="376"/>
      <c r="N954" s="376"/>
    </row>
    <row r="955" spans="1:14" x14ac:dyDescent="0.25">
      <c r="A955" s="432"/>
      <c r="B955" s="420"/>
      <c r="C955" s="432"/>
      <c r="D955" s="420"/>
      <c r="E955" s="420"/>
      <c r="F955" s="49"/>
      <c r="G955" s="49"/>
      <c r="H955" s="49"/>
      <c r="I955" s="49"/>
      <c r="J955" s="376"/>
      <c r="K955" s="376"/>
      <c r="L955" s="376"/>
      <c r="M955" s="376"/>
      <c r="N955" s="376"/>
    </row>
    <row r="956" spans="1:14" x14ac:dyDescent="0.25">
      <c r="A956" s="432"/>
      <c r="B956" s="420"/>
      <c r="C956" s="432"/>
      <c r="D956" s="420"/>
      <c r="E956" s="420"/>
      <c r="F956" s="49"/>
      <c r="G956" s="49"/>
      <c r="H956" s="49"/>
      <c r="I956" s="49"/>
      <c r="J956" s="376"/>
      <c r="K956" s="376"/>
      <c r="L956" s="376"/>
      <c r="M956" s="376"/>
      <c r="N956" s="376"/>
    </row>
    <row r="957" spans="1:14" x14ac:dyDescent="0.25">
      <c r="A957" s="432"/>
      <c r="B957" s="420"/>
      <c r="C957" s="432"/>
      <c r="D957" s="420"/>
      <c r="E957" s="420"/>
      <c r="F957" s="49"/>
      <c r="G957" s="49"/>
      <c r="H957" s="49"/>
      <c r="I957" s="49"/>
      <c r="J957" s="376"/>
      <c r="K957" s="376"/>
      <c r="L957" s="376"/>
      <c r="M957" s="376"/>
      <c r="N957" s="376"/>
    </row>
    <row r="958" spans="1:14" x14ac:dyDescent="0.25">
      <c r="A958" s="432"/>
      <c r="B958" s="420"/>
      <c r="C958" s="432"/>
      <c r="D958" s="420"/>
      <c r="E958" s="420"/>
      <c r="F958" s="49"/>
      <c r="G958" s="49"/>
      <c r="H958" s="49"/>
      <c r="I958" s="49"/>
      <c r="J958" s="376"/>
      <c r="K958" s="376"/>
      <c r="L958" s="376"/>
      <c r="M958" s="376"/>
      <c r="N958" s="376"/>
    </row>
    <row r="959" spans="1:14" x14ac:dyDescent="0.25">
      <c r="A959" s="432"/>
      <c r="B959" s="420"/>
      <c r="C959" s="432"/>
      <c r="D959" s="420"/>
      <c r="E959" s="420"/>
      <c r="F959" s="49"/>
      <c r="G959" s="49"/>
      <c r="H959" s="49"/>
      <c r="I959" s="49"/>
      <c r="J959" s="376"/>
      <c r="K959" s="376"/>
      <c r="L959" s="376"/>
      <c r="M959" s="376"/>
      <c r="N959" s="376"/>
    </row>
    <row r="960" spans="1:14" x14ac:dyDescent="0.25">
      <c r="A960" s="432"/>
      <c r="B960" s="420"/>
      <c r="C960" s="432"/>
      <c r="D960" s="420"/>
      <c r="E960" s="420"/>
      <c r="F960" s="49"/>
      <c r="G960" s="49"/>
      <c r="H960" s="49"/>
      <c r="I960" s="49"/>
      <c r="J960" s="376"/>
      <c r="K960" s="376"/>
      <c r="L960" s="376"/>
      <c r="M960" s="376"/>
      <c r="N960" s="376"/>
    </row>
    <row r="961" spans="1:14" x14ac:dyDescent="0.25">
      <c r="A961" s="432"/>
      <c r="B961" s="420"/>
      <c r="C961" s="432"/>
      <c r="D961" s="420"/>
      <c r="E961" s="420"/>
      <c r="F961" s="49"/>
      <c r="G961" s="49"/>
      <c r="H961" s="49"/>
      <c r="I961" s="49"/>
      <c r="J961" s="376"/>
      <c r="K961" s="376"/>
      <c r="L961" s="376"/>
      <c r="M961" s="376"/>
      <c r="N961" s="376"/>
    </row>
    <row r="962" spans="1:14" x14ac:dyDescent="0.25">
      <c r="A962" s="432"/>
      <c r="B962" s="420"/>
      <c r="C962" s="432"/>
      <c r="D962" s="420"/>
      <c r="E962" s="420"/>
      <c r="F962" s="49"/>
      <c r="G962" s="49"/>
      <c r="H962" s="49"/>
      <c r="I962" s="49"/>
      <c r="J962" s="376"/>
      <c r="K962" s="376"/>
      <c r="L962" s="376"/>
      <c r="M962" s="376"/>
      <c r="N962" s="376"/>
    </row>
    <row r="963" spans="1:14" x14ac:dyDescent="0.25">
      <c r="A963" s="432"/>
      <c r="B963" s="420"/>
      <c r="C963" s="432"/>
      <c r="D963" s="420"/>
      <c r="E963" s="420"/>
      <c r="F963" s="49"/>
      <c r="G963" s="49"/>
      <c r="H963" s="49"/>
      <c r="I963" s="49"/>
      <c r="J963" s="376"/>
      <c r="K963" s="376"/>
      <c r="L963" s="376"/>
      <c r="M963" s="376"/>
      <c r="N963" s="376"/>
    </row>
    <row r="964" spans="1:14" x14ac:dyDescent="0.25">
      <c r="A964" s="432"/>
      <c r="B964" s="420"/>
      <c r="C964" s="432"/>
      <c r="D964" s="420"/>
      <c r="E964" s="420"/>
      <c r="F964" s="49"/>
      <c r="G964" s="49"/>
      <c r="H964" s="49"/>
      <c r="I964" s="49"/>
      <c r="J964" s="376"/>
      <c r="K964" s="376"/>
      <c r="L964" s="376"/>
      <c r="M964" s="376"/>
      <c r="N964" s="376"/>
    </row>
    <row r="965" spans="1:14" x14ac:dyDescent="0.25">
      <c r="A965" s="432"/>
      <c r="B965" s="420"/>
      <c r="C965" s="432"/>
      <c r="D965" s="420"/>
      <c r="E965" s="420"/>
      <c r="F965" s="49"/>
      <c r="G965" s="49"/>
      <c r="H965" s="49"/>
      <c r="I965" s="49"/>
      <c r="J965" s="376"/>
      <c r="K965" s="376"/>
      <c r="L965" s="376"/>
      <c r="M965" s="376"/>
      <c r="N965" s="376"/>
    </row>
    <row r="966" spans="1:14" x14ac:dyDescent="0.25">
      <c r="A966" s="432"/>
      <c r="B966" s="420"/>
      <c r="C966" s="432"/>
      <c r="D966" s="420"/>
      <c r="E966" s="420"/>
      <c r="F966" s="49"/>
      <c r="G966" s="49"/>
      <c r="H966" s="49"/>
      <c r="I966" s="49"/>
      <c r="J966" s="376"/>
      <c r="K966" s="376"/>
      <c r="L966" s="376"/>
      <c r="M966" s="376"/>
      <c r="N966" s="376"/>
    </row>
    <row r="967" spans="1:14" x14ac:dyDescent="0.25">
      <c r="A967" s="432"/>
      <c r="B967" s="420"/>
      <c r="C967" s="432"/>
      <c r="D967" s="420"/>
      <c r="E967" s="420"/>
      <c r="F967" s="49"/>
      <c r="G967" s="49"/>
      <c r="H967" s="49"/>
      <c r="I967" s="49"/>
      <c r="J967" s="376"/>
      <c r="K967" s="376"/>
      <c r="L967" s="376"/>
      <c r="M967" s="376"/>
      <c r="N967" s="376"/>
    </row>
    <row r="968" spans="1:14" x14ac:dyDescent="0.25">
      <c r="A968" s="432"/>
      <c r="B968" s="420"/>
      <c r="C968" s="432"/>
      <c r="D968" s="420"/>
      <c r="E968" s="420"/>
      <c r="F968" s="49"/>
      <c r="G968" s="49"/>
      <c r="H968" s="49"/>
      <c r="I968" s="49"/>
      <c r="J968" s="376"/>
      <c r="K968" s="376"/>
      <c r="L968" s="376"/>
      <c r="M968" s="376"/>
      <c r="N968" s="376"/>
    </row>
    <row r="969" spans="1:14" x14ac:dyDescent="0.25">
      <c r="A969" s="432"/>
      <c r="B969" s="420"/>
      <c r="C969" s="432"/>
      <c r="D969" s="420"/>
      <c r="E969" s="420"/>
      <c r="F969" s="49"/>
      <c r="G969" s="49"/>
      <c r="H969" s="49"/>
      <c r="I969" s="49"/>
      <c r="J969" s="376"/>
      <c r="K969" s="376"/>
      <c r="L969" s="376"/>
      <c r="M969" s="376"/>
      <c r="N969" s="376"/>
    </row>
    <row r="970" spans="1:14" x14ac:dyDescent="0.25">
      <c r="A970" s="432"/>
      <c r="B970" s="420"/>
      <c r="C970" s="432"/>
      <c r="D970" s="420"/>
      <c r="E970" s="420"/>
      <c r="F970" s="49"/>
      <c r="G970" s="49"/>
      <c r="H970" s="49"/>
      <c r="I970" s="49"/>
      <c r="J970" s="376"/>
      <c r="K970" s="376"/>
      <c r="L970" s="376"/>
      <c r="M970" s="376"/>
      <c r="N970" s="376"/>
    </row>
    <row r="971" spans="1:14" x14ac:dyDescent="0.25">
      <c r="A971" s="432"/>
      <c r="B971" s="420"/>
      <c r="C971" s="432"/>
      <c r="D971" s="420"/>
      <c r="E971" s="420"/>
      <c r="F971" s="49"/>
      <c r="G971" s="49"/>
      <c r="H971" s="49"/>
      <c r="I971" s="49"/>
      <c r="J971" s="376"/>
      <c r="K971" s="376"/>
      <c r="L971" s="376"/>
      <c r="M971" s="376"/>
      <c r="N971" s="376"/>
    </row>
    <row r="972" spans="1:14" x14ac:dyDescent="0.25">
      <c r="A972" s="432"/>
      <c r="B972" s="420"/>
      <c r="C972" s="432"/>
      <c r="D972" s="420"/>
      <c r="E972" s="420"/>
      <c r="F972" s="49"/>
      <c r="G972" s="49"/>
      <c r="H972" s="49"/>
      <c r="I972" s="49"/>
      <c r="J972" s="376"/>
      <c r="K972" s="376"/>
      <c r="L972" s="376"/>
      <c r="M972" s="376"/>
      <c r="N972" s="376"/>
    </row>
    <row r="973" spans="1:14" x14ac:dyDescent="0.25">
      <c r="A973" s="432"/>
      <c r="B973" s="420"/>
      <c r="C973" s="432"/>
      <c r="D973" s="420"/>
      <c r="E973" s="420"/>
      <c r="F973" s="49"/>
      <c r="G973" s="49"/>
      <c r="H973" s="49"/>
      <c r="I973" s="49"/>
      <c r="J973" s="376"/>
      <c r="K973" s="376"/>
      <c r="L973" s="376"/>
      <c r="M973" s="376"/>
      <c r="N973" s="376"/>
    </row>
    <row r="974" spans="1:14" x14ac:dyDescent="0.25">
      <c r="A974" s="432"/>
      <c r="B974" s="420"/>
      <c r="C974" s="432"/>
      <c r="D974" s="420"/>
      <c r="E974" s="420"/>
      <c r="F974" s="49"/>
      <c r="G974" s="49"/>
      <c r="H974" s="49"/>
      <c r="I974" s="49"/>
      <c r="J974" s="376"/>
      <c r="K974" s="376"/>
      <c r="L974" s="376"/>
      <c r="M974" s="376"/>
      <c r="N974" s="376"/>
    </row>
    <row r="975" spans="1:14" x14ac:dyDescent="0.25">
      <c r="A975" s="432"/>
      <c r="B975" s="420"/>
      <c r="C975" s="432"/>
      <c r="D975" s="420"/>
      <c r="E975" s="420"/>
      <c r="F975" s="49"/>
      <c r="G975" s="49"/>
      <c r="H975" s="49"/>
      <c r="I975" s="49"/>
      <c r="J975" s="376"/>
      <c r="K975" s="376"/>
      <c r="L975" s="376"/>
      <c r="M975" s="376"/>
      <c r="N975" s="376"/>
    </row>
    <row r="976" spans="1:14" x14ac:dyDescent="0.25">
      <c r="A976" s="432"/>
      <c r="B976" s="420"/>
      <c r="C976" s="432"/>
      <c r="D976" s="420"/>
      <c r="E976" s="420"/>
      <c r="F976" s="49"/>
      <c r="G976" s="49"/>
      <c r="H976" s="49"/>
      <c r="I976" s="49"/>
      <c r="J976" s="376"/>
      <c r="K976" s="376"/>
      <c r="L976" s="376"/>
      <c r="M976" s="376"/>
      <c r="N976" s="376"/>
    </row>
    <row r="977" spans="1:14" x14ac:dyDescent="0.25">
      <c r="A977" s="432"/>
      <c r="B977" s="420"/>
      <c r="C977" s="432"/>
      <c r="D977" s="420"/>
      <c r="E977" s="420"/>
      <c r="F977" s="49"/>
      <c r="G977" s="49"/>
      <c r="H977" s="49"/>
      <c r="I977" s="49"/>
      <c r="J977" s="376"/>
      <c r="K977" s="376"/>
      <c r="L977" s="376"/>
      <c r="M977" s="376"/>
      <c r="N977" s="376"/>
    </row>
    <row r="978" spans="1:14" x14ac:dyDescent="0.25">
      <c r="A978" s="432"/>
      <c r="B978" s="420"/>
      <c r="C978" s="432"/>
      <c r="D978" s="420"/>
      <c r="E978" s="420"/>
      <c r="F978" s="49"/>
      <c r="G978" s="49"/>
      <c r="H978" s="49"/>
      <c r="I978" s="49"/>
      <c r="J978" s="376"/>
      <c r="K978" s="376"/>
      <c r="L978" s="376"/>
      <c r="M978" s="376"/>
      <c r="N978" s="376"/>
    </row>
    <row r="979" spans="1:14" x14ac:dyDescent="0.25">
      <c r="A979" s="432"/>
      <c r="B979" s="420"/>
      <c r="C979" s="432"/>
      <c r="D979" s="420"/>
      <c r="E979" s="420"/>
      <c r="F979" s="49"/>
      <c r="G979" s="49"/>
      <c r="H979" s="49"/>
      <c r="I979" s="49"/>
      <c r="J979" s="376"/>
      <c r="K979" s="376"/>
      <c r="L979" s="376"/>
      <c r="M979" s="376"/>
      <c r="N979" s="376"/>
    </row>
    <row r="980" spans="1:14" x14ac:dyDescent="0.25">
      <c r="A980" s="432"/>
      <c r="B980" s="420"/>
      <c r="C980" s="432"/>
      <c r="D980" s="420"/>
      <c r="E980" s="420"/>
      <c r="F980" s="49"/>
      <c r="G980" s="49"/>
      <c r="H980" s="49"/>
      <c r="I980" s="49"/>
      <c r="J980" s="376"/>
      <c r="K980" s="376"/>
      <c r="L980" s="376"/>
      <c r="M980" s="376"/>
      <c r="N980" s="376"/>
    </row>
    <row r="981" spans="1:14" x14ac:dyDescent="0.25">
      <c r="A981" s="432"/>
      <c r="B981" s="420"/>
      <c r="C981" s="432"/>
      <c r="D981" s="420"/>
      <c r="E981" s="420"/>
      <c r="F981" s="49"/>
      <c r="G981" s="49"/>
      <c r="H981" s="49"/>
      <c r="I981" s="49"/>
      <c r="J981" s="376"/>
      <c r="K981" s="376"/>
      <c r="L981" s="376"/>
      <c r="M981" s="376"/>
      <c r="N981" s="376"/>
    </row>
    <row r="982" spans="1:14" x14ac:dyDescent="0.25">
      <c r="A982" s="432"/>
      <c r="B982" s="420"/>
      <c r="C982" s="432"/>
      <c r="D982" s="420"/>
      <c r="E982" s="420"/>
      <c r="F982" s="49"/>
      <c r="G982" s="49"/>
      <c r="H982" s="49"/>
      <c r="I982" s="49"/>
      <c r="J982" s="376"/>
      <c r="K982" s="376"/>
      <c r="L982" s="376"/>
      <c r="M982" s="376"/>
      <c r="N982" s="376"/>
    </row>
    <row r="983" spans="1:14" x14ac:dyDescent="0.25">
      <c r="A983" s="432"/>
      <c r="B983" s="420"/>
      <c r="C983" s="432"/>
      <c r="D983" s="420"/>
      <c r="E983" s="420"/>
      <c r="F983" s="49"/>
      <c r="G983" s="49"/>
      <c r="H983" s="49"/>
      <c r="I983" s="49"/>
      <c r="J983" s="376"/>
      <c r="K983" s="376"/>
      <c r="L983" s="376"/>
      <c r="M983" s="376"/>
      <c r="N983" s="376"/>
    </row>
    <row r="984" spans="1:14" x14ac:dyDescent="0.25">
      <c r="A984" s="432"/>
      <c r="B984" s="420"/>
      <c r="C984" s="432"/>
      <c r="D984" s="420"/>
      <c r="E984" s="420"/>
      <c r="F984" s="49"/>
      <c r="G984" s="49"/>
      <c r="H984" s="49"/>
      <c r="I984" s="49"/>
      <c r="J984" s="376"/>
      <c r="K984" s="376"/>
      <c r="L984" s="376"/>
      <c r="M984" s="376"/>
      <c r="N984" s="376"/>
    </row>
    <row r="985" spans="1:14" x14ac:dyDescent="0.25">
      <c r="A985" s="432"/>
      <c r="B985" s="420"/>
      <c r="C985" s="432"/>
      <c r="D985" s="420"/>
      <c r="E985" s="420"/>
      <c r="F985" s="49"/>
      <c r="G985" s="49"/>
      <c r="H985" s="49"/>
      <c r="I985" s="49"/>
      <c r="J985" s="376"/>
      <c r="K985" s="376"/>
      <c r="L985" s="376"/>
      <c r="M985" s="376"/>
      <c r="N985" s="376"/>
    </row>
    <row r="986" spans="1:14" x14ac:dyDescent="0.25">
      <c r="A986" s="432"/>
      <c r="B986" s="420"/>
      <c r="C986" s="432"/>
      <c r="D986" s="420"/>
      <c r="E986" s="420"/>
      <c r="F986" s="49"/>
      <c r="G986" s="49"/>
      <c r="H986" s="49"/>
      <c r="I986" s="49"/>
      <c r="J986" s="376"/>
      <c r="K986" s="376"/>
      <c r="L986" s="376"/>
      <c r="M986" s="376"/>
      <c r="N986" s="376"/>
    </row>
    <row r="987" spans="1:14" x14ac:dyDescent="0.25">
      <c r="A987" s="432"/>
      <c r="B987" s="420"/>
      <c r="C987" s="432"/>
      <c r="D987" s="420"/>
      <c r="E987" s="420"/>
      <c r="F987" s="49"/>
      <c r="G987" s="49"/>
      <c r="H987" s="49"/>
      <c r="I987" s="49"/>
      <c r="J987" s="376"/>
      <c r="K987" s="376"/>
      <c r="L987" s="376"/>
      <c r="M987" s="376"/>
      <c r="N987" s="376"/>
    </row>
    <row r="988" spans="1:14" x14ac:dyDescent="0.25">
      <c r="A988" s="432"/>
      <c r="B988" s="420"/>
      <c r="C988" s="432"/>
      <c r="D988" s="420"/>
      <c r="E988" s="420"/>
      <c r="F988" s="49"/>
      <c r="G988" s="49"/>
      <c r="H988" s="49"/>
      <c r="I988" s="49"/>
      <c r="J988" s="376"/>
      <c r="K988" s="376"/>
      <c r="L988" s="376"/>
      <c r="M988" s="376"/>
      <c r="N988" s="376"/>
    </row>
    <row r="989" spans="1:14" x14ac:dyDescent="0.25">
      <c r="A989" s="432"/>
      <c r="B989" s="420"/>
      <c r="C989" s="432"/>
      <c r="D989" s="420"/>
      <c r="E989" s="420"/>
      <c r="F989" s="49"/>
      <c r="G989" s="49"/>
      <c r="H989" s="49"/>
      <c r="I989" s="49"/>
      <c r="J989" s="376"/>
      <c r="K989" s="376"/>
      <c r="L989" s="376"/>
      <c r="M989" s="376"/>
      <c r="N989" s="376"/>
    </row>
    <row r="990" spans="1:14" x14ac:dyDescent="0.25">
      <c r="A990" s="432"/>
      <c r="B990" s="420"/>
      <c r="C990" s="432"/>
      <c r="D990" s="420"/>
      <c r="E990" s="420"/>
      <c r="F990" s="49"/>
      <c r="G990" s="49"/>
      <c r="H990" s="49"/>
      <c r="I990" s="49"/>
      <c r="J990" s="376"/>
      <c r="K990" s="376"/>
      <c r="L990" s="376"/>
      <c r="M990" s="376"/>
      <c r="N990" s="376"/>
    </row>
    <row r="991" spans="1:14" x14ac:dyDescent="0.25">
      <c r="A991" s="432"/>
      <c r="B991" s="420"/>
      <c r="C991" s="432"/>
      <c r="D991" s="420"/>
      <c r="E991" s="420"/>
      <c r="F991" s="49"/>
      <c r="G991" s="49"/>
      <c r="H991" s="49"/>
      <c r="I991" s="49"/>
      <c r="J991" s="376"/>
      <c r="K991" s="376"/>
      <c r="L991" s="376"/>
      <c r="M991" s="376"/>
      <c r="N991" s="376"/>
    </row>
    <row r="992" spans="1:14" x14ac:dyDescent="0.25">
      <c r="A992" s="432"/>
      <c r="B992" s="420"/>
      <c r="C992" s="432"/>
      <c r="D992" s="420"/>
      <c r="E992" s="420"/>
      <c r="F992" s="49"/>
      <c r="G992" s="49"/>
      <c r="H992" s="49"/>
      <c r="I992" s="49"/>
      <c r="J992" s="376"/>
      <c r="K992" s="376"/>
      <c r="L992" s="376"/>
      <c r="M992" s="376"/>
      <c r="N992" s="376"/>
    </row>
    <row r="993" spans="1:14" x14ac:dyDescent="0.25">
      <c r="A993" s="432"/>
      <c r="B993" s="420"/>
      <c r="C993" s="432"/>
      <c r="D993" s="420"/>
      <c r="E993" s="420"/>
      <c r="F993" s="49"/>
      <c r="G993" s="49"/>
      <c r="H993" s="49"/>
      <c r="I993" s="49"/>
      <c r="J993" s="376"/>
      <c r="K993" s="376"/>
      <c r="L993" s="376"/>
      <c r="M993" s="376"/>
      <c r="N993" s="376"/>
    </row>
    <row r="994" spans="1:14" x14ac:dyDescent="0.25">
      <c r="A994" s="432"/>
      <c r="B994" s="420"/>
      <c r="C994" s="432"/>
      <c r="D994" s="420"/>
      <c r="E994" s="420"/>
      <c r="F994" s="49"/>
      <c r="G994" s="49"/>
      <c r="H994" s="49"/>
      <c r="I994" s="49"/>
      <c r="J994" s="376"/>
      <c r="K994" s="376"/>
      <c r="L994" s="376"/>
      <c r="M994" s="376"/>
      <c r="N994" s="376"/>
    </row>
    <row r="995" spans="1:14" x14ac:dyDescent="0.25">
      <c r="A995" s="432"/>
      <c r="B995" s="420"/>
      <c r="C995" s="432"/>
      <c r="D995" s="420"/>
      <c r="E995" s="420"/>
      <c r="F995" s="49"/>
      <c r="G995" s="49"/>
      <c r="H995" s="49"/>
      <c r="I995" s="49"/>
      <c r="J995" s="376"/>
      <c r="K995" s="376"/>
      <c r="L995" s="376"/>
      <c r="M995" s="376"/>
      <c r="N995" s="376"/>
    </row>
    <row r="996" spans="1:14" x14ac:dyDescent="0.25">
      <c r="A996" s="432"/>
      <c r="B996" s="420"/>
      <c r="C996" s="432"/>
      <c r="D996" s="420"/>
      <c r="E996" s="420"/>
      <c r="F996" s="49"/>
      <c r="G996" s="49"/>
      <c r="H996" s="49"/>
      <c r="I996" s="49"/>
      <c r="J996" s="376"/>
      <c r="K996" s="376"/>
      <c r="L996" s="376"/>
      <c r="M996" s="376"/>
      <c r="N996" s="376"/>
    </row>
    <row r="997" spans="1:14" x14ac:dyDescent="0.25">
      <c r="A997" s="432"/>
      <c r="B997" s="420"/>
      <c r="C997" s="432"/>
      <c r="D997" s="420"/>
      <c r="E997" s="420"/>
      <c r="F997" s="49"/>
      <c r="G997" s="49"/>
      <c r="H997" s="49"/>
      <c r="I997" s="49"/>
      <c r="J997" s="376"/>
      <c r="K997" s="376"/>
      <c r="L997" s="376"/>
      <c r="M997" s="376"/>
      <c r="N997" s="376"/>
    </row>
    <row r="998" spans="1:14" x14ac:dyDescent="0.25">
      <c r="A998" s="432"/>
      <c r="B998" s="420"/>
      <c r="C998" s="432"/>
      <c r="D998" s="420"/>
      <c r="E998" s="420"/>
      <c r="F998" s="49"/>
      <c r="G998" s="49"/>
      <c r="H998" s="49"/>
      <c r="I998" s="49"/>
      <c r="J998" s="376"/>
      <c r="K998" s="376"/>
      <c r="L998" s="376"/>
      <c r="M998" s="376"/>
      <c r="N998" s="376"/>
    </row>
    <row r="999" spans="1:14" x14ac:dyDescent="0.25">
      <c r="A999" s="432"/>
      <c r="B999" s="420"/>
      <c r="C999" s="432"/>
      <c r="D999" s="420"/>
      <c r="E999" s="420"/>
      <c r="F999" s="49"/>
      <c r="G999" s="49"/>
      <c r="H999" s="49"/>
      <c r="I999" s="49"/>
      <c r="J999" s="376"/>
      <c r="K999" s="376"/>
      <c r="L999" s="376"/>
      <c r="M999" s="376"/>
      <c r="N999" s="376"/>
    </row>
    <row r="1000" spans="1:14" x14ac:dyDescent="0.25">
      <c r="A1000" s="432"/>
      <c r="B1000" s="420"/>
      <c r="C1000" s="432"/>
      <c r="D1000" s="420"/>
      <c r="E1000" s="420"/>
      <c r="F1000" s="49"/>
      <c r="G1000" s="49"/>
      <c r="H1000" s="49"/>
      <c r="I1000" s="49"/>
      <c r="J1000" s="376"/>
      <c r="K1000" s="376"/>
      <c r="L1000" s="376"/>
      <c r="M1000" s="376"/>
      <c r="N1000" s="376"/>
    </row>
    <row r="1001" spans="1:14" x14ac:dyDescent="0.25">
      <c r="A1001" s="432"/>
      <c r="B1001" s="420"/>
      <c r="C1001" s="432"/>
      <c r="D1001" s="420"/>
      <c r="E1001" s="420"/>
      <c r="F1001" s="49"/>
      <c r="G1001" s="49"/>
      <c r="H1001" s="49"/>
      <c r="I1001" s="49"/>
      <c r="J1001" s="376"/>
      <c r="K1001" s="376"/>
      <c r="L1001" s="376"/>
      <c r="M1001" s="376"/>
      <c r="N1001" s="376"/>
    </row>
    <row r="1002" spans="1:14" x14ac:dyDescent="0.25">
      <c r="A1002" s="432"/>
      <c r="B1002" s="420"/>
      <c r="C1002" s="432"/>
      <c r="D1002" s="420"/>
      <c r="E1002" s="420"/>
      <c r="F1002" s="49"/>
      <c r="G1002" s="49"/>
      <c r="H1002" s="49"/>
      <c r="I1002" s="49"/>
      <c r="J1002" s="376"/>
      <c r="K1002" s="376"/>
      <c r="L1002" s="376"/>
      <c r="M1002" s="376"/>
      <c r="N1002" s="376"/>
    </row>
    <row r="1003" spans="1:14" x14ac:dyDescent="0.25">
      <c r="A1003" s="432"/>
      <c r="B1003" s="420"/>
      <c r="C1003" s="432"/>
      <c r="D1003" s="420"/>
      <c r="E1003" s="420"/>
      <c r="F1003" s="49"/>
      <c r="G1003" s="49"/>
      <c r="H1003" s="49"/>
      <c r="I1003" s="49"/>
      <c r="J1003" s="376"/>
      <c r="K1003" s="376"/>
      <c r="L1003" s="376"/>
      <c r="M1003" s="376"/>
      <c r="N1003" s="376"/>
    </row>
    <row r="1004" spans="1:14" x14ac:dyDescent="0.25">
      <c r="A1004" s="432"/>
      <c r="B1004" s="420"/>
      <c r="C1004" s="432"/>
      <c r="D1004" s="420"/>
      <c r="E1004" s="420"/>
      <c r="F1004" s="49"/>
      <c r="G1004" s="49"/>
      <c r="H1004" s="49"/>
      <c r="I1004" s="49"/>
      <c r="J1004" s="376"/>
      <c r="K1004" s="376"/>
      <c r="L1004" s="376"/>
      <c r="M1004" s="376"/>
      <c r="N1004" s="376"/>
    </row>
    <row r="1005" spans="1:14" x14ac:dyDescent="0.25">
      <c r="A1005" s="432"/>
      <c r="B1005" s="420"/>
      <c r="C1005" s="432"/>
      <c r="D1005" s="420"/>
      <c r="E1005" s="420"/>
      <c r="F1005" s="49"/>
      <c r="G1005" s="49"/>
      <c r="H1005" s="49"/>
      <c r="I1005" s="49"/>
      <c r="J1005" s="376"/>
      <c r="K1005" s="376"/>
      <c r="L1005" s="376"/>
      <c r="M1005" s="376"/>
      <c r="N1005" s="376"/>
    </row>
    <row r="1006" spans="1:14" x14ac:dyDescent="0.25">
      <c r="A1006" s="432"/>
      <c r="B1006" s="420"/>
      <c r="C1006" s="432"/>
      <c r="D1006" s="420"/>
      <c r="E1006" s="420"/>
      <c r="F1006" s="49"/>
      <c r="G1006" s="49"/>
      <c r="H1006" s="49"/>
      <c r="I1006" s="49"/>
      <c r="J1006" s="376"/>
      <c r="K1006" s="376"/>
      <c r="L1006" s="376"/>
      <c r="M1006" s="376"/>
      <c r="N1006" s="376"/>
    </row>
    <row r="1007" spans="1:14" x14ac:dyDescent="0.25">
      <c r="A1007" s="432"/>
      <c r="B1007" s="420"/>
      <c r="C1007" s="432"/>
      <c r="D1007" s="420"/>
      <c r="E1007" s="420"/>
      <c r="F1007" s="49"/>
      <c r="G1007" s="49"/>
      <c r="H1007" s="49"/>
      <c r="I1007" s="49"/>
      <c r="J1007" s="376"/>
      <c r="K1007" s="376"/>
      <c r="L1007" s="376"/>
      <c r="M1007" s="376"/>
      <c r="N1007" s="376"/>
    </row>
    <row r="1008" spans="1:14" x14ac:dyDescent="0.25">
      <c r="A1008" s="432"/>
      <c r="B1008" s="420"/>
      <c r="C1008" s="432"/>
      <c r="D1008" s="420"/>
      <c r="E1008" s="420"/>
      <c r="F1008" s="49"/>
      <c r="G1008" s="49"/>
      <c r="H1008" s="49"/>
      <c r="I1008" s="49"/>
      <c r="J1008" s="376"/>
      <c r="K1008" s="376"/>
      <c r="L1008" s="376"/>
      <c r="M1008" s="376"/>
      <c r="N1008" s="376"/>
    </row>
    <row r="1009" spans="1:14" x14ac:dyDescent="0.25">
      <c r="A1009" s="432"/>
      <c r="B1009" s="420"/>
      <c r="C1009" s="432"/>
      <c r="D1009" s="420"/>
      <c r="E1009" s="420"/>
      <c r="F1009" s="49"/>
      <c r="G1009" s="49"/>
      <c r="H1009" s="49"/>
      <c r="I1009" s="49"/>
      <c r="J1009" s="376"/>
      <c r="K1009" s="376"/>
      <c r="L1009" s="376"/>
      <c r="M1009" s="376"/>
      <c r="N1009" s="376"/>
    </row>
    <row r="1010" spans="1:14" x14ac:dyDescent="0.25">
      <c r="A1010" s="432"/>
      <c r="B1010" s="420"/>
      <c r="C1010" s="432"/>
      <c r="D1010" s="420"/>
      <c r="E1010" s="420"/>
      <c r="F1010" s="49"/>
      <c r="G1010" s="49"/>
      <c r="H1010" s="49"/>
      <c r="I1010" s="49"/>
      <c r="J1010" s="376"/>
      <c r="K1010" s="376"/>
      <c r="L1010" s="376"/>
      <c r="M1010" s="376"/>
      <c r="N1010" s="376"/>
    </row>
    <row r="1011" spans="1:14" x14ac:dyDescent="0.25">
      <c r="A1011" s="432"/>
      <c r="B1011" s="420"/>
      <c r="C1011" s="432"/>
      <c r="D1011" s="420"/>
      <c r="E1011" s="420"/>
      <c r="F1011" s="49"/>
      <c r="G1011" s="49"/>
      <c r="H1011" s="49"/>
      <c r="I1011" s="49"/>
      <c r="J1011" s="376"/>
      <c r="K1011" s="376"/>
      <c r="L1011" s="376"/>
      <c r="M1011" s="376"/>
      <c r="N1011" s="376"/>
    </row>
    <row r="1012" spans="1:14" x14ac:dyDescent="0.25">
      <c r="A1012" s="432"/>
      <c r="B1012" s="420"/>
      <c r="C1012" s="432"/>
      <c r="D1012" s="420"/>
      <c r="E1012" s="420"/>
      <c r="F1012" s="49"/>
      <c r="G1012" s="49"/>
      <c r="H1012" s="49"/>
      <c r="I1012" s="49"/>
      <c r="J1012" s="376"/>
      <c r="K1012" s="376"/>
      <c r="L1012" s="376"/>
      <c r="M1012" s="376"/>
      <c r="N1012" s="376"/>
    </row>
    <row r="1013" spans="1:14" x14ac:dyDescent="0.25">
      <c r="A1013" s="432"/>
      <c r="B1013" s="420"/>
      <c r="C1013" s="432"/>
      <c r="D1013" s="420"/>
      <c r="E1013" s="420"/>
      <c r="F1013" s="49"/>
      <c r="G1013" s="49"/>
      <c r="H1013" s="49"/>
      <c r="I1013" s="49"/>
      <c r="J1013" s="376"/>
      <c r="K1013" s="376"/>
      <c r="L1013" s="376"/>
      <c r="M1013" s="376"/>
      <c r="N1013" s="376"/>
    </row>
    <row r="1014" spans="1:14" x14ac:dyDescent="0.25">
      <c r="A1014" s="432"/>
      <c r="B1014" s="420"/>
      <c r="C1014" s="432"/>
      <c r="D1014" s="420"/>
      <c r="E1014" s="420"/>
      <c r="F1014" s="49"/>
      <c r="G1014" s="49"/>
      <c r="H1014" s="49"/>
      <c r="I1014" s="49"/>
      <c r="J1014" s="376"/>
      <c r="K1014" s="376"/>
      <c r="L1014" s="376"/>
      <c r="M1014" s="376"/>
      <c r="N1014" s="376"/>
    </row>
    <row r="1015" spans="1:14" x14ac:dyDescent="0.25">
      <c r="A1015" s="432"/>
      <c r="B1015" s="420"/>
      <c r="C1015" s="432"/>
      <c r="D1015" s="420"/>
      <c r="E1015" s="420"/>
      <c r="F1015" s="49"/>
      <c r="G1015" s="49"/>
      <c r="H1015" s="49"/>
      <c r="I1015" s="49"/>
      <c r="J1015" s="376"/>
      <c r="K1015" s="376"/>
      <c r="L1015" s="376"/>
      <c r="M1015" s="376"/>
      <c r="N1015" s="376"/>
    </row>
    <row r="1016" spans="1:14" x14ac:dyDescent="0.25">
      <c r="A1016" s="432"/>
      <c r="B1016" s="420"/>
      <c r="C1016" s="432"/>
      <c r="D1016" s="420"/>
      <c r="E1016" s="420"/>
      <c r="F1016" s="49"/>
      <c r="G1016" s="49"/>
      <c r="H1016" s="49"/>
      <c r="I1016" s="49"/>
      <c r="J1016" s="376"/>
      <c r="K1016" s="376"/>
      <c r="L1016" s="376"/>
      <c r="M1016" s="376"/>
      <c r="N1016" s="376"/>
    </row>
    <row r="1017" spans="1:14" x14ac:dyDescent="0.25">
      <c r="A1017" s="432"/>
      <c r="B1017" s="420"/>
      <c r="C1017" s="432"/>
      <c r="D1017" s="420"/>
      <c r="E1017" s="420"/>
      <c r="F1017" s="49"/>
      <c r="G1017" s="49"/>
      <c r="H1017" s="49"/>
      <c r="I1017" s="49"/>
      <c r="J1017" s="376"/>
      <c r="K1017" s="376"/>
      <c r="L1017" s="376"/>
      <c r="M1017" s="376"/>
      <c r="N1017" s="376"/>
    </row>
    <row r="1018" spans="1:14" x14ac:dyDescent="0.25">
      <c r="A1018" s="432"/>
      <c r="B1018" s="420"/>
      <c r="C1018" s="432"/>
      <c r="D1018" s="420"/>
      <c r="E1018" s="420"/>
      <c r="F1018" s="49"/>
      <c r="G1018" s="49"/>
      <c r="H1018" s="49"/>
      <c r="I1018" s="49"/>
      <c r="J1018" s="376"/>
      <c r="K1018" s="376"/>
      <c r="L1018" s="376"/>
      <c r="M1018" s="376"/>
      <c r="N1018" s="376"/>
    </row>
    <row r="1019" spans="1:14" x14ac:dyDescent="0.25">
      <c r="A1019" s="432"/>
      <c r="B1019" s="420"/>
      <c r="C1019" s="432"/>
      <c r="D1019" s="420"/>
      <c r="E1019" s="420"/>
      <c r="F1019" s="49"/>
      <c r="G1019" s="49"/>
      <c r="H1019" s="49"/>
      <c r="I1019" s="49"/>
      <c r="J1019" s="376"/>
      <c r="K1019" s="376"/>
      <c r="L1019" s="376"/>
      <c r="M1019" s="376"/>
      <c r="N1019" s="376"/>
    </row>
    <row r="1020" spans="1:14" x14ac:dyDescent="0.25">
      <c r="A1020" s="432"/>
      <c r="B1020" s="420"/>
      <c r="C1020" s="432"/>
      <c r="D1020" s="420"/>
      <c r="E1020" s="420"/>
      <c r="F1020" s="49"/>
      <c r="G1020" s="49"/>
      <c r="H1020" s="49"/>
      <c r="I1020" s="49"/>
      <c r="J1020" s="376"/>
      <c r="K1020" s="376"/>
      <c r="L1020" s="376"/>
      <c r="M1020" s="376"/>
      <c r="N1020" s="376"/>
    </row>
    <row r="1021" spans="1:14" x14ac:dyDescent="0.25">
      <c r="A1021" s="432"/>
      <c r="B1021" s="420"/>
      <c r="C1021" s="432"/>
      <c r="D1021" s="420"/>
      <c r="E1021" s="420"/>
      <c r="F1021" s="49"/>
      <c r="G1021" s="49"/>
      <c r="H1021" s="49"/>
      <c r="I1021" s="49"/>
      <c r="J1021" s="376"/>
      <c r="K1021" s="376"/>
      <c r="L1021" s="376"/>
      <c r="M1021" s="376"/>
      <c r="N1021" s="376"/>
    </row>
    <row r="1022" spans="1:14" x14ac:dyDescent="0.25">
      <c r="A1022" s="432"/>
      <c r="B1022" s="420"/>
      <c r="C1022" s="432"/>
      <c r="D1022" s="420"/>
      <c r="E1022" s="420"/>
      <c r="F1022" s="49"/>
      <c r="G1022" s="49"/>
      <c r="H1022" s="49"/>
      <c r="I1022" s="49"/>
      <c r="J1022" s="376"/>
      <c r="K1022" s="376"/>
      <c r="L1022" s="376"/>
      <c r="M1022" s="376"/>
      <c r="N1022" s="376"/>
    </row>
    <row r="1023" spans="1:14" x14ac:dyDescent="0.25">
      <c r="A1023" s="432"/>
      <c r="B1023" s="420"/>
      <c r="C1023" s="432"/>
      <c r="D1023" s="420"/>
      <c r="E1023" s="420"/>
      <c r="F1023" s="49"/>
      <c r="G1023" s="49"/>
      <c r="H1023" s="49"/>
      <c r="I1023" s="49"/>
      <c r="J1023" s="376"/>
      <c r="K1023" s="376"/>
      <c r="L1023" s="376"/>
      <c r="M1023" s="376"/>
      <c r="N1023" s="376"/>
    </row>
    <row r="1024" spans="1:14" x14ac:dyDescent="0.25">
      <c r="A1024" s="432"/>
      <c r="B1024" s="420"/>
      <c r="C1024" s="432"/>
      <c r="D1024" s="420"/>
      <c r="E1024" s="420"/>
      <c r="F1024" s="49"/>
      <c r="G1024" s="49"/>
      <c r="H1024" s="49"/>
      <c r="I1024" s="49"/>
      <c r="J1024" s="376"/>
      <c r="K1024" s="376"/>
      <c r="L1024" s="376"/>
      <c r="M1024" s="376"/>
      <c r="N1024" s="376"/>
    </row>
    <row r="1025" spans="1:14" x14ac:dyDescent="0.25">
      <c r="A1025" s="432"/>
      <c r="B1025" s="420"/>
      <c r="C1025" s="432"/>
      <c r="D1025" s="420"/>
      <c r="E1025" s="420"/>
      <c r="F1025" s="49"/>
      <c r="G1025" s="49"/>
      <c r="H1025" s="49"/>
      <c r="I1025" s="49"/>
      <c r="J1025" s="376"/>
      <c r="K1025" s="376"/>
      <c r="L1025" s="376"/>
      <c r="M1025" s="376"/>
      <c r="N1025" s="376"/>
    </row>
    <row r="1026" spans="1:14" x14ac:dyDescent="0.25">
      <c r="A1026" s="432"/>
      <c r="B1026" s="420"/>
      <c r="C1026" s="432"/>
      <c r="D1026" s="420"/>
      <c r="E1026" s="420"/>
      <c r="F1026" s="49"/>
      <c r="G1026" s="49"/>
      <c r="H1026" s="49"/>
      <c r="I1026" s="49"/>
      <c r="J1026" s="376"/>
      <c r="K1026" s="376"/>
      <c r="L1026" s="376"/>
      <c r="M1026" s="376"/>
      <c r="N1026" s="376"/>
    </row>
    <row r="1027" spans="1:14" x14ac:dyDescent="0.25">
      <c r="A1027" s="432"/>
      <c r="B1027" s="420"/>
      <c r="C1027" s="432"/>
      <c r="D1027" s="420"/>
      <c r="E1027" s="420"/>
      <c r="F1027" s="49"/>
      <c r="G1027" s="49"/>
      <c r="H1027" s="49"/>
      <c r="I1027" s="49"/>
      <c r="J1027" s="376"/>
      <c r="K1027" s="376"/>
      <c r="L1027" s="376"/>
      <c r="M1027" s="376"/>
      <c r="N1027" s="376"/>
    </row>
    <row r="1028" spans="1:14" x14ac:dyDescent="0.25">
      <c r="A1028" s="432"/>
      <c r="B1028" s="420"/>
      <c r="C1028" s="432"/>
      <c r="D1028" s="420"/>
      <c r="E1028" s="420"/>
      <c r="F1028" s="49"/>
      <c r="G1028" s="49"/>
      <c r="H1028" s="49"/>
      <c r="I1028" s="49"/>
      <c r="J1028" s="376"/>
      <c r="K1028" s="376"/>
      <c r="L1028" s="376"/>
      <c r="M1028" s="376"/>
      <c r="N1028" s="376"/>
    </row>
    <row r="1029" spans="1:14" x14ac:dyDescent="0.25">
      <c r="A1029" s="432"/>
      <c r="B1029" s="420"/>
      <c r="C1029" s="432"/>
      <c r="D1029" s="420"/>
      <c r="E1029" s="420"/>
      <c r="F1029" s="49"/>
      <c r="G1029" s="49"/>
      <c r="H1029" s="49"/>
      <c r="I1029" s="49"/>
      <c r="J1029" s="376"/>
      <c r="K1029" s="376"/>
      <c r="L1029" s="376"/>
      <c r="M1029" s="376"/>
      <c r="N1029" s="376"/>
    </row>
    <row r="1030" spans="1:14" x14ac:dyDescent="0.25">
      <c r="A1030" s="432"/>
      <c r="B1030" s="420"/>
      <c r="C1030" s="432"/>
      <c r="D1030" s="420"/>
      <c r="E1030" s="420"/>
      <c r="F1030" s="49"/>
      <c r="G1030" s="49"/>
      <c r="H1030" s="49"/>
      <c r="I1030" s="49"/>
      <c r="J1030" s="376"/>
      <c r="K1030" s="376"/>
      <c r="L1030" s="376"/>
      <c r="M1030" s="376"/>
      <c r="N1030" s="376"/>
    </row>
    <row r="1031" spans="1:14" x14ac:dyDescent="0.25">
      <c r="A1031" s="432"/>
      <c r="B1031" s="420"/>
      <c r="C1031" s="432"/>
      <c r="D1031" s="420"/>
      <c r="E1031" s="420"/>
      <c r="F1031" s="49"/>
      <c r="G1031" s="49"/>
      <c r="H1031" s="49"/>
      <c r="I1031" s="49"/>
      <c r="J1031" s="376"/>
      <c r="K1031" s="376"/>
      <c r="L1031" s="376"/>
      <c r="M1031" s="376"/>
      <c r="N1031" s="376"/>
    </row>
    <row r="1032" spans="1:14" x14ac:dyDescent="0.25">
      <c r="A1032" s="432"/>
      <c r="B1032" s="420"/>
      <c r="C1032" s="432"/>
      <c r="D1032" s="420"/>
      <c r="E1032" s="420"/>
      <c r="F1032" s="49"/>
      <c r="G1032" s="49"/>
      <c r="H1032" s="49"/>
      <c r="I1032" s="49"/>
      <c r="J1032" s="376"/>
      <c r="K1032" s="376"/>
      <c r="L1032" s="376"/>
      <c r="M1032" s="376"/>
      <c r="N1032" s="376"/>
    </row>
    <row r="1033" spans="1:14" x14ac:dyDescent="0.25">
      <c r="A1033" s="432"/>
      <c r="B1033" s="420"/>
      <c r="C1033" s="432"/>
      <c r="D1033" s="420"/>
      <c r="E1033" s="420"/>
      <c r="F1033" s="49"/>
      <c r="G1033" s="49"/>
      <c r="H1033" s="49"/>
      <c r="I1033" s="49"/>
      <c r="J1033" s="376"/>
      <c r="K1033" s="376"/>
      <c r="L1033" s="376"/>
      <c r="M1033" s="376"/>
      <c r="N1033" s="376"/>
    </row>
    <row r="1034" spans="1:14" x14ac:dyDescent="0.25">
      <c r="A1034" s="432"/>
      <c r="B1034" s="420"/>
      <c r="C1034" s="432"/>
      <c r="D1034" s="420"/>
      <c r="E1034" s="420"/>
      <c r="F1034" s="49"/>
      <c r="G1034" s="49"/>
      <c r="H1034" s="49"/>
      <c r="I1034" s="49"/>
      <c r="J1034" s="376"/>
      <c r="K1034" s="376"/>
      <c r="L1034" s="376"/>
      <c r="M1034" s="376"/>
      <c r="N1034" s="376"/>
    </row>
    <row r="1035" spans="1:14" x14ac:dyDescent="0.25">
      <c r="A1035" s="432"/>
      <c r="B1035" s="420"/>
      <c r="C1035" s="432"/>
      <c r="D1035" s="420"/>
      <c r="E1035" s="420"/>
      <c r="F1035" s="49"/>
      <c r="G1035" s="49"/>
      <c r="H1035" s="49"/>
      <c r="I1035" s="49"/>
      <c r="J1035" s="376"/>
      <c r="K1035" s="376"/>
      <c r="L1035" s="376"/>
      <c r="M1035" s="376"/>
      <c r="N1035" s="376"/>
    </row>
    <row r="1036" spans="1:14" x14ac:dyDescent="0.25">
      <c r="A1036" s="432"/>
      <c r="B1036" s="420"/>
      <c r="C1036" s="432"/>
      <c r="D1036" s="420"/>
      <c r="E1036" s="420"/>
      <c r="F1036" s="49"/>
      <c r="G1036" s="49"/>
      <c r="H1036" s="49"/>
      <c r="I1036" s="49"/>
      <c r="J1036" s="376"/>
      <c r="K1036" s="376"/>
      <c r="L1036" s="376"/>
      <c r="M1036" s="376"/>
      <c r="N1036" s="376"/>
    </row>
    <row r="1037" spans="1:14" x14ac:dyDescent="0.25">
      <c r="A1037" s="432"/>
      <c r="B1037" s="420"/>
      <c r="C1037" s="432"/>
      <c r="D1037" s="420"/>
      <c r="E1037" s="420"/>
      <c r="F1037" s="49"/>
      <c r="G1037" s="49"/>
      <c r="H1037" s="49"/>
      <c r="I1037" s="49"/>
      <c r="J1037" s="376"/>
      <c r="K1037" s="376"/>
      <c r="L1037" s="376"/>
      <c r="M1037" s="376"/>
      <c r="N1037" s="376"/>
    </row>
    <row r="1038" spans="1:14" x14ac:dyDescent="0.25">
      <c r="A1038" s="432"/>
      <c r="B1038" s="420"/>
      <c r="C1038" s="432"/>
      <c r="D1038" s="420"/>
      <c r="E1038" s="420"/>
      <c r="F1038" s="49"/>
      <c r="G1038" s="49"/>
      <c r="H1038" s="49"/>
      <c r="I1038" s="49"/>
      <c r="J1038" s="376"/>
      <c r="K1038" s="376"/>
      <c r="L1038" s="376"/>
      <c r="M1038" s="376"/>
      <c r="N1038" s="376"/>
    </row>
    <row r="1039" spans="1:14" x14ac:dyDescent="0.25">
      <c r="A1039" s="432"/>
      <c r="B1039" s="420"/>
      <c r="C1039" s="432"/>
      <c r="D1039" s="420"/>
      <c r="E1039" s="420"/>
      <c r="F1039" s="49"/>
      <c r="G1039" s="49"/>
      <c r="H1039" s="49"/>
      <c r="I1039" s="49"/>
      <c r="J1039" s="376"/>
      <c r="K1039" s="376"/>
      <c r="L1039" s="376"/>
      <c r="M1039" s="376"/>
      <c r="N1039" s="376"/>
    </row>
    <row r="1040" spans="1:14" x14ac:dyDescent="0.25">
      <c r="A1040" s="432"/>
      <c r="B1040" s="420"/>
      <c r="C1040" s="432"/>
      <c r="D1040" s="420"/>
      <c r="E1040" s="420"/>
      <c r="F1040" s="49"/>
      <c r="G1040" s="49"/>
      <c r="H1040" s="49"/>
      <c r="I1040" s="49"/>
      <c r="J1040" s="376"/>
      <c r="K1040" s="376"/>
      <c r="L1040" s="376"/>
      <c r="M1040" s="376"/>
      <c r="N1040" s="376"/>
    </row>
    <row r="1041" spans="1:14" x14ac:dyDescent="0.25">
      <c r="A1041" s="432"/>
      <c r="B1041" s="420"/>
      <c r="C1041" s="432"/>
      <c r="D1041" s="420"/>
      <c r="E1041" s="420"/>
      <c r="F1041" s="49"/>
      <c r="G1041" s="49"/>
      <c r="H1041" s="49"/>
      <c r="I1041" s="49"/>
      <c r="J1041" s="376"/>
      <c r="K1041" s="376"/>
      <c r="L1041" s="376"/>
      <c r="M1041" s="376"/>
      <c r="N1041" s="376"/>
    </row>
    <row r="1042" spans="1:14" x14ac:dyDescent="0.25">
      <c r="A1042" s="432"/>
      <c r="B1042" s="420"/>
      <c r="C1042" s="432"/>
      <c r="D1042" s="420"/>
      <c r="E1042" s="420"/>
      <c r="F1042" s="49"/>
      <c r="G1042" s="49"/>
      <c r="H1042" s="49"/>
      <c r="I1042" s="49"/>
      <c r="J1042" s="376"/>
      <c r="K1042" s="376"/>
      <c r="L1042" s="376"/>
      <c r="M1042" s="376"/>
      <c r="N1042" s="376"/>
    </row>
    <row r="1043" spans="1:14" x14ac:dyDescent="0.25">
      <c r="A1043" s="432"/>
      <c r="B1043" s="420"/>
      <c r="C1043" s="432"/>
      <c r="D1043" s="420"/>
      <c r="E1043" s="420"/>
      <c r="F1043" s="49"/>
      <c r="G1043" s="49"/>
      <c r="H1043" s="49"/>
      <c r="I1043" s="49"/>
      <c r="J1043" s="376"/>
      <c r="K1043" s="376"/>
      <c r="L1043" s="376"/>
      <c r="M1043" s="376"/>
      <c r="N1043" s="376"/>
    </row>
    <row r="1044" spans="1:14" x14ac:dyDescent="0.25">
      <c r="A1044" s="432"/>
      <c r="B1044" s="420"/>
      <c r="C1044" s="432"/>
      <c r="D1044" s="420"/>
      <c r="E1044" s="420"/>
      <c r="F1044" s="49"/>
      <c r="G1044" s="49"/>
      <c r="H1044" s="49"/>
      <c r="I1044" s="49"/>
      <c r="J1044" s="376"/>
      <c r="K1044" s="376"/>
      <c r="L1044" s="376"/>
      <c r="M1044" s="376"/>
      <c r="N1044" s="376"/>
    </row>
    <row r="1045" spans="1:14" x14ac:dyDescent="0.25">
      <c r="A1045" s="432"/>
      <c r="B1045" s="420"/>
      <c r="C1045" s="432"/>
      <c r="D1045" s="420"/>
      <c r="E1045" s="420"/>
      <c r="F1045" s="49"/>
      <c r="G1045" s="49"/>
      <c r="H1045" s="49"/>
      <c r="I1045" s="49"/>
      <c r="J1045" s="376"/>
      <c r="K1045" s="376"/>
      <c r="L1045" s="376"/>
      <c r="M1045" s="376"/>
      <c r="N1045" s="376"/>
    </row>
    <row r="1046" spans="1:14" x14ac:dyDescent="0.25">
      <c r="A1046" s="432"/>
      <c r="B1046" s="420"/>
      <c r="C1046" s="432"/>
      <c r="D1046" s="420"/>
      <c r="E1046" s="420"/>
      <c r="F1046" s="49"/>
      <c r="G1046" s="49"/>
      <c r="H1046" s="49"/>
      <c r="I1046" s="49"/>
      <c r="J1046" s="376"/>
      <c r="K1046" s="376"/>
      <c r="L1046" s="376"/>
      <c r="M1046" s="376"/>
      <c r="N1046" s="376"/>
    </row>
    <row r="1047" spans="1:14" x14ac:dyDescent="0.25">
      <c r="A1047" s="432"/>
      <c r="B1047" s="420"/>
      <c r="C1047" s="432"/>
      <c r="D1047" s="420"/>
      <c r="E1047" s="420"/>
      <c r="F1047" s="49"/>
      <c r="G1047" s="49"/>
      <c r="H1047" s="49"/>
      <c r="I1047" s="49"/>
      <c r="J1047" s="376"/>
      <c r="K1047" s="376"/>
      <c r="L1047" s="376"/>
      <c r="M1047" s="376"/>
      <c r="N1047" s="376"/>
    </row>
    <row r="1048" spans="1:14" x14ac:dyDescent="0.25">
      <c r="A1048" s="432"/>
      <c r="B1048" s="420"/>
      <c r="C1048" s="432"/>
      <c r="D1048" s="420"/>
      <c r="E1048" s="420"/>
      <c r="F1048" s="49"/>
      <c r="G1048" s="49"/>
      <c r="H1048" s="49"/>
      <c r="I1048" s="49"/>
      <c r="J1048" s="376"/>
      <c r="K1048" s="376"/>
      <c r="L1048" s="376"/>
      <c r="M1048" s="376"/>
      <c r="N1048" s="376"/>
    </row>
    <row r="1049" spans="1:14" x14ac:dyDescent="0.25">
      <c r="A1049" s="432"/>
      <c r="B1049" s="420"/>
      <c r="C1049" s="432"/>
      <c r="D1049" s="420"/>
      <c r="E1049" s="420"/>
      <c r="F1049" s="49"/>
      <c r="G1049" s="49"/>
      <c r="H1049" s="49"/>
      <c r="I1049" s="49"/>
      <c r="J1049" s="376"/>
      <c r="K1049" s="376"/>
      <c r="L1049" s="376"/>
      <c r="M1049" s="376"/>
      <c r="N1049" s="376"/>
    </row>
    <row r="1050" spans="1:14" x14ac:dyDescent="0.25">
      <c r="A1050" s="432"/>
      <c r="B1050" s="420"/>
      <c r="C1050" s="432"/>
      <c r="D1050" s="420"/>
      <c r="E1050" s="420"/>
      <c r="F1050" s="49"/>
      <c r="G1050" s="49"/>
      <c r="H1050" s="49"/>
      <c r="I1050" s="49"/>
      <c r="J1050" s="376"/>
      <c r="K1050" s="376"/>
      <c r="L1050" s="376"/>
      <c r="M1050" s="376"/>
      <c r="N1050" s="376"/>
    </row>
    <row r="1051" spans="1:14" x14ac:dyDescent="0.25">
      <c r="A1051" s="432"/>
      <c r="B1051" s="420"/>
      <c r="C1051" s="432"/>
      <c r="D1051" s="420"/>
      <c r="E1051" s="420"/>
      <c r="F1051" s="49"/>
      <c r="G1051" s="49"/>
      <c r="H1051" s="49"/>
      <c r="I1051" s="49"/>
      <c r="J1051" s="376"/>
      <c r="K1051" s="376"/>
      <c r="L1051" s="376"/>
      <c r="M1051" s="376"/>
      <c r="N1051" s="376"/>
    </row>
    <row r="1052" spans="1:14" x14ac:dyDescent="0.25">
      <c r="A1052" s="432"/>
      <c r="B1052" s="420"/>
      <c r="C1052" s="432"/>
      <c r="D1052" s="420"/>
      <c r="E1052" s="420"/>
      <c r="F1052" s="49"/>
      <c r="G1052" s="49"/>
      <c r="H1052" s="49"/>
      <c r="I1052" s="49"/>
      <c r="J1052" s="376"/>
      <c r="K1052" s="376"/>
      <c r="L1052" s="376"/>
      <c r="M1052" s="376"/>
      <c r="N1052" s="376"/>
    </row>
    <row r="1053" spans="1:14" x14ac:dyDescent="0.25">
      <c r="A1053" s="432"/>
      <c r="B1053" s="420"/>
      <c r="C1053" s="432"/>
      <c r="D1053" s="420"/>
      <c r="E1053" s="420"/>
      <c r="F1053" s="49"/>
      <c r="G1053" s="49"/>
      <c r="H1053" s="49"/>
      <c r="I1053" s="49"/>
      <c r="J1053" s="376"/>
      <c r="K1053" s="376"/>
      <c r="L1053" s="376"/>
      <c r="M1053" s="376"/>
      <c r="N1053" s="376"/>
    </row>
    <row r="1054" spans="1:14" x14ac:dyDescent="0.25">
      <c r="A1054" s="432"/>
      <c r="B1054" s="420"/>
      <c r="C1054" s="432"/>
      <c r="D1054" s="420"/>
      <c r="E1054" s="420"/>
      <c r="F1054" s="49"/>
      <c r="G1054" s="49"/>
      <c r="H1054" s="49"/>
      <c r="I1054" s="49"/>
      <c r="J1054" s="376"/>
      <c r="K1054" s="376"/>
      <c r="L1054" s="376"/>
      <c r="M1054" s="376"/>
      <c r="N1054" s="376"/>
    </row>
    <row r="1055" spans="1:14" x14ac:dyDescent="0.25">
      <c r="A1055" s="432"/>
      <c r="B1055" s="420"/>
      <c r="C1055" s="432"/>
      <c r="D1055" s="420"/>
      <c r="E1055" s="420"/>
      <c r="F1055" s="49"/>
      <c r="G1055" s="49"/>
      <c r="H1055" s="49"/>
      <c r="I1055" s="49"/>
      <c r="J1055" s="376"/>
      <c r="K1055" s="376"/>
      <c r="L1055" s="376"/>
      <c r="M1055" s="376"/>
      <c r="N1055" s="376"/>
    </row>
    <row r="1056" spans="1:14" x14ac:dyDescent="0.25">
      <c r="A1056" s="432"/>
      <c r="B1056" s="420"/>
      <c r="C1056" s="432"/>
      <c r="D1056" s="420"/>
      <c r="E1056" s="420"/>
      <c r="F1056" s="49"/>
      <c r="G1056" s="49"/>
      <c r="H1056" s="49"/>
      <c r="I1056" s="49"/>
      <c r="J1056" s="376"/>
      <c r="K1056" s="376"/>
      <c r="L1056" s="376"/>
      <c r="M1056" s="376"/>
      <c r="N1056" s="376"/>
    </row>
    <row r="1057" spans="1:14" x14ac:dyDescent="0.25">
      <c r="A1057" s="432"/>
      <c r="B1057" s="420"/>
      <c r="C1057" s="432"/>
      <c r="D1057" s="420"/>
      <c r="E1057" s="420"/>
      <c r="F1057" s="49"/>
      <c r="G1057" s="49"/>
      <c r="H1057" s="49"/>
      <c r="I1057" s="49"/>
      <c r="J1057" s="376"/>
      <c r="K1057" s="376"/>
      <c r="L1057" s="376"/>
      <c r="M1057" s="376"/>
      <c r="N1057" s="376"/>
    </row>
    <row r="1058" spans="1:14" x14ac:dyDescent="0.25">
      <c r="A1058" s="432"/>
      <c r="B1058" s="420"/>
      <c r="C1058" s="432"/>
      <c r="D1058" s="420"/>
      <c r="E1058" s="420"/>
      <c r="F1058" s="49"/>
      <c r="G1058" s="49"/>
      <c r="H1058" s="49"/>
      <c r="I1058" s="49"/>
      <c r="J1058" s="376"/>
      <c r="K1058" s="376"/>
      <c r="L1058" s="376"/>
      <c r="M1058" s="376"/>
      <c r="N1058" s="376"/>
    </row>
    <row r="1059" spans="1:14" x14ac:dyDescent="0.25">
      <c r="A1059" s="432"/>
      <c r="B1059" s="420"/>
      <c r="C1059" s="432"/>
      <c r="D1059" s="420"/>
      <c r="E1059" s="420"/>
      <c r="F1059" s="49"/>
      <c r="G1059" s="49"/>
      <c r="H1059" s="49"/>
      <c r="I1059" s="49"/>
      <c r="J1059" s="376"/>
      <c r="K1059" s="376"/>
      <c r="L1059" s="376"/>
      <c r="M1059" s="376"/>
      <c r="N1059" s="376"/>
    </row>
    <row r="1060" spans="1:14" x14ac:dyDescent="0.25">
      <c r="A1060" s="432"/>
      <c r="B1060" s="420"/>
      <c r="C1060" s="432"/>
      <c r="D1060" s="420"/>
      <c r="E1060" s="420"/>
      <c r="F1060" s="49"/>
      <c r="G1060" s="49"/>
      <c r="H1060" s="49"/>
      <c r="I1060" s="49"/>
      <c r="J1060" s="376"/>
      <c r="K1060" s="376"/>
      <c r="L1060" s="376"/>
      <c r="M1060" s="376"/>
      <c r="N1060" s="376"/>
    </row>
    <row r="1061" spans="1:14" x14ac:dyDescent="0.25">
      <c r="A1061" s="432"/>
      <c r="B1061" s="420"/>
      <c r="C1061" s="432"/>
      <c r="D1061" s="420"/>
      <c r="E1061" s="420"/>
      <c r="F1061" s="49"/>
      <c r="G1061" s="49"/>
      <c r="H1061" s="49"/>
      <c r="I1061" s="49"/>
      <c r="J1061" s="376"/>
      <c r="K1061" s="376"/>
      <c r="L1061" s="376"/>
      <c r="M1061" s="376"/>
      <c r="N1061" s="376"/>
    </row>
    <row r="1062" spans="1:14" x14ac:dyDescent="0.25">
      <c r="A1062" s="432"/>
      <c r="B1062" s="420"/>
      <c r="C1062" s="432"/>
      <c r="D1062" s="420"/>
      <c r="E1062" s="420"/>
      <c r="F1062" s="49"/>
      <c r="G1062" s="49"/>
      <c r="H1062" s="49"/>
      <c r="I1062" s="49"/>
      <c r="J1062" s="376"/>
      <c r="K1062" s="376"/>
      <c r="L1062" s="376"/>
      <c r="M1062" s="376"/>
      <c r="N1062" s="376"/>
    </row>
    <row r="1063" spans="1:14" x14ac:dyDescent="0.25">
      <c r="A1063" s="432"/>
      <c r="B1063" s="420"/>
      <c r="C1063" s="432"/>
      <c r="D1063" s="420"/>
      <c r="E1063" s="420"/>
      <c r="F1063" s="49"/>
      <c r="G1063" s="49"/>
      <c r="H1063" s="49"/>
      <c r="I1063" s="49"/>
      <c r="J1063" s="376"/>
      <c r="K1063" s="376"/>
      <c r="L1063" s="376"/>
      <c r="M1063" s="376"/>
      <c r="N1063" s="376"/>
    </row>
    <row r="1064" spans="1:14" x14ac:dyDescent="0.25">
      <c r="A1064" s="432"/>
      <c r="B1064" s="420"/>
      <c r="C1064" s="432"/>
      <c r="D1064" s="420"/>
      <c r="E1064" s="420"/>
      <c r="F1064" s="49"/>
      <c r="G1064" s="49"/>
      <c r="H1064" s="49"/>
      <c r="I1064" s="49"/>
      <c r="J1064" s="376"/>
      <c r="K1064" s="376"/>
      <c r="L1064" s="376"/>
      <c r="M1064" s="376"/>
      <c r="N1064" s="376"/>
    </row>
    <row r="1065" spans="1:14" x14ac:dyDescent="0.25">
      <c r="A1065" s="432"/>
      <c r="B1065" s="420"/>
      <c r="C1065" s="432"/>
      <c r="D1065" s="420"/>
      <c r="E1065" s="420"/>
      <c r="F1065" s="49"/>
      <c r="G1065" s="49"/>
      <c r="H1065" s="49"/>
      <c r="I1065" s="49"/>
      <c r="J1065" s="376"/>
      <c r="K1065" s="376"/>
      <c r="L1065" s="376"/>
      <c r="M1065" s="376"/>
      <c r="N1065" s="376"/>
    </row>
    <row r="1066" spans="1:14" x14ac:dyDescent="0.25">
      <c r="A1066" s="432"/>
      <c r="B1066" s="420"/>
      <c r="C1066" s="432"/>
      <c r="D1066" s="420"/>
      <c r="E1066" s="420"/>
      <c r="F1066" s="49"/>
      <c r="G1066" s="49"/>
      <c r="H1066" s="49"/>
      <c r="I1066" s="49"/>
      <c r="J1066" s="376"/>
      <c r="K1066" s="376"/>
      <c r="L1066" s="376"/>
      <c r="M1066" s="376"/>
      <c r="N1066" s="376"/>
    </row>
    <row r="1067" spans="1:14" x14ac:dyDescent="0.25">
      <c r="A1067" s="432"/>
      <c r="B1067" s="420"/>
      <c r="C1067" s="432"/>
      <c r="D1067" s="420"/>
      <c r="E1067" s="420"/>
      <c r="F1067" s="49"/>
      <c r="G1067" s="49"/>
      <c r="H1067" s="49"/>
      <c r="I1067" s="49"/>
      <c r="J1067" s="376"/>
      <c r="K1067" s="376"/>
      <c r="L1067" s="376"/>
      <c r="M1067" s="376"/>
      <c r="N1067" s="376"/>
    </row>
    <row r="1068" spans="1:14" x14ac:dyDescent="0.25">
      <c r="A1068" s="432"/>
      <c r="B1068" s="420"/>
      <c r="C1068" s="432"/>
      <c r="D1068" s="420"/>
      <c r="E1068" s="420"/>
      <c r="F1068" s="49"/>
      <c r="G1068" s="49"/>
      <c r="H1068" s="49"/>
      <c r="I1068" s="49"/>
      <c r="J1068" s="376"/>
      <c r="K1068" s="376"/>
      <c r="L1068" s="376"/>
      <c r="M1068" s="376"/>
      <c r="N1068" s="376"/>
    </row>
    <row r="1069" spans="1:14" x14ac:dyDescent="0.25">
      <c r="A1069" s="432"/>
      <c r="B1069" s="420"/>
      <c r="C1069" s="432"/>
      <c r="D1069" s="420"/>
      <c r="E1069" s="420"/>
      <c r="F1069" s="49"/>
      <c r="G1069" s="49"/>
      <c r="H1069" s="49"/>
      <c r="I1069" s="49"/>
      <c r="J1069" s="376"/>
      <c r="K1069" s="376"/>
      <c r="L1069" s="376"/>
      <c r="M1069" s="376"/>
      <c r="N1069" s="376"/>
    </row>
    <row r="1070" spans="1:14" x14ac:dyDescent="0.25">
      <c r="A1070" s="432"/>
      <c r="B1070" s="420"/>
      <c r="C1070" s="432"/>
      <c r="D1070" s="420"/>
      <c r="E1070" s="420"/>
      <c r="F1070" s="49"/>
      <c r="G1070" s="49"/>
      <c r="H1070" s="49"/>
      <c r="I1070" s="49"/>
      <c r="J1070" s="376"/>
      <c r="K1070" s="376"/>
      <c r="L1070" s="376"/>
      <c r="M1070" s="376"/>
      <c r="N1070" s="376"/>
    </row>
    <row r="1071" spans="1:14" x14ac:dyDescent="0.25">
      <c r="A1071" s="432"/>
      <c r="B1071" s="420"/>
      <c r="C1071" s="432"/>
      <c r="D1071" s="420"/>
      <c r="E1071" s="420"/>
      <c r="F1071" s="49"/>
      <c r="G1071" s="49"/>
      <c r="H1071" s="49"/>
      <c r="I1071" s="49"/>
      <c r="J1071" s="376"/>
      <c r="K1071" s="376"/>
      <c r="L1071" s="376"/>
      <c r="M1071" s="376"/>
      <c r="N1071" s="376"/>
    </row>
    <row r="1072" spans="1:14" x14ac:dyDescent="0.25">
      <c r="A1072" s="432"/>
      <c r="B1072" s="420"/>
      <c r="C1072" s="432"/>
      <c r="D1072" s="420"/>
      <c r="E1072" s="420"/>
      <c r="F1072" s="49"/>
      <c r="G1072" s="49"/>
      <c r="H1072" s="49"/>
      <c r="I1072" s="49"/>
      <c r="J1072" s="376"/>
      <c r="K1072" s="376"/>
      <c r="L1072" s="376"/>
      <c r="M1072" s="376"/>
      <c r="N1072" s="376"/>
    </row>
    <row r="1073" spans="1:14" x14ac:dyDescent="0.25">
      <c r="A1073" s="432"/>
      <c r="B1073" s="420"/>
      <c r="C1073" s="432"/>
      <c r="D1073" s="420"/>
      <c r="E1073" s="420"/>
      <c r="F1073" s="49"/>
      <c r="G1073" s="49"/>
      <c r="H1073" s="49"/>
      <c r="I1073" s="49"/>
      <c r="J1073" s="376"/>
      <c r="K1073" s="376"/>
      <c r="L1073" s="376"/>
      <c r="M1073" s="376"/>
      <c r="N1073" s="376"/>
    </row>
    <row r="1074" spans="1:14" x14ac:dyDescent="0.25">
      <c r="A1074" s="432"/>
      <c r="B1074" s="420"/>
      <c r="C1074" s="432"/>
      <c r="D1074" s="420"/>
      <c r="E1074" s="420"/>
      <c r="F1074" s="49"/>
      <c r="G1074" s="49"/>
      <c r="H1074" s="49"/>
      <c r="I1074" s="49"/>
      <c r="J1074" s="376"/>
      <c r="K1074" s="376"/>
      <c r="L1074" s="376"/>
      <c r="M1074" s="376"/>
      <c r="N1074" s="376"/>
    </row>
    <row r="1075" spans="1:14" x14ac:dyDescent="0.25">
      <c r="A1075" s="432"/>
      <c r="B1075" s="420"/>
      <c r="C1075" s="432"/>
      <c r="D1075" s="420"/>
      <c r="E1075" s="420"/>
      <c r="F1075" s="49"/>
      <c r="G1075" s="49"/>
      <c r="H1075" s="49"/>
      <c r="I1075" s="49"/>
      <c r="J1075" s="376"/>
      <c r="K1075" s="376"/>
      <c r="L1075" s="376"/>
      <c r="M1075" s="376"/>
      <c r="N1075" s="376"/>
    </row>
    <row r="1076" spans="1:14" x14ac:dyDescent="0.25">
      <c r="A1076" s="432"/>
      <c r="B1076" s="420"/>
      <c r="C1076" s="432"/>
      <c r="D1076" s="420"/>
      <c r="E1076" s="420"/>
      <c r="F1076" s="49"/>
      <c r="G1076" s="49"/>
      <c r="H1076" s="49"/>
      <c r="I1076" s="49"/>
      <c r="J1076" s="376"/>
      <c r="K1076" s="376"/>
      <c r="L1076" s="376"/>
      <c r="M1076" s="376"/>
      <c r="N1076" s="376"/>
    </row>
    <row r="1077" spans="1:14" x14ac:dyDescent="0.25">
      <c r="A1077" s="432"/>
      <c r="B1077" s="420"/>
      <c r="C1077" s="432"/>
      <c r="D1077" s="420"/>
      <c r="E1077" s="420"/>
      <c r="F1077" s="49"/>
      <c r="G1077" s="49"/>
      <c r="H1077" s="49"/>
      <c r="I1077" s="49"/>
      <c r="J1077" s="376"/>
      <c r="K1077" s="376"/>
      <c r="L1077" s="376"/>
      <c r="M1077" s="376"/>
      <c r="N1077" s="376"/>
    </row>
    <row r="1078" spans="1:14" x14ac:dyDescent="0.25">
      <c r="A1078" s="432"/>
      <c r="B1078" s="420"/>
      <c r="C1078" s="432"/>
      <c r="D1078" s="420"/>
      <c r="E1078" s="420"/>
      <c r="F1078" s="49"/>
      <c r="G1078" s="49"/>
      <c r="H1078" s="49"/>
      <c r="I1078" s="49"/>
      <c r="J1078" s="376"/>
      <c r="K1078" s="376"/>
      <c r="L1078" s="376"/>
      <c r="M1078" s="376"/>
      <c r="N1078" s="376"/>
    </row>
    <row r="1079" spans="1:14" x14ac:dyDescent="0.25">
      <c r="A1079" s="432"/>
      <c r="B1079" s="420"/>
      <c r="C1079" s="432"/>
      <c r="D1079" s="420"/>
      <c r="E1079" s="420"/>
      <c r="F1079" s="49"/>
      <c r="G1079" s="49"/>
      <c r="H1079" s="49"/>
      <c r="I1079" s="49"/>
      <c r="J1079" s="376"/>
      <c r="K1079" s="376"/>
      <c r="L1079" s="376"/>
      <c r="M1079" s="376"/>
      <c r="N1079" s="376"/>
    </row>
    <row r="1080" spans="1:14" x14ac:dyDescent="0.25">
      <c r="A1080" s="432"/>
      <c r="B1080" s="420"/>
      <c r="C1080" s="432"/>
      <c r="D1080" s="420"/>
      <c r="E1080" s="420"/>
      <c r="F1080" s="49"/>
      <c r="G1080" s="49"/>
      <c r="H1080" s="49"/>
      <c r="I1080" s="49"/>
      <c r="J1080" s="376"/>
      <c r="K1080" s="376"/>
      <c r="L1080" s="376"/>
      <c r="M1080" s="376"/>
      <c r="N1080" s="376"/>
    </row>
    <row r="1081" spans="1:14" x14ac:dyDescent="0.25">
      <c r="A1081" s="432"/>
      <c r="B1081" s="420"/>
      <c r="C1081" s="432"/>
      <c r="D1081" s="420"/>
      <c r="E1081" s="420"/>
      <c r="F1081" s="49"/>
      <c r="G1081" s="49"/>
      <c r="H1081" s="49"/>
      <c r="I1081" s="49"/>
      <c r="J1081" s="376"/>
      <c r="K1081" s="376"/>
      <c r="L1081" s="376"/>
      <c r="M1081" s="376"/>
      <c r="N1081" s="376"/>
    </row>
    <row r="1082" spans="1:14" x14ac:dyDescent="0.25">
      <c r="A1082" s="432"/>
      <c r="B1082" s="420"/>
      <c r="C1082" s="432"/>
      <c r="D1082" s="420"/>
      <c r="E1082" s="420"/>
      <c r="F1082" s="49"/>
      <c r="G1082" s="49"/>
      <c r="H1082" s="49"/>
      <c r="I1082" s="49"/>
      <c r="J1082" s="376"/>
      <c r="K1082" s="376"/>
      <c r="L1082" s="376"/>
      <c r="M1082" s="376"/>
      <c r="N1082" s="376"/>
    </row>
    <row r="1083" spans="1:14" x14ac:dyDescent="0.25">
      <c r="A1083" s="432"/>
      <c r="B1083" s="420"/>
      <c r="C1083" s="432"/>
      <c r="D1083" s="420"/>
      <c r="E1083" s="420"/>
      <c r="F1083" s="49"/>
      <c r="G1083" s="49"/>
      <c r="H1083" s="49"/>
      <c r="I1083" s="49"/>
      <c r="J1083" s="376"/>
      <c r="K1083" s="376"/>
      <c r="L1083" s="376"/>
      <c r="M1083" s="376"/>
      <c r="N1083" s="376"/>
    </row>
    <row r="1084" spans="1:14" x14ac:dyDescent="0.25">
      <c r="A1084" s="432"/>
      <c r="B1084" s="420"/>
      <c r="C1084" s="432"/>
      <c r="D1084" s="420"/>
      <c r="E1084" s="420"/>
      <c r="F1084" s="49"/>
      <c r="G1084" s="49"/>
      <c r="H1084" s="49"/>
      <c r="I1084" s="49"/>
      <c r="J1084" s="376"/>
      <c r="K1084" s="376"/>
      <c r="L1084" s="376"/>
      <c r="M1084" s="376"/>
      <c r="N1084" s="376"/>
    </row>
    <row r="1085" spans="1:14" x14ac:dyDescent="0.25">
      <c r="A1085" s="432"/>
      <c r="B1085" s="420"/>
      <c r="C1085" s="432"/>
      <c r="D1085" s="420"/>
      <c r="E1085" s="420"/>
      <c r="F1085" s="49"/>
      <c r="G1085" s="49"/>
      <c r="H1085" s="49"/>
      <c r="I1085" s="49"/>
      <c r="J1085" s="376"/>
      <c r="K1085" s="376"/>
      <c r="L1085" s="376"/>
      <c r="M1085" s="376"/>
      <c r="N1085" s="376"/>
    </row>
    <row r="1086" spans="1:14" x14ac:dyDescent="0.25">
      <c r="A1086" s="432"/>
      <c r="B1086" s="420"/>
      <c r="C1086" s="432"/>
      <c r="D1086" s="420"/>
      <c r="E1086" s="420"/>
      <c r="F1086" s="49"/>
      <c r="G1086" s="49"/>
      <c r="H1086" s="49"/>
      <c r="I1086" s="49"/>
      <c r="J1086" s="376"/>
      <c r="K1086" s="376"/>
      <c r="L1086" s="376"/>
      <c r="M1086" s="376"/>
      <c r="N1086" s="376"/>
    </row>
    <row r="1087" spans="1:14" x14ac:dyDescent="0.25">
      <c r="A1087" s="432"/>
      <c r="B1087" s="420"/>
      <c r="C1087" s="432"/>
      <c r="D1087" s="420"/>
      <c r="E1087" s="420"/>
      <c r="F1087" s="49"/>
      <c r="G1087" s="49"/>
      <c r="H1087" s="49"/>
      <c r="I1087" s="49"/>
      <c r="J1087" s="376"/>
      <c r="K1087" s="376"/>
      <c r="L1087" s="376"/>
      <c r="M1087" s="376"/>
      <c r="N1087" s="376"/>
    </row>
    <row r="1088" spans="1:14" x14ac:dyDescent="0.25">
      <c r="A1088" s="432"/>
      <c r="B1088" s="420"/>
      <c r="C1088" s="432"/>
      <c r="D1088" s="420"/>
      <c r="E1088" s="420"/>
      <c r="F1088" s="49"/>
      <c r="G1088" s="49"/>
      <c r="H1088" s="49"/>
      <c r="I1088" s="49"/>
      <c r="J1088" s="376"/>
      <c r="K1088" s="376"/>
      <c r="L1088" s="376"/>
      <c r="M1088" s="376"/>
      <c r="N1088" s="376"/>
    </row>
    <row r="1089" spans="1:14" x14ac:dyDescent="0.25">
      <c r="A1089" s="432"/>
      <c r="B1089" s="420"/>
      <c r="C1089" s="432"/>
      <c r="D1089" s="420"/>
      <c r="E1089" s="420"/>
      <c r="F1089" s="49"/>
      <c r="G1089" s="49"/>
      <c r="H1089" s="49"/>
      <c r="I1089" s="49"/>
      <c r="J1089" s="376"/>
      <c r="K1089" s="376"/>
      <c r="L1089" s="376"/>
      <c r="M1089" s="376"/>
      <c r="N1089" s="376"/>
    </row>
    <row r="1090" spans="1:14" x14ac:dyDescent="0.25">
      <c r="A1090" s="432"/>
      <c r="B1090" s="420"/>
      <c r="C1090" s="432"/>
      <c r="D1090" s="420"/>
      <c r="E1090" s="420"/>
      <c r="F1090" s="49"/>
      <c r="G1090" s="49"/>
      <c r="H1090" s="49"/>
      <c r="I1090" s="49"/>
      <c r="J1090" s="376"/>
      <c r="K1090" s="376"/>
      <c r="L1090" s="376"/>
      <c r="M1090" s="376"/>
      <c r="N1090" s="376"/>
    </row>
    <row r="1091" spans="1:14" x14ac:dyDescent="0.25">
      <c r="A1091" s="432"/>
      <c r="B1091" s="420"/>
      <c r="C1091" s="432"/>
      <c r="D1091" s="420"/>
      <c r="E1091" s="420"/>
      <c r="F1091" s="49"/>
      <c r="G1091" s="49"/>
      <c r="H1091" s="49"/>
      <c r="I1091" s="49"/>
      <c r="J1091" s="376"/>
      <c r="K1091" s="376"/>
      <c r="L1091" s="376"/>
      <c r="M1091" s="376"/>
      <c r="N1091" s="376"/>
    </row>
    <row r="1092" spans="1:14" x14ac:dyDescent="0.25">
      <c r="A1092" s="432"/>
      <c r="B1092" s="420"/>
      <c r="C1092" s="432"/>
      <c r="D1092" s="420"/>
      <c r="E1092" s="420"/>
      <c r="F1092" s="49"/>
      <c r="G1092" s="49"/>
      <c r="H1092" s="49"/>
      <c r="I1092" s="49"/>
      <c r="J1092" s="376"/>
      <c r="K1092" s="376"/>
      <c r="L1092" s="376"/>
      <c r="M1092" s="376"/>
      <c r="N1092" s="376"/>
    </row>
    <row r="1093" spans="1:14" x14ac:dyDescent="0.25">
      <c r="A1093" s="432"/>
      <c r="B1093" s="420"/>
      <c r="C1093" s="432"/>
      <c r="D1093" s="420"/>
      <c r="E1093" s="420"/>
      <c r="F1093" s="49"/>
      <c r="G1093" s="49"/>
      <c r="H1093" s="49"/>
      <c r="I1093" s="49"/>
      <c r="J1093" s="376"/>
      <c r="K1093" s="376"/>
      <c r="L1093" s="376"/>
      <c r="M1093" s="376"/>
      <c r="N1093" s="376"/>
    </row>
    <row r="1094" spans="1:14" x14ac:dyDescent="0.25">
      <c r="A1094" s="432"/>
      <c r="B1094" s="420"/>
      <c r="C1094" s="432"/>
      <c r="D1094" s="420"/>
      <c r="E1094" s="420"/>
      <c r="F1094" s="49"/>
      <c r="G1094" s="49"/>
      <c r="H1094" s="49"/>
      <c r="I1094" s="49"/>
      <c r="J1094" s="376"/>
      <c r="K1094" s="376"/>
      <c r="L1094" s="376"/>
      <c r="M1094" s="376"/>
      <c r="N1094" s="376"/>
    </row>
    <row r="1095" spans="1:14" x14ac:dyDescent="0.25">
      <c r="A1095" s="432"/>
      <c r="B1095" s="420"/>
      <c r="C1095" s="432"/>
      <c r="D1095" s="420"/>
      <c r="E1095" s="420"/>
      <c r="F1095" s="49"/>
      <c r="G1095" s="49"/>
      <c r="H1095" s="49"/>
      <c r="I1095" s="49"/>
      <c r="J1095" s="376"/>
      <c r="K1095" s="376"/>
      <c r="L1095" s="376"/>
      <c r="M1095" s="376"/>
      <c r="N1095" s="376"/>
    </row>
    <row r="1096" spans="1:14" x14ac:dyDescent="0.25">
      <c r="A1096" s="432"/>
      <c r="B1096" s="420"/>
      <c r="C1096" s="432"/>
      <c r="D1096" s="420"/>
      <c r="E1096" s="420"/>
      <c r="F1096" s="49"/>
      <c r="G1096" s="49"/>
      <c r="H1096" s="49"/>
      <c r="I1096" s="49"/>
      <c r="J1096" s="376"/>
      <c r="K1096" s="376"/>
      <c r="L1096" s="376"/>
      <c r="M1096" s="376"/>
      <c r="N1096" s="376"/>
    </row>
    <row r="1097" spans="1:14" x14ac:dyDescent="0.25">
      <c r="A1097" s="432"/>
      <c r="B1097" s="420"/>
      <c r="C1097" s="432"/>
      <c r="D1097" s="420"/>
      <c r="E1097" s="420"/>
      <c r="F1097" s="49"/>
      <c r="G1097" s="49"/>
      <c r="H1097" s="49"/>
      <c r="I1097" s="49"/>
      <c r="J1097" s="376"/>
      <c r="K1097" s="376"/>
      <c r="L1097" s="376"/>
      <c r="M1097" s="376"/>
      <c r="N1097" s="376"/>
    </row>
    <row r="1098" spans="1:14" x14ac:dyDescent="0.25">
      <c r="A1098" s="432"/>
      <c r="B1098" s="420"/>
      <c r="C1098" s="432"/>
      <c r="D1098" s="420"/>
      <c r="E1098" s="420"/>
      <c r="F1098" s="49"/>
      <c r="G1098" s="49"/>
      <c r="H1098" s="49"/>
      <c r="I1098" s="49"/>
      <c r="J1098" s="376"/>
      <c r="K1098" s="376"/>
      <c r="L1098" s="376"/>
      <c r="M1098" s="376"/>
      <c r="N1098" s="376"/>
    </row>
    <row r="1099" spans="1:14" x14ac:dyDescent="0.25">
      <c r="A1099" s="432"/>
      <c r="B1099" s="420"/>
      <c r="C1099" s="432"/>
      <c r="D1099" s="420"/>
      <c r="E1099" s="420"/>
      <c r="F1099" s="49"/>
      <c r="G1099" s="49"/>
      <c r="H1099" s="49"/>
      <c r="I1099" s="49"/>
      <c r="J1099" s="376"/>
      <c r="K1099" s="376"/>
      <c r="L1099" s="376"/>
      <c r="M1099" s="376"/>
      <c r="N1099" s="376"/>
    </row>
    <row r="1100" spans="1:14" x14ac:dyDescent="0.25">
      <c r="A1100" s="432"/>
      <c r="B1100" s="420"/>
      <c r="C1100" s="432"/>
      <c r="D1100" s="420"/>
      <c r="E1100" s="420"/>
      <c r="F1100" s="49"/>
      <c r="G1100" s="49"/>
      <c r="H1100" s="49"/>
      <c r="I1100" s="49"/>
      <c r="J1100" s="376"/>
      <c r="K1100" s="376"/>
      <c r="L1100" s="376"/>
      <c r="M1100" s="376"/>
      <c r="N1100" s="376"/>
    </row>
    <row r="1101" spans="1:14" x14ac:dyDescent="0.25">
      <c r="A1101" s="432"/>
      <c r="B1101" s="420"/>
      <c r="C1101" s="432"/>
      <c r="D1101" s="420"/>
      <c r="E1101" s="420"/>
      <c r="F1101" s="49"/>
      <c r="G1101" s="49"/>
      <c r="H1101" s="49"/>
      <c r="I1101" s="49"/>
      <c r="J1101" s="376"/>
      <c r="K1101" s="376"/>
      <c r="L1101" s="376"/>
      <c r="M1101" s="376"/>
      <c r="N1101" s="376"/>
    </row>
    <row r="1102" spans="1:14" x14ac:dyDescent="0.25">
      <c r="A1102" s="432"/>
      <c r="B1102" s="420"/>
      <c r="C1102" s="432"/>
      <c r="D1102" s="420"/>
      <c r="E1102" s="420"/>
      <c r="F1102" s="49"/>
      <c r="G1102" s="49"/>
      <c r="H1102" s="49"/>
      <c r="I1102" s="49"/>
      <c r="J1102" s="376"/>
      <c r="K1102" s="376"/>
      <c r="L1102" s="376"/>
      <c r="M1102" s="376"/>
      <c r="N1102" s="376"/>
    </row>
    <row r="1103" spans="1:14" x14ac:dyDescent="0.25">
      <c r="A1103" s="432"/>
      <c r="B1103" s="420"/>
      <c r="C1103" s="432"/>
      <c r="D1103" s="420"/>
      <c r="E1103" s="420"/>
      <c r="F1103" s="49"/>
      <c r="G1103" s="49"/>
      <c r="H1103" s="49"/>
      <c r="I1103" s="49"/>
      <c r="J1103" s="376"/>
      <c r="K1103" s="376"/>
      <c r="L1103" s="376"/>
      <c r="M1103" s="376"/>
      <c r="N1103" s="376"/>
    </row>
    <row r="1104" spans="1:14" x14ac:dyDescent="0.25">
      <c r="A1104" s="432"/>
      <c r="B1104" s="420"/>
      <c r="C1104" s="432"/>
      <c r="D1104" s="420"/>
      <c r="E1104" s="420"/>
      <c r="F1104" s="49"/>
      <c r="G1104" s="49"/>
      <c r="H1104" s="49"/>
      <c r="I1104" s="49"/>
      <c r="J1104" s="376"/>
      <c r="K1104" s="376"/>
      <c r="L1104" s="376"/>
      <c r="M1104" s="376"/>
      <c r="N1104" s="376"/>
    </row>
    <row r="1105" spans="1:14" x14ac:dyDescent="0.25">
      <c r="A1105" s="432"/>
      <c r="B1105" s="420"/>
      <c r="C1105" s="432"/>
      <c r="D1105" s="420"/>
      <c r="E1105" s="420"/>
      <c r="F1105" s="49"/>
      <c r="G1105" s="49"/>
      <c r="H1105" s="49"/>
      <c r="I1105" s="49"/>
      <c r="J1105" s="376"/>
      <c r="K1105" s="376"/>
      <c r="L1105" s="376"/>
      <c r="M1105" s="376"/>
      <c r="N1105" s="376"/>
    </row>
    <row r="1106" spans="1:14" x14ac:dyDescent="0.25">
      <c r="A1106" s="432"/>
      <c r="B1106" s="420"/>
      <c r="C1106" s="432"/>
      <c r="D1106" s="420"/>
      <c r="E1106" s="420"/>
      <c r="F1106" s="49"/>
      <c r="G1106" s="49"/>
      <c r="H1106" s="49"/>
      <c r="I1106" s="49"/>
      <c r="J1106" s="376"/>
      <c r="K1106" s="376"/>
      <c r="L1106" s="376"/>
      <c r="M1106" s="376"/>
      <c r="N1106" s="376"/>
    </row>
    <row r="1107" spans="1:14" x14ac:dyDescent="0.25">
      <c r="A1107" s="432"/>
      <c r="B1107" s="420"/>
      <c r="C1107" s="432"/>
      <c r="D1107" s="420"/>
      <c r="E1107" s="420"/>
      <c r="F1107" s="49"/>
      <c r="G1107" s="49"/>
      <c r="H1107" s="49"/>
      <c r="I1107" s="49"/>
      <c r="J1107" s="376"/>
      <c r="K1107" s="376"/>
      <c r="L1107" s="376"/>
      <c r="M1107" s="376"/>
      <c r="N1107" s="376"/>
    </row>
    <row r="1108" spans="1:14" x14ac:dyDescent="0.25">
      <c r="A1108" s="432"/>
      <c r="B1108" s="420"/>
      <c r="C1108" s="432"/>
      <c r="D1108" s="420"/>
      <c r="E1108" s="420"/>
      <c r="F1108" s="49"/>
      <c r="G1108" s="49"/>
      <c r="H1108" s="49"/>
      <c r="I1108" s="49"/>
      <c r="J1108" s="376"/>
      <c r="K1108" s="376"/>
      <c r="L1108" s="376"/>
      <c r="M1108" s="376"/>
      <c r="N1108" s="376"/>
    </row>
    <row r="1109" spans="1:14" x14ac:dyDescent="0.25">
      <c r="A1109" s="432"/>
      <c r="B1109" s="420"/>
      <c r="C1109" s="432"/>
      <c r="D1109" s="420"/>
      <c r="E1109" s="420"/>
      <c r="F1109" s="49"/>
      <c r="G1109" s="49"/>
      <c r="H1109" s="49"/>
      <c r="I1109" s="49"/>
      <c r="J1109" s="376"/>
      <c r="K1109" s="376"/>
      <c r="L1109" s="376"/>
      <c r="M1109" s="376"/>
      <c r="N1109" s="376"/>
    </row>
    <row r="1110" spans="1:14" x14ac:dyDescent="0.25">
      <c r="A1110" s="432"/>
      <c r="B1110" s="420"/>
      <c r="C1110" s="432"/>
      <c r="D1110" s="420"/>
      <c r="E1110" s="420"/>
      <c r="F1110" s="49"/>
      <c r="G1110" s="49"/>
      <c r="H1110" s="49"/>
      <c r="I1110" s="49"/>
      <c r="J1110" s="376"/>
      <c r="K1110" s="376"/>
      <c r="L1110" s="376"/>
      <c r="M1110" s="376"/>
      <c r="N1110" s="376"/>
    </row>
    <row r="1111" spans="1:14" x14ac:dyDescent="0.25">
      <c r="A1111" s="432"/>
      <c r="B1111" s="420"/>
      <c r="C1111" s="432"/>
      <c r="D1111" s="420"/>
      <c r="E1111" s="420"/>
      <c r="F1111" s="49"/>
      <c r="G1111" s="49"/>
      <c r="H1111" s="49"/>
      <c r="I1111" s="49"/>
      <c r="J1111" s="376"/>
      <c r="K1111" s="376"/>
      <c r="L1111" s="376"/>
      <c r="M1111" s="376"/>
      <c r="N1111" s="376"/>
    </row>
    <row r="1112" spans="1:14" x14ac:dyDescent="0.25">
      <c r="A1112" s="432"/>
      <c r="B1112" s="420"/>
      <c r="C1112" s="432"/>
      <c r="D1112" s="420"/>
      <c r="E1112" s="420"/>
      <c r="F1112" s="49"/>
      <c r="G1112" s="49"/>
      <c r="H1112" s="49"/>
      <c r="I1112" s="49"/>
      <c r="J1112" s="376"/>
      <c r="K1112" s="376"/>
      <c r="L1112" s="376"/>
      <c r="M1112" s="376"/>
      <c r="N1112" s="376"/>
    </row>
    <row r="1113" spans="1:14" x14ac:dyDescent="0.25">
      <c r="A1113" s="432"/>
      <c r="B1113" s="420"/>
      <c r="C1113" s="432"/>
      <c r="D1113" s="420"/>
      <c r="E1113" s="420"/>
      <c r="F1113" s="49"/>
      <c r="G1113" s="49"/>
      <c r="H1113" s="49"/>
      <c r="I1113" s="49"/>
      <c r="J1113" s="376"/>
      <c r="K1113" s="376"/>
      <c r="L1113" s="376"/>
      <c r="M1113" s="376"/>
      <c r="N1113" s="376"/>
    </row>
    <row r="1114" spans="1:14" x14ac:dyDescent="0.25">
      <c r="A1114" s="432"/>
      <c r="B1114" s="420"/>
      <c r="C1114" s="432"/>
      <c r="D1114" s="420"/>
      <c r="E1114" s="420"/>
      <c r="F1114" s="49"/>
      <c r="G1114" s="49"/>
      <c r="H1114" s="49"/>
      <c r="I1114" s="49"/>
      <c r="J1114" s="376"/>
      <c r="K1114" s="376"/>
      <c r="L1114" s="376"/>
      <c r="M1114" s="376"/>
      <c r="N1114" s="376"/>
    </row>
  </sheetData>
  <sheetProtection algorithmName="SHA-512" hashValue="ABNNY8kYMMMqjb91fIHzhgDvDilAgek5iZ/c4IubQpyNbqF43izdwQSfIkahvRaO0YVlncFd9k6BlVz2h/lrMQ==" saltValue="SYRVMYr/VqB+XnUq839Rkw==" spinCount="100000" sheet="1" formatCells="0" formatColumns="0" formatRows="0" insertRows="0" deleteColumns="0" deleteRows="0" selectLockedCells="1" autoFilter="0"/>
  <protectedRanges>
    <protectedRange sqref="A14:B22 F14:H22 A27:B35 F27:H35 A40:B48 F40:H48 A53:B61 F53:H61 A66:B74 F66:H74 A79:B87 F79:H87 A833:B841 F833:H841 A92:B100 F92:H100 A118:B126 F118:H126 A131:B139 F131:H139 A144:B152 F144:H152 A157:B165 F157:H165 A170:B178 F170:H178 A183:B191 F183:H191 A196:B204 F196:H204 A209:B217 F209:H217 A222:B230 F222:H230 A235:B243 F235:H243 A248:B256 F248:H256 A261:B269 F261:H269 A274:B282 F274:H282 A872:B880 F872:H880 A287:B295 F287:H295 A300:B308 F300:H308 A313:B321 F313:H321 A326:B334 F326:H334 A807:B815 F807:H815 A339:B347 F339:H347 A352:B360 F352:H360 A365:B373 F365:H373 A378:B386 F378:H386 A391:B399 F391:H399 A846:B854 F846:H854 A859:B867 F859:H867 A404:B412 F404:H412 A417:B425 F417:H425 A430:B438 F430:H438 A443:B451 F443:H451 A456:B464 F456:H464 A469:B477 F469:H477 A820:B828 F820:H828 A482:B490 F482:H490 A495:B503 F495:H503 A508:B516 F508:H516 A521:B529 F521:H529 A534:B542 F534:H542 A547:B555 F547:H555 A560:B568 F560:H568 A573:B581 F573:H581 A599:B607 F599:H607 A612:B620 F612:H620 A625:B633 F625:H633 A638:B646 F638:H646 A651:B659 F651:H659 A664:B672 F664:H672 A677:B685 F677:H685 A690:B698 F690:H698 A703:B711 F703:H711 A716:B724 F716:H724 A729:B737 F729:H737 A742:B750 F742:H750 A755:B763 F755:H763 A768:B776 F768:H776 A781:B789 F781:H789 A794:B802 F794:H802 A105:B113 F105:H113 A586:B594 F586:H594" name="Rango1_1"/>
    <protectedRange sqref="A13:D13 C14:D22 C27:D35 C40:D48 C53:D61 C66:D74 C79:D87 A780:D780 C92:D100 C118:D126 C131:D139 C144:D152 C157:D165 C170:D178 C183:D191 C196:D204 C209:D217 C222:D230 C235:D243 C248:D256 C261:D269 C274:D282 C287:D295 C300:D308 C313:D321 C326:D334 A858:D858 C339:D347 C352:D360 C365:D373 C378:D386 C391:D399 A806:D806 A819:D819 C404:D412 C417:D425 C430:D438 C443:D451 C456:D464 C469:D477 A754:D754 C482:D490 C495:D503 C508:D516 C521:D529 C534:D542 C547:D555 C560:D568 C573:D581 C599:D607 C612:D620 C625:D633 C638:D646 C651:D659 C664:D672 C677:D685 C690:D698 C703:D711 C716:D724 C729:D737 C742:D750 C755:D763 C768:D776 C781:D789 C794:D802 C807:D815 C820:D828 C833:D841 C846:D854 C859:D867 A728:D728 C872:D880 A26:D26 A39:D39 A52:D52 A65:D65 A78:D78 A793:D793 A91:D91 A117:D117 A741:D741 A143:D143 A156:D156 A169:D169 A182:D182 A195:D195 A208:D208 A221:D221 A234:D234 A247:D247 A260:D260 A273:D273 A871:D871 A286:D286 A299:D299 A312:D312 A325:D325 A130:D130 A338:D338 A351:D351 A364:D364 A377:D377 A390:D390 A832:D832 A845:D845 A403:D403 A416:D416 A429:D429 A442:D442 A455:D455 A468:D468 A767:D767 A481:D481 A494:D494 A507:D507 A520:D520 A533:D533 A546:D546 A559:D559 A572:D572 A598:D598 A611:D611 A624:D624 A637:D637 A650:D650 A663:D663 A676:D676 A689:D689 A702:D702 A715:D715 F13:H13 F26:H26 F39:H39 F52:H52 F65:H65 F78:H78 F91:H91 F117:H117 F130:H130 F143:H143 F156:H156 F169:H169 F182:H182 F195:H195 F208:H208 F221:H221 F234:H234 F247:H247 F260:H260 F273:H273 F286:H286 F299:H299 F312:H312 F325:H325 F338:H338 F351:H351 F364:H364 F377:H377 F390:H390 F403:H403 F416:H416 F429:H429 F442:H442 F455:H455 F468:H468 F481:H481 F494:H494 F507:H507 F520:H520 F533:H533 F546:H546 F559:H559 F572:H572 F598:H598 F611:H611 F624:H624 F637:H637 F650:H650 F663:H663 F676:H676 F689:H689 F702:H702 F715:H715 F728:H728 F741:H741 F754:H754 F767:H767 F780:H780 F793:H793 F806:H806 F819:H819 F832:H832 F845:H845 F858:H858 F871:H871 C105:D113 A104:D104 F104:H104 C586:D594 A585:D585 F585:H585" name="Rango1_2_1_1_1"/>
    <protectedRange sqref="E13:E22" name="Rango1_2_1_1_1_1"/>
    <protectedRange sqref="E26:E35" name="Rango1_2_1_1_1_1_1"/>
    <protectedRange sqref="E39:E48" name="Rango1_2_1_1_1_1_2"/>
    <protectedRange sqref="E52:E61" name="Rango1_2_1_1_1_1_3"/>
    <protectedRange sqref="E65:E74" name="Rango1_2_1_1_1_1_4"/>
    <protectedRange sqref="E78:E87" name="Rango1_2_1_1_1_1_5"/>
    <protectedRange sqref="E91:E100" name="Rango1_2_1_1_1_1_6"/>
    <protectedRange sqref="E117:E126 E104:E113" name="Rango1_2_1_1_1_1_7"/>
    <protectedRange sqref="E130:E139" name="Rango1_2_1_1_1_1_8"/>
    <protectedRange sqref="E143:E152" name="Rango1_2_1_1_1_1_9"/>
    <protectedRange sqref="E156:E165" name="Rango1_2_1_1_1_1_10"/>
    <protectedRange sqref="E169:E178" name="Rango1_2_1_1_1_1_11"/>
    <protectedRange sqref="E182:E191" name="Rango1_2_1_1_1_1_12"/>
    <protectedRange sqref="E195:E204" name="Rango1_2_1_1_1_1_13"/>
    <protectedRange sqref="E208:E217" name="Rango1_2_1_1_1_1_14"/>
    <protectedRange sqref="E221:E230" name="Rango1_2_1_1_1_1_15"/>
    <protectedRange sqref="E234:E243" name="Rango1_2_1_1_1_1_16"/>
    <protectedRange sqref="E247:E256" name="Rango1_2_1_1_1_1_17"/>
    <protectedRange sqref="E260:E269" name="Rango1_2_1_1_1_1_18"/>
    <protectedRange sqref="E273:E282" name="Rango1_2_1_1_1_1_19"/>
    <protectedRange sqref="E286:E295" name="Rango1_2_1_1_1_1_20"/>
    <protectedRange sqref="E299:E308" name="Rango1_2_1_1_1_1_21"/>
    <protectedRange sqref="E312:E321" name="Rango1_2_1_1_1_1_22"/>
    <protectedRange sqref="E325:E334" name="Rango1_2_1_1_1_1_23"/>
    <protectedRange sqref="E338:E347" name="Rango1_2_1_1_1_1_24"/>
    <protectedRange sqref="E351:E360" name="Rango1_2_1_1_1_1_25"/>
    <protectedRange sqref="E364:E373" name="Rango1_2_1_1_1_1_26"/>
    <protectedRange sqref="E377:E386" name="Rango1_2_1_1_1_1_27"/>
    <protectedRange sqref="E390:E399" name="Rango1_2_1_1_1_1_28"/>
    <protectedRange sqref="E403:E412" name="Rango1_2_1_1_1_1_29"/>
    <protectedRange sqref="E416:E425" name="Rango1_2_1_1_1_1_30"/>
    <protectedRange sqref="E429:E438" name="Rango1_2_1_1_1_1_31"/>
    <protectedRange sqref="E442:E451" name="Rango1_2_1_1_1_1_32"/>
    <protectedRange sqref="E455:E464" name="Rango1_2_1_1_1_1_33"/>
    <protectedRange sqref="E468:E477" name="Rango1_2_1_1_1_1_34"/>
    <protectedRange sqref="E481:E490" name="Rango1_2_1_1_1_1_35"/>
    <protectedRange sqref="E494:E503" name="Rango1_2_1_1_1_1_36"/>
    <protectedRange sqref="E507:E516" name="Rango1_2_1_1_1_1_37"/>
    <protectedRange sqref="E520:E529" name="Rango1_2_1_1_1_1_38"/>
    <protectedRange sqref="E533:E542" name="Rango1_2_1_1_1_1_39"/>
    <protectedRange sqref="E546:E555" name="Rango1_2_1_1_1_1_40"/>
    <protectedRange sqref="E559:E568" name="Rango1_2_1_1_1_1_41"/>
    <protectedRange sqref="E572:E581 E585:E594" name="Rango1_2_1_1_1_1_42"/>
    <protectedRange sqref="E598:E607" name="Rango1_2_1_1_1_1_43"/>
    <protectedRange sqref="E611:E620" name="Rango1_2_1_1_1_1_44"/>
    <protectedRange sqref="E624:E633" name="Rango1_2_1_1_1_1_45"/>
    <protectedRange sqref="E637:E646" name="Rango1_2_1_1_1_1_46"/>
    <protectedRange sqref="E650:E659" name="Rango1_2_1_1_1_1_47"/>
    <protectedRange sqref="E663:E672" name="Rango1_2_1_1_1_1_48"/>
    <protectedRange sqref="E676:E685" name="Rango1_2_1_1_1_1_49"/>
    <protectedRange sqref="E689:E698" name="Rango1_2_1_1_1_1_50"/>
    <protectedRange sqref="E702:E711" name="Rango1_2_1_1_1_1_51"/>
    <protectedRange sqref="E715:E724" name="Rango1_2_1_1_1_1_52"/>
    <protectedRange sqref="E728:E737" name="Rango1_2_1_1_1_1_53"/>
    <protectedRange sqref="E741:E750" name="Rango1_2_1_1_1_1_54"/>
    <protectedRange sqref="E754:E763" name="Rango1_2_1_1_1_1_55"/>
    <protectedRange sqref="E767:E776" name="Rango1_2_1_1_1_1_56"/>
    <protectedRange sqref="E780:E789" name="Rango1_2_1_1_1_1_57"/>
    <protectedRange sqref="E793:E802" name="Rango1_2_1_1_1_1_58"/>
    <protectedRange sqref="E806:E815" name="Rango1_2_1_1_1_1_59"/>
    <protectedRange sqref="E819:E828" name="Rango1_2_1_1_1_1_60"/>
    <protectedRange sqref="E832:E841" name="Rango1_2_1_1_1_1_61"/>
    <protectedRange sqref="E845:E854" name="Rango1_2_1_1_1_1_62"/>
    <protectedRange sqref="E858:E867" name="Rango1_2_1_1_1_1_63"/>
    <protectedRange sqref="E871:E880" name="Rango1_2_1_1_1_1_64"/>
  </protectedRanges>
  <mergeCells count="150">
    <mergeCell ref="P10:R10"/>
    <mergeCell ref="A23:H23"/>
    <mergeCell ref="A36:H36"/>
    <mergeCell ref="A11:N11"/>
    <mergeCell ref="A24:N24"/>
    <mergeCell ref="A1:N1"/>
    <mergeCell ref="A2:N2"/>
    <mergeCell ref="A3:N3"/>
    <mergeCell ref="A4:N4"/>
    <mergeCell ref="A5:N5"/>
    <mergeCell ref="A7:N7"/>
    <mergeCell ref="A8:N8"/>
    <mergeCell ref="A9:N9"/>
    <mergeCell ref="A88:H88"/>
    <mergeCell ref="A101:H101"/>
    <mergeCell ref="A49:H49"/>
    <mergeCell ref="A62:H62"/>
    <mergeCell ref="A75:H75"/>
    <mergeCell ref="A37:N37"/>
    <mergeCell ref="A50:N50"/>
    <mergeCell ref="A63:N63"/>
    <mergeCell ref="A76:N76"/>
    <mergeCell ref="A89:N89"/>
    <mergeCell ref="A166:H166"/>
    <mergeCell ref="A179:H179"/>
    <mergeCell ref="A192:H192"/>
    <mergeCell ref="A127:H127"/>
    <mergeCell ref="A140:H140"/>
    <mergeCell ref="A153:H153"/>
    <mergeCell ref="A115:N115"/>
    <mergeCell ref="A128:N128"/>
    <mergeCell ref="A141:N141"/>
    <mergeCell ref="A154:N154"/>
    <mergeCell ref="A167:N167"/>
    <mergeCell ref="A180:N180"/>
    <mergeCell ref="A205:H205"/>
    <mergeCell ref="A218:H218"/>
    <mergeCell ref="A231:H231"/>
    <mergeCell ref="A193:N193"/>
    <mergeCell ref="A206:N206"/>
    <mergeCell ref="A219:N219"/>
    <mergeCell ref="A232:N232"/>
    <mergeCell ref="A245:N245"/>
    <mergeCell ref="A258:N258"/>
    <mergeCell ref="A283:H283"/>
    <mergeCell ref="A296:H296"/>
    <mergeCell ref="A271:N271"/>
    <mergeCell ref="A284:N284"/>
    <mergeCell ref="A297:N297"/>
    <mergeCell ref="A310:N310"/>
    <mergeCell ref="A323:N323"/>
    <mergeCell ref="A244:H244"/>
    <mergeCell ref="A257:H257"/>
    <mergeCell ref="A270:H270"/>
    <mergeCell ref="A348:H348"/>
    <mergeCell ref="A361:H361"/>
    <mergeCell ref="A336:N336"/>
    <mergeCell ref="A349:N349"/>
    <mergeCell ref="A362:N362"/>
    <mergeCell ref="A375:N375"/>
    <mergeCell ref="A388:N388"/>
    <mergeCell ref="A309:H309"/>
    <mergeCell ref="A322:H322"/>
    <mergeCell ref="A335:H335"/>
    <mergeCell ref="A426:H426"/>
    <mergeCell ref="A439:H439"/>
    <mergeCell ref="A452:H452"/>
    <mergeCell ref="A413:H413"/>
    <mergeCell ref="A401:N401"/>
    <mergeCell ref="A414:N414"/>
    <mergeCell ref="A427:N427"/>
    <mergeCell ref="A440:N440"/>
    <mergeCell ref="A374:H374"/>
    <mergeCell ref="A387:H387"/>
    <mergeCell ref="A400:H400"/>
    <mergeCell ref="A491:H491"/>
    <mergeCell ref="A504:H504"/>
    <mergeCell ref="A517:H517"/>
    <mergeCell ref="A465:H465"/>
    <mergeCell ref="A478:H478"/>
    <mergeCell ref="A453:N453"/>
    <mergeCell ref="A466:N466"/>
    <mergeCell ref="A479:N479"/>
    <mergeCell ref="A492:N492"/>
    <mergeCell ref="A505:N505"/>
    <mergeCell ref="A569:H569"/>
    <mergeCell ref="A582:H582"/>
    <mergeCell ref="A608:H608"/>
    <mergeCell ref="A530:H530"/>
    <mergeCell ref="A543:H543"/>
    <mergeCell ref="A556:H556"/>
    <mergeCell ref="A518:N518"/>
    <mergeCell ref="A531:N531"/>
    <mergeCell ref="A544:N544"/>
    <mergeCell ref="A557:N557"/>
    <mergeCell ref="A570:N570"/>
    <mergeCell ref="A596:N596"/>
    <mergeCell ref="A621:H621"/>
    <mergeCell ref="A634:H634"/>
    <mergeCell ref="A647:H647"/>
    <mergeCell ref="A609:N609"/>
    <mergeCell ref="A622:N622"/>
    <mergeCell ref="A635:N635"/>
    <mergeCell ref="A648:N648"/>
    <mergeCell ref="A661:N661"/>
    <mergeCell ref="A674:N674"/>
    <mergeCell ref="A687:N687"/>
    <mergeCell ref="A700:N700"/>
    <mergeCell ref="A713:N713"/>
    <mergeCell ref="A726:N726"/>
    <mergeCell ref="A739:N739"/>
    <mergeCell ref="A752:N752"/>
    <mergeCell ref="A660:H660"/>
    <mergeCell ref="A673:H673"/>
    <mergeCell ref="A686:H686"/>
    <mergeCell ref="A778:N778"/>
    <mergeCell ref="A791:N791"/>
    <mergeCell ref="A804:N804"/>
    <mergeCell ref="A817:N817"/>
    <mergeCell ref="A830:N830"/>
    <mergeCell ref="A738:H738"/>
    <mergeCell ref="A751:H751"/>
    <mergeCell ref="A764:H764"/>
    <mergeCell ref="A699:H699"/>
    <mergeCell ref="A712:H712"/>
    <mergeCell ref="A725:H725"/>
    <mergeCell ref="A102:N102"/>
    <mergeCell ref="A114:H114"/>
    <mergeCell ref="A583:N583"/>
    <mergeCell ref="A595:H595"/>
    <mergeCell ref="A881:H881"/>
    <mergeCell ref="B897:I897"/>
    <mergeCell ref="B898:I898"/>
    <mergeCell ref="B899:I899"/>
    <mergeCell ref="A855:H855"/>
    <mergeCell ref="A868:H868"/>
    <mergeCell ref="A843:N843"/>
    <mergeCell ref="A856:N856"/>
    <mergeCell ref="A869:N869"/>
    <mergeCell ref="A891:L891"/>
    <mergeCell ref="C888:F888"/>
    <mergeCell ref="C890:F890"/>
    <mergeCell ref="C889:D889"/>
    <mergeCell ref="A816:H816"/>
    <mergeCell ref="A829:H829"/>
    <mergeCell ref="A842:H842"/>
    <mergeCell ref="A777:H777"/>
    <mergeCell ref="A790:H790"/>
    <mergeCell ref="A803:H803"/>
    <mergeCell ref="A765:N765"/>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99"/>
  </sheetPr>
  <dimension ref="A1:AG150"/>
  <sheetViews>
    <sheetView showGridLines="0" topLeftCell="N55" zoomScaleNormal="100" workbookViewId="0">
      <selection activeCell="Y84" sqref="Y84"/>
    </sheetView>
  </sheetViews>
  <sheetFormatPr baseColWidth="10" defaultRowHeight="12.75" x14ac:dyDescent="0.2"/>
  <cols>
    <col min="1" max="1" width="22.85546875" style="49" customWidth="1"/>
    <col min="2" max="2" width="6.140625" style="49" bestFit="1" customWidth="1"/>
    <col min="3" max="3" width="5.7109375" style="49" customWidth="1"/>
    <col min="4" max="4" width="54.85546875" style="49" customWidth="1"/>
    <col min="5" max="5" width="16.42578125" style="49" customWidth="1"/>
    <col min="6" max="8" width="13.7109375" style="49" customWidth="1"/>
    <col min="9" max="9" width="17.5703125" style="49" customWidth="1"/>
    <col min="10" max="10" width="17.7109375" style="49" customWidth="1"/>
    <col min="11" max="11" width="14" style="49" customWidth="1"/>
    <col min="12" max="12" width="13.42578125" style="49" customWidth="1"/>
    <col min="13" max="13" width="12.42578125" style="49" customWidth="1"/>
    <col min="14" max="14" width="13" style="49" customWidth="1"/>
    <col min="15" max="15" width="14" style="49" customWidth="1"/>
    <col min="16" max="16" width="20.5703125" style="65" customWidth="1"/>
    <col min="17" max="17" width="15.5703125" style="49" customWidth="1"/>
    <col min="18" max="18" width="14.85546875" style="49" customWidth="1"/>
    <col min="19" max="19" width="15.42578125" style="49" customWidth="1"/>
    <col min="20" max="20" width="14.7109375" style="49" customWidth="1"/>
    <col min="21" max="21" width="16.42578125" style="49" customWidth="1"/>
    <col min="22" max="22" width="13.7109375" style="49" customWidth="1"/>
    <col min="23" max="23" width="14.7109375" style="49" customWidth="1"/>
    <col min="24" max="24" width="14" style="49" customWidth="1"/>
    <col min="25" max="25" width="15" style="49" customWidth="1"/>
    <col min="26" max="26" width="14.85546875" style="49" customWidth="1"/>
    <col min="27" max="27" width="17.5703125" style="49" customWidth="1"/>
    <col min="28" max="16384" width="11.42578125" style="49"/>
  </cols>
  <sheetData>
    <row r="1" spans="1:33" s="48" customFormat="1" ht="18.75" x14ac:dyDescent="0.3">
      <c r="A1" s="697" t="str">
        <f>'ANEXO No 1'!A1:T1</f>
        <v>INSTITUCIÓN EDUCATIVA SANTA ANA</v>
      </c>
      <c r="B1" s="697"/>
      <c r="C1" s="697"/>
      <c r="D1" s="697"/>
      <c r="E1" s="697"/>
      <c r="F1" s="697"/>
      <c r="G1" s="697"/>
      <c r="H1" s="697"/>
      <c r="I1" s="697"/>
      <c r="J1" s="697"/>
      <c r="K1" s="697"/>
      <c r="L1" s="697"/>
      <c r="M1" s="697"/>
      <c r="N1" s="697"/>
      <c r="O1" s="697"/>
      <c r="P1" s="697"/>
      <c r="Q1" s="697"/>
      <c r="R1" s="697"/>
      <c r="S1" s="697"/>
      <c r="T1" s="697"/>
      <c r="U1" s="697"/>
      <c r="V1" s="697"/>
      <c r="W1" s="697"/>
      <c r="X1" s="697"/>
      <c r="Y1" s="697"/>
      <c r="Z1" s="697"/>
      <c r="AA1" s="697"/>
      <c r="AB1" s="50"/>
    </row>
    <row r="2" spans="1:33" ht="18.75" x14ac:dyDescent="0.3">
      <c r="A2" s="696" t="str">
        <f>'ANEXO No 1'!A2:T2</f>
        <v>MUNICIPIO DE COLOMBIA- HUILA</v>
      </c>
      <c r="B2" s="696"/>
      <c r="C2" s="696"/>
      <c r="D2" s="696"/>
      <c r="E2" s="696"/>
      <c r="F2" s="696"/>
      <c r="G2" s="696"/>
      <c r="H2" s="696"/>
      <c r="I2" s="696"/>
      <c r="J2" s="696"/>
      <c r="K2" s="696"/>
      <c r="L2" s="696"/>
      <c r="M2" s="696"/>
      <c r="N2" s="696"/>
      <c r="O2" s="696"/>
      <c r="P2" s="696"/>
      <c r="Q2" s="696"/>
      <c r="R2" s="696"/>
      <c r="S2" s="696"/>
      <c r="T2" s="696"/>
      <c r="U2" s="696"/>
      <c r="V2" s="696"/>
      <c r="W2" s="696"/>
      <c r="X2" s="696"/>
      <c r="Y2" s="696"/>
      <c r="Z2" s="696"/>
      <c r="AA2" s="696"/>
      <c r="AB2" s="48"/>
      <c r="AC2" s="48"/>
      <c r="AD2" s="48"/>
      <c r="AE2" s="48"/>
      <c r="AF2" s="48"/>
      <c r="AG2" s="48"/>
    </row>
    <row r="3" spans="1:33" s="1" customFormat="1" ht="18.75" x14ac:dyDescent="0.3">
      <c r="A3" s="696" t="str">
        <f>'ANEXO No 1'!A3:T3</f>
        <v>NIT: 813.007.522-4</v>
      </c>
      <c r="B3" s="696"/>
      <c r="C3" s="696"/>
      <c r="D3" s="696"/>
      <c r="E3" s="696"/>
      <c r="F3" s="696"/>
      <c r="G3" s="696"/>
      <c r="H3" s="696"/>
      <c r="I3" s="696"/>
      <c r="J3" s="696"/>
      <c r="K3" s="696"/>
      <c r="L3" s="696"/>
      <c r="M3" s="696"/>
      <c r="N3" s="696"/>
      <c r="O3" s="696"/>
      <c r="P3" s="696"/>
      <c r="Q3" s="696"/>
      <c r="R3" s="696"/>
      <c r="S3" s="696"/>
      <c r="T3" s="696"/>
      <c r="U3" s="696"/>
      <c r="V3" s="696"/>
      <c r="W3" s="696"/>
      <c r="X3" s="696"/>
      <c r="Y3" s="696"/>
      <c r="Z3" s="696"/>
      <c r="AA3" s="696"/>
    </row>
    <row r="4" spans="1:33" s="1" customFormat="1" ht="18.75" x14ac:dyDescent="0.3">
      <c r="A4" s="696" t="str">
        <f>'ANEXO No 1'!A4:T4</f>
        <v>CODIGO DANE No.241206001078</v>
      </c>
      <c r="B4" s="696"/>
      <c r="C4" s="696"/>
      <c r="D4" s="696"/>
      <c r="E4" s="696"/>
      <c r="F4" s="696"/>
      <c r="G4" s="696"/>
      <c r="H4" s="696"/>
      <c r="I4" s="696"/>
      <c r="J4" s="696"/>
      <c r="K4" s="696"/>
      <c r="L4" s="696"/>
      <c r="M4" s="696"/>
      <c r="N4" s="696"/>
      <c r="O4" s="696"/>
      <c r="P4" s="696"/>
      <c r="Q4" s="696"/>
      <c r="R4" s="696"/>
      <c r="S4" s="696"/>
      <c r="T4" s="696"/>
      <c r="U4" s="696"/>
      <c r="V4" s="696"/>
      <c r="W4" s="696"/>
      <c r="X4" s="696"/>
      <c r="Y4" s="696"/>
      <c r="Z4" s="696"/>
      <c r="AA4" s="696"/>
    </row>
    <row r="5" spans="1:33" s="1" customFormat="1" ht="18.75" x14ac:dyDescent="0.3">
      <c r="A5" s="696" t="str">
        <f>'ANEXO No 1'!A5:T5</f>
        <v>DIRECCION: VEREDA SANTA ANA</v>
      </c>
      <c r="B5" s="696"/>
      <c r="C5" s="696"/>
      <c r="D5" s="696"/>
      <c r="E5" s="696"/>
      <c r="F5" s="696"/>
      <c r="G5" s="696"/>
      <c r="H5" s="696"/>
      <c r="I5" s="696"/>
      <c r="J5" s="696"/>
      <c r="K5" s="696"/>
      <c r="L5" s="696"/>
      <c r="M5" s="696"/>
      <c r="N5" s="696"/>
      <c r="O5" s="696"/>
      <c r="P5" s="696"/>
      <c r="Q5" s="696"/>
      <c r="R5" s="696"/>
      <c r="S5" s="696"/>
      <c r="T5" s="696"/>
      <c r="U5" s="696"/>
      <c r="V5" s="696"/>
      <c r="W5" s="696"/>
      <c r="X5" s="696"/>
      <c r="Y5" s="696"/>
      <c r="Z5" s="696"/>
      <c r="AA5" s="696"/>
    </row>
    <row r="6" spans="1:33" ht="18.75" x14ac:dyDescent="0.3">
      <c r="A6" s="51"/>
      <c r="B6" s="51"/>
      <c r="C6" s="51"/>
      <c r="D6" s="52"/>
      <c r="E6" s="52"/>
      <c r="F6" s="52"/>
      <c r="G6" s="52"/>
      <c r="H6" s="52"/>
      <c r="I6" s="52"/>
      <c r="J6" s="52"/>
      <c r="K6" s="52"/>
      <c r="L6" s="52"/>
      <c r="M6" s="52"/>
      <c r="N6" s="52"/>
      <c r="O6" s="52"/>
      <c r="P6" s="266"/>
      <c r="Q6" s="52"/>
      <c r="R6" s="52"/>
      <c r="S6" s="52"/>
      <c r="T6" s="52"/>
      <c r="U6" s="52"/>
      <c r="V6" s="52"/>
      <c r="W6" s="52"/>
      <c r="X6" s="52"/>
      <c r="Y6" s="52"/>
      <c r="Z6" s="52"/>
      <c r="AA6" s="51"/>
    </row>
    <row r="7" spans="1:33" ht="15.75" x14ac:dyDescent="0.25">
      <c r="A7" s="706" t="s">
        <v>507</v>
      </c>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row>
    <row r="8" spans="1:33" ht="15.75" x14ac:dyDescent="0.25">
      <c r="A8" s="705" t="s">
        <v>588</v>
      </c>
      <c r="B8" s="705"/>
      <c r="C8" s="705"/>
      <c r="D8" s="705"/>
      <c r="E8" s="705"/>
      <c r="F8" s="705"/>
      <c r="G8" s="705"/>
      <c r="H8" s="705"/>
      <c r="I8" s="705"/>
      <c r="J8" s="705"/>
      <c r="K8" s="705"/>
      <c r="L8" s="705"/>
      <c r="M8" s="705"/>
      <c r="N8" s="705"/>
      <c r="O8" s="705"/>
      <c r="P8" s="705"/>
      <c r="Q8" s="705"/>
      <c r="R8" s="705"/>
      <c r="S8" s="705"/>
      <c r="T8" s="705"/>
      <c r="U8" s="705"/>
      <c r="V8" s="705"/>
      <c r="W8" s="705"/>
      <c r="X8" s="705"/>
      <c r="Y8" s="705"/>
      <c r="Z8" s="705"/>
      <c r="AA8" s="705"/>
      <c r="AB8" s="53"/>
    </row>
    <row r="9" spans="1:33" ht="15.75" x14ac:dyDescent="0.25">
      <c r="A9" s="705" t="str">
        <f>'ANEXO No 1'!A9:T9</f>
        <v>VIGENCIA 2025</v>
      </c>
      <c r="B9" s="705"/>
      <c r="C9" s="705"/>
      <c r="D9" s="705"/>
      <c r="E9" s="705"/>
      <c r="F9" s="705"/>
      <c r="G9" s="705"/>
      <c r="H9" s="705"/>
      <c r="I9" s="705"/>
      <c r="J9" s="705"/>
      <c r="K9" s="705"/>
      <c r="L9" s="705"/>
      <c r="M9" s="705"/>
      <c r="N9" s="705"/>
      <c r="O9" s="705"/>
      <c r="P9" s="705"/>
      <c r="Q9" s="705"/>
      <c r="R9" s="705"/>
      <c r="S9" s="705"/>
      <c r="T9" s="705"/>
      <c r="U9" s="705"/>
      <c r="V9" s="705"/>
      <c r="W9" s="705"/>
      <c r="X9" s="705"/>
      <c r="Y9" s="705"/>
      <c r="Z9" s="705"/>
      <c r="AA9" s="705"/>
      <c r="AB9" s="53"/>
    </row>
    <row r="10" spans="1:33" ht="15.75" x14ac:dyDescent="0.25">
      <c r="D10" s="39"/>
      <c r="E10" s="39"/>
      <c r="F10" s="39"/>
      <c r="G10" s="39"/>
      <c r="H10" s="39"/>
      <c r="I10" s="39"/>
      <c r="J10" s="39"/>
      <c r="K10" s="39"/>
      <c r="L10" s="39"/>
      <c r="M10" s="39"/>
      <c r="N10" s="39"/>
      <c r="O10" s="39"/>
      <c r="P10" s="267"/>
      <c r="Q10" s="39"/>
      <c r="R10" s="39"/>
      <c r="S10" s="39"/>
      <c r="T10" s="39"/>
      <c r="U10" s="39"/>
      <c r="V10" s="39"/>
      <c r="W10" s="39"/>
      <c r="X10" s="39"/>
      <c r="Y10" s="39"/>
      <c r="Z10" s="39"/>
      <c r="AA10" s="39"/>
      <c r="AB10" s="53"/>
    </row>
    <row r="11" spans="1:33" ht="21" x14ac:dyDescent="0.35">
      <c r="D11" s="39"/>
      <c r="E11" s="39"/>
      <c r="F11" s="39"/>
      <c r="G11" s="39"/>
      <c r="H11" s="39"/>
      <c r="I11" s="39"/>
      <c r="J11" s="17" t="s">
        <v>82</v>
      </c>
      <c r="K11" s="471">
        <f>'ANEXO No 1'!H11</f>
        <v>0</v>
      </c>
      <c r="L11" s="77" t="s">
        <v>83</v>
      </c>
      <c r="M11" s="471">
        <f>'ANEXO No 1'!J11</f>
        <v>0</v>
      </c>
      <c r="N11" s="77" t="s">
        <v>84</v>
      </c>
      <c r="O11" s="471">
        <f>'ANEXO No 1'!M11</f>
        <v>0</v>
      </c>
      <c r="P11" s="268" t="s">
        <v>85</v>
      </c>
      <c r="Q11" s="471" t="str">
        <f>'ANEXO No 1'!O11</f>
        <v>X</v>
      </c>
      <c r="R11" s="39"/>
      <c r="S11" s="39"/>
      <c r="T11" s="39"/>
      <c r="U11" s="39"/>
      <c r="V11" s="39"/>
      <c r="W11" s="39"/>
      <c r="X11" s="39"/>
      <c r="Y11" s="39"/>
      <c r="Z11" s="39"/>
      <c r="AA11" s="39"/>
      <c r="AB11" s="53"/>
    </row>
    <row r="12" spans="1:33" ht="15.75" x14ac:dyDescent="0.25">
      <c r="D12" s="39"/>
      <c r="E12" s="39"/>
      <c r="F12" s="39"/>
      <c r="G12" s="39"/>
      <c r="H12" s="39"/>
      <c r="I12" s="39"/>
      <c r="J12" s="39"/>
      <c r="K12" s="39"/>
      <c r="L12" s="39"/>
      <c r="M12" s="39"/>
      <c r="N12" s="39"/>
      <c r="O12" s="39"/>
      <c r="P12" s="267"/>
      <c r="Q12" s="39"/>
      <c r="R12" s="39"/>
      <c r="S12" s="39"/>
      <c r="T12" s="39"/>
      <c r="U12" s="39"/>
      <c r="V12" s="39"/>
      <c r="W12" s="39"/>
      <c r="X12" s="39"/>
      <c r="Y12" s="39"/>
      <c r="Z12" s="39"/>
      <c r="AA12" s="39"/>
      <c r="AB12" s="53"/>
    </row>
    <row r="13" spans="1:33" ht="15.75" customHeight="1" thickBot="1" x14ac:dyDescent="0.25">
      <c r="D13" s="54"/>
      <c r="E13" s="54"/>
      <c r="F13" s="54"/>
      <c r="G13" s="54"/>
      <c r="H13" s="54"/>
      <c r="I13" s="54"/>
      <c r="J13" s="54"/>
      <c r="K13" s="54"/>
      <c r="L13" s="54"/>
      <c r="M13" s="54"/>
      <c r="N13" s="54"/>
      <c r="O13" s="54"/>
      <c r="P13" s="269"/>
      <c r="Q13" s="54"/>
      <c r="R13" s="54"/>
      <c r="S13" s="54"/>
      <c r="T13" s="54"/>
      <c r="U13" s="54"/>
      <c r="V13" s="54"/>
      <c r="W13" s="54"/>
      <c r="X13" s="54"/>
      <c r="Y13" s="54"/>
      <c r="Z13" s="54"/>
      <c r="AA13" s="55"/>
      <c r="AB13" s="48"/>
    </row>
    <row r="14" spans="1:33" s="75" customFormat="1" ht="25.5" customHeight="1" x14ac:dyDescent="0.25">
      <c r="A14" s="725" t="s">
        <v>410</v>
      </c>
      <c r="B14" s="725" t="s">
        <v>411</v>
      </c>
      <c r="C14" s="725" t="s">
        <v>412</v>
      </c>
      <c r="D14" s="725" t="s">
        <v>413</v>
      </c>
      <c r="E14" s="694" t="s">
        <v>481</v>
      </c>
      <c r="F14" s="728" t="s">
        <v>6</v>
      </c>
      <c r="G14" s="729"/>
      <c r="H14" s="729"/>
      <c r="I14" s="730"/>
      <c r="J14" s="737" t="s">
        <v>486</v>
      </c>
      <c r="K14" s="713" t="s">
        <v>65</v>
      </c>
      <c r="L14" s="714"/>
      <c r="M14" s="714"/>
      <c r="N14" s="714"/>
      <c r="O14" s="715"/>
      <c r="P14" s="726" t="s">
        <v>50</v>
      </c>
      <c r="Q14" s="731" t="s">
        <v>40</v>
      </c>
      <c r="R14" s="732"/>
      <c r="S14" s="732"/>
      <c r="T14" s="732"/>
      <c r="U14" s="733"/>
      <c r="V14" s="734" t="s">
        <v>51</v>
      </c>
      <c r="W14" s="735"/>
      <c r="X14" s="735"/>
      <c r="Y14" s="735"/>
      <c r="Z14" s="735"/>
      <c r="AA14" s="736" t="s">
        <v>38</v>
      </c>
    </row>
    <row r="15" spans="1:33" s="75" customFormat="1" ht="30.75" customHeight="1" thickBot="1" x14ac:dyDescent="0.3">
      <c r="A15" s="725"/>
      <c r="B15" s="725"/>
      <c r="C15" s="725"/>
      <c r="D15" s="725"/>
      <c r="E15" s="694"/>
      <c r="F15" s="90" t="s">
        <v>482</v>
      </c>
      <c r="G15" s="90" t="s">
        <v>483</v>
      </c>
      <c r="H15" s="90" t="s">
        <v>484</v>
      </c>
      <c r="I15" s="90" t="s">
        <v>485</v>
      </c>
      <c r="J15" s="737"/>
      <c r="K15" s="516" t="s">
        <v>46</v>
      </c>
      <c r="L15" s="516" t="s">
        <v>47</v>
      </c>
      <c r="M15" s="516" t="s">
        <v>48</v>
      </c>
      <c r="N15" s="516" t="s">
        <v>49</v>
      </c>
      <c r="O15" s="516" t="s">
        <v>9</v>
      </c>
      <c r="P15" s="727"/>
      <c r="Q15" s="523" t="s">
        <v>46</v>
      </c>
      <c r="R15" s="523" t="s">
        <v>47</v>
      </c>
      <c r="S15" s="523" t="s">
        <v>48</v>
      </c>
      <c r="T15" s="523" t="s">
        <v>49</v>
      </c>
      <c r="U15" s="523" t="s">
        <v>9</v>
      </c>
      <c r="V15" s="527" t="s">
        <v>46</v>
      </c>
      <c r="W15" s="527" t="s">
        <v>47</v>
      </c>
      <c r="X15" s="527" t="s">
        <v>48</v>
      </c>
      <c r="Y15" s="527" t="s">
        <v>49</v>
      </c>
      <c r="Z15" s="528" t="s">
        <v>9</v>
      </c>
      <c r="AA15" s="736"/>
    </row>
    <row r="16" spans="1:33" ht="18" customHeight="1" x14ac:dyDescent="0.2">
      <c r="A16" s="368" t="s">
        <v>224</v>
      </c>
      <c r="B16" s="363">
        <v>1</v>
      </c>
      <c r="C16" s="363" t="s">
        <v>27</v>
      </c>
      <c r="D16" s="369" t="s">
        <v>225</v>
      </c>
      <c r="E16" s="370">
        <f>+E17</f>
        <v>10000000</v>
      </c>
      <c r="F16" s="370">
        <f t="shared" ref="F16:I16" si="0">+F17</f>
        <v>5000000</v>
      </c>
      <c r="G16" s="370">
        <f t="shared" si="0"/>
        <v>0</v>
      </c>
      <c r="H16" s="370">
        <f t="shared" si="0"/>
        <v>0</v>
      </c>
      <c r="I16" s="370">
        <f t="shared" si="0"/>
        <v>0</v>
      </c>
      <c r="J16" s="370">
        <f>+J17</f>
        <v>15000000</v>
      </c>
      <c r="K16" s="370">
        <f t="shared" ref="K16:AA16" si="1">+K17</f>
        <v>0</v>
      </c>
      <c r="L16" s="370">
        <f t="shared" si="1"/>
        <v>0</v>
      </c>
      <c r="M16" s="370">
        <f t="shared" si="1"/>
        <v>12873496</v>
      </c>
      <c r="N16" s="370">
        <f t="shared" si="1"/>
        <v>1756720</v>
      </c>
      <c r="O16" s="370">
        <f t="shared" si="1"/>
        <v>14630216</v>
      </c>
      <c r="P16" s="370">
        <f t="shared" si="1"/>
        <v>14630216</v>
      </c>
      <c r="Q16" s="370">
        <f t="shared" si="1"/>
        <v>0</v>
      </c>
      <c r="R16" s="370">
        <f t="shared" si="1"/>
        <v>0</v>
      </c>
      <c r="S16" s="370">
        <f t="shared" si="1"/>
        <v>12873496</v>
      </c>
      <c r="T16" s="370">
        <f t="shared" si="1"/>
        <v>1756720</v>
      </c>
      <c r="U16" s="370">
        <f t="shared" si="1"/>
        <v>14630216</v>
      </c>
      <c r="V16" s="370">
        <f t="shared" si="1"/>
        <v>0</v>
      </c>
      <c r="W16" s="370">
        <f t="shared" si="1"/>
        <v>0</v>
      </c>
      <c r="X16" s="370">
        <f t="shared" si="1"/>
        <v>12873496</v>
      </c>
      <c r="Y16" s="370">
        <f t="shared" si="1"/>
        <v>1756720</v>
      </c>
      <c r="Z16" s="370">
        <f t="shared" si="1"/>
        <v>14630216</v>
      </c>
      <c r="AA16" s="371">
        <f t="shared" si="1"/>
        <v>369784</v>
      </c>
    </row>
    <row r="17" spans="1:27" ht="15.75" customHeight="1" x14ac:dyDescent="0.2">
      <c r="A17" s="95" t="s">
        <v>226</v>
      </c>
      <c r="B17" s="96">
        <v>2</v>
      </c>
      <c r="C17" s="96" t="s">
        <v>27</v>
      </c>
      <c r="D17" s="97" t="s">
        <v>227</v>
      </c>
      <c r="E17" s="256">
        <f t="shared" ref="E17:AA17" si="2">+E18+E112</f>
        <v>10000000</v>
      </c>
      <c r="F17" s="256">
        <f t="shared" si="2"/>
        <v>5000000</v>
      </c>
      <c r="G17" s="256">
        <f t="shared" si="2"/>
        <v>0</v>
      </c>
      <c r="H17" s="256">
        <f t="shared" si="2"/>
        <v>0</v>
      </c>
      <c r="I17" s="256">
        <f t="shared" si="2"/>
        <v>0</v>
      </c>
      <c r="J17" s="256">
        <f t="shared" si="2"/>
        <v>15000000</v>
      </c>
      <c r="K17" s="256">
        <f t="shared" si="2"/>
        <v>0</v>
      </c>
      <c r="L17" s="256">
        <f t="shared" si="2"/>
        <v>0</v>
      </c>
      <c r="M17" s="256">
        <f t="shared" si="2"/>
        <v>12873496</v>
      </c>
      <c r="N17" s="256">
        <f t="shared" si="2"/>
        <v>1756720</v>
      </c>
      <c r="O17" s="256">
        <f t="shared" si="2"/>
        <v>14630216</v>
      </c>
      <c r="P17" s="256">
        <f t="shared" si="2"/>
        <v>14630216</v>
      </c>
      <c r="Q17" s="256">
        <f t="shared" si="2"/>
        <v>0</v>
      </c>
      <c r="R17" s="256">
        <f t="shared" si="2"/>
        <v>0</v>
      </c>
      <c r="S17" s="256">
        <f t="shared" si="2"/>
        <v>12873496</v>
      </c>
      <c r="T17" s="256">
        <f t="shared" si="2"/>
        <v>1756720</v>
      </c>
      <c r="U17" s="256">
        <f t="shared" si="2"/>
        <v>14630216</v>
      </c>
      <c r="V17" s="256">
        <f t="shared" si="2"/>
        <v>0</v>
      </c>
      <c r="W17" s="256">
        <f t="shared" si="2"/>
        <v>0</v>
      </c>
      <c r="X17" s="256">
        <f t="shared" si="2"/>
        <v>12873496</v>
      </c>
      <c r="Y17" s="256">
        <f t="shared" si="2"/>
        <v>1756720</v>
      </c>
      <c r="Z17" s="256">
        <f t="shared" si="2"/>
        <v>14630216</v>
      </c>
      <c r="AA17" s="256">
        <f t="shared" si="2"/>
        <v>369784</v>
      </c>
    </row>
    <row r="18" spans="1:27" ht="15.75" customHeight="1" x14ac:dyDescent="0.2">
      <c r="A18" s="98" t="s">
        <v>228</v>
      </c>
      <c r="B18" s="99">
        <v>3</v>
      </c>
      <c r="C18" s="99" t="s">
        <v>27</v>
      </c>
      <c r="D18" s="100" t="s">
        <v>229</v>
      </c>
      <c r="E18" s="257">
        <f t="shared" ref="E18:AA18" si="3">+E19+E65</f>
        <v>10000000</v>
      </c>
      <c r="F18" s="257">
        <f t="shared" si="3"/>
        <v>5000000</v>
      </c>
      <c r="G18" s="257">
        <f t="shared" si="3"/>
        <v>0</v>
      </c>
      <c r="H18" s="257">
        <f t="shared" si="3"/>
        <v>0</v>
      </c>
      <c r="I18" s="257">
        <f t="shared" si="3"/>
        <v>0</v>
      </c>
      <c r="J18" s="257">
        <f t="shared" si="3"/>
        <v>15000000</v>
      </c>
      <c r="K18" s="257">
        <f t="shared" si="3"/>
        <v>0</v>
      </c>
      <c r="L18" s="257">
        <f t="shared" si="3"/>
        <v>0</v>
      </c>
      <c r="M18" s="257">
        <f t="shared" si="3"/>
        <v>12873496</v>
      </c>
      <c r="N18" s="257">
        <f t="shared" si="3"/>
        <v>1756720</v>
      </c>
      <c r="O18" s="257">
        <f t="shared" si="3"/>
        <v>14630216</v>
      </c>
      <c r="P18" s="257">
        <f t="shared" si="3"/>
        <v>14630216</v>
      </c>
      <c r="Q18" s="257">
        <f t="shared" si="3"/>
        <v>0</v>
      </c>
      <c r="R18" s="257">
        <f t="shared" si="3"/>
        <v>0</v>
      </c>
      <c r="S18" s="257">
        <f t="shared" si="3"/>
        <v>12873496</v>
      </c>
      <c r="T18" s="257">
        <f t="shared" si="3"/>
        <v>1756720</v>
      </c>
      <c r="U18" s="257">
        <f t="shared" si="3"/>
        <v>14630216</v>
      </c>
      <c r="V18" s="257">
        <f t="shared" si="3"/>
        <v>0</v>
      </c>
      <c r="W18" s="257">
        <f t="shared" si="3"/>
        <v>0</v>
      </c>
      <c r="X18" s="257">
        <f t="shared" si="3"/>
        <v>12873496</v>
      </c>
      <c r="Y18" s="257">
        <f t="shared" si="3"/>
        <v>1756720</v>
      </c>
      <c r="Z18" s="257">
        <f t="shared" si="3"/>
        <v>14630216</v>
      </c>
      <c r="AA18" s="257">
        <f t="shared" si="3"/>
        <v>369784</v>
      </c>
    </row>
    <row r="19" spans="1:27" ht="15.75" customHeight="1" x14ac:dyDescent="0.2">
      <c r="A19" s="101" t="s">
        <v>230</v>
      </c>
      <c r="B19" s="102">
        <v>4</v>
      </c>
      <c r="C19" s="102" t="s">
        <v>27</v>
      </c>
      <c r="D19" s="103" t="s">
        <v>231</v>
      </c>
      <c r="E19" s="258">
        <f t="shared" ref="E19:AA19" si="4">+E20+E43+E53</f>
        <v>0</v>
      </c>
      <c r="F19" s="258">
        <f t="shared" si="4"/>
        <v>0</v>
      </c>
      <c r="G19" s="258">
        <f t="shared" si="4"/>
        <v>0</v>
      </c>
      <c r="H19" s="258">
        <f t="shared" si="4"/>
        <v>0</v>
      </c>
      <c r="I19" s="258">
        <f t="shared" si="4"/>
        <v>0</v>
      </c>
      <c r="J19" s="258">
        <f t="shared" si="4"/>
        <v>0</v>
      </c>
      <c r="K19" s="258">
        <f t="shared" si="4"/>
        <v>0</v>
      </c>
      <c r="L19" s="258">
        <f t="shared" si="4"/>
        <v>0</v>
      </c>
      <c r="M19" s="258">
        <f t="shared" si="4"/>
        <v>0</v>
      </c>
      <c r="N19" s="258">
        <f t="shared" si="4"/>
        <v>0</v>
      </c>
      <c r="O19" s="258">
        <f t="shared" si="4"/>
        <v>0</v>
      </c>
      <c r="P19" s="258">
        <f t="shared" si="4"/>
        <v>0</v>
      </c>
      <c r="Q19" s="258">
        <f t="shared" si="4"/>
        <v>0</v>
      </c>
      <c r="R19" s="258">
        <f t="shared" si="4"/>
        <v>0</v>
      </c>
      <c r="S19" s="258">
        <f t="shared" si="4"/>
        <v>0</v>
      </c>
      <c r="T19" s="258">
        <f t="shared" si="4"/>
        <v>0</v>
      </c>
      <c r="U19" s="258">
        <f t="shared" si="4"/>
        <v>0</v>
      </c>
      <c r="V19" s="258">
        <f t="shared" si="4"/>
        <v>0</v>
      </c>
      <c r="W19" s="258">
        <f t="shared" si="4"/>
        <v>0</v>
      </c>
      <c r="X19" s="258">
        <f t="shared" si="4"/>
        <v>0</v>
      </c>
      <c r="Y19" s="258">
        <f t="shared" si="4"/>
        <v>0</v>
      </c>
      <c r="Z19" s="258">
        <f t="shared" si="4"/>
        <v>0</v>
      </c>
      <c r="AA19" s="258">
        <f t="shared" si="4"/>
        <v>0</v>
      </c>
    </row>
    <row r="20" spans="1:27" ht="15.75" customHeight="1" x14ac:dyDescent="0.2">
      <c r="A20" s="104" t="s">
        <v>232</v>
      </c>
      <c r="B20" s="105">
        <v>5</v>
      </c>
      <c r="C20" s="105" t="s">
        <v>27</v>
      </c>
      <c r="D20" s="106" t="s">
        <v>233</v>
      </c>
      <c r="E20" s="259">
        <f>+E21</f>
        <v>0</v>
      </c>
      <c r="F20" s="259">
        <f t="shared" ref="F20:AA20" si="5">+F21</f>
        <v>0</v>
      </c>
      <c r="G20" s="259">
        <f t="shared" si="5"/>
        <v>0</v>
      </c>
      <c r="H20" s="259">
        <f t="shared" si="5"/>
        <v>0</v>
      </c>
      <c r="I20" s="259">
        <f t="shared" si="5"/>
        <v>0</v>
      </c>
      <c r="J20" s="259">
        <f t="shared" si="5"/>
        <v>0</v>
      </c>
      <c r="K20" s="259">
        <f t="shared" si="5"/>
        <v>0</v>
      </c>
      <c r="L20" s="259">
        <f t="shared" si="5"/>
        <v>0</v>
      </c>
      <c r="M20" s="259">
        <f t="shared" si="5"/>
        <v>0</v>
      </c>
      <c r="N20" s="259">
        <f t="shared" si="5"/>
        <v>0</v>
      </c>
      <c r="O20" s="259">
        <f t="shared" si="5"/>
        <v>0</v>
      </c>
      <c r="P20" s="259">
        <f t="shared" si="5"/>
        <v>0</v>
      </c>
      <c r="Q20" s="259">
        <f t="shared" si="5"/>
        <v>0</v>
      </c>
      <c r="R20" s="259">
        <f t="shared" si="5"/>
        <v>0</v>
      </c>
      <c r="S20" s="259">
        <f t="shared" si="5"/>
        <v>0</v>
      </c>
      <c r="T20" s="259">
        <f t="shared" si="5"/>
        <v>0</v>
      </c>
      <c r="U20" s="259">
        <f t="shared" si="5"/>
        <v>0</v>
      </c>
      <c r="V20" s="259">
        <f t="shared" si="5"/>
        <v>0</v>
      </c>
      <c r="W20" s="259">
        <f t="shared" si="5"/>
        <v>0</v>
      </c>
      <c r="X20" s="259">
        <f t="shared" si="5"/>
        <v>0</v>
      </c>
      <c r="Y20" s="259">
        <f t="shared" si="5"/>
        <v>0</v>
      </c>
      <c r="Z20" s="259">
        <f t="shared" si="5"/>
        <v>0</v>
      </c>
      <c r="AA20" s="259">
        <f t="shared" si="5"/>
        <v>0</v>
      </c>
    </row>
    <row r="21" spans="1:27" ht="15.75" customHeight="1" x14ac:dyDescent="0.2">
      <c r="A21" s="107" t="s">
        <v>234</v>
      </c>
      <c r="B21" s="108">
        <v>6</v>
      </c>
      <c r="C21" s="108" t="s">
        <v>27</v>
      </c>
      <c r="D21" s="107" t="s">
        <v>235</v>
      </c>
      <c r="E21" s="260">
        <f t="shared" ref="E21:AA21" si="6">+E22+E25+E30+E32+E39</f>
        <v>0</v>
      </c>
      <c r="F21" s="260">
        <f t="shared" si="6"/>
        <v>0</v>
      </c>
      <c r="G21" s="260">
        <f t="shared" si="6"/>
        <v>0</v>
      </c>
      <c r="H21" s="260">
        <f t="shared" si="6"/>
        <v>0</v>
      </c>
      <c r="I21" s="260">
        <f t="shared" si="6"/>
        <v>0</v>
      </c>
      <c r="J21" s="260">
        <f t="shared" si="6"/>
        <v>0</v>
      </c>
      <c r="K21" s="260">
        <f t="shared" si="6"/>
        <v>0</v>
      </c>
      <c r="L21" s="260">
        <f t="shared" si="6"/>
        <v>0</v>
      </c>
      <c r="M21" s="260">
        <f t="shared" si="6"/>
        <v>0</v>
      </c>
      <c r="N21" s="260">
        <f t="shared" si="6"/>
        <v>0</v>
      </c>
      <c r="O21" s="260">
        <f t="shared" si="6"/>
        <v>0</v>
      </c>
      <c r="P21" s="260">
        <f t="shared" si="6"/>
        <v>0</v>
      </c>
      <c r="Q21" s="260">
        <f t="shared" si="6"/>
        <v>0</v>
      </c>
      <c r="R21" s="260">
        <f t="shared" si="6"/>
        <v>0</v>
      </c>
      <c r="S21" s="260">
        <f t="shared" si="6"/>
        <v>0</v>
      </c>
      <c r="T21" s="260">
        <f t="shared" si="6"/>
        <v>0</v>
      </c>
      <c r="U21" s="260">
        <f t="shared" si="6"/>
        <v>0</v>
      </c>
      <c r="V21" s="260">
        <f t="shared" si="6"/>
        <v>0</v>
      </c>
      <c r="W21" s="260">
        <f t="shared" si="6"/>
        <v>0</v>
      </c>
      <c r="X21" s="260">
        <f t="shared" si="6"/>
        <v>0</v>
      </c>
      <c r="Y21" s="260">
        <f t="shared" si="6"/>
        <v>0</v>
      </c>
      <c r="Z21" s="260">
        <f t="shared" si="6"/>
        <v>0</v>
      </c>
      <c r="AA21" s="260">
        <f t="shared" si="6"/>
        <v>0</v>
      </c>
    </row>
    <row r="22" spans="1:27" ht="15.75" customHeight="1" x14ac:dyDescent="0.2">
      <c r="A22" s="109" t="s">
        <v>236</v>
      </c>
      <c r="B22" s="110">
        <v>7</v>
      </c>
      <c r="C22" s="110" t="s">
        <v>27</v>
      </c>
      <c r="D22" s="109" t="s">
        <v>237</v>
      </c>
      <c r="E22" s="261">
        <f>SUM(E23:E24)</f>
        <v>0</v>
      </c>
      <c r="F22" s="261">
        <f t="shared" ref="F22:I22" si="7">SUM(F23:F24)</f>
        <v>0</v>
      </c>
      <c r="G22" s="261">
        <f t="shared" si="7"/>
        <v>0</v>
      </c>
      <c r="H22" s="261">
        <f t="shared" si="7"/>
        <v>0</v>
      </c>
      <c r="I22" s="261">
        <f t="shared" si="7"/>
        <v>0</v>
      </c>
      <c r="J22" s="261">
        <f>SUM(J23:J24)</f>
        <v>0</v>
      </c>
      <c r="K22" s="261">
        <f t="shared" ref="K22:AA22" si="8">SUM(K23:K24)</f>
        <v>0</v>
      </c>
      <c r="L22" s="261">
        <f t="shared" si="8"/>
        <v>0</v>
      </c>
      <c r="M22" s="261">
        <f t="shared" si="8"/>
        <v>0</v>
      </c>
      <c r="N22" s="261">
        <f t="shared" si="8"/>
        <v>0</v>
      </c>
      <c r="O22" s="261">
        <f t="shared" si="8"/>
        <v>0</v>
      </c>
      <c r="P22" s="261">
        <f t="shared" si="8"/>
        <v>0</v>
      </c>
      <c r="Q22" s="261">
        <f t="shared" si="8"/>
        <v>0</v>
      </c>
      <c r="R22" s="261">
        <f t="shared" si="8"/>
        <v>0</v>
      </c>
      <c r="S22" s="261">
        <f t="shared" si="8"/>
        <v>0</v>
      </c>
      <c r="T22" s="261">
        <f t="shared" si="8"/>
        <v>0</v>
      </c>
      <c r="U22" s="261">
        <f t="shared" si="8"/>
        <v>0</v>
      </c>
      <c r="V22" s="261">
        <f t="shared" si="8"/>
        <v>0</v>
      </c>
      <c r="W22" s="261">
        <f t="shared" si="8"/>
        <v>0</v>
      </c>
      <c r="X22" s="261">
        <f t="shared" si="8"/>
        <v>0</v>
      </c>
      <c r="Y22" s="261">
        <f t="shared" si="8"/>
        <v>0</v>
      </c>
      <c r="Z22" s="261">
        <f t="shared" si="8"/>
        <v>0</v>
      </c>
      <c r="AA22" s="261">
        <f t="shared" si="8"/>
        <v>0</v>
      </c>
    </row>
    <row r="23" spans="1:27" ht="24.75" customHeight="1" x14ac:dyDescent="0.2">
      <c r="A23" s="111" t="s">
        <v>238</v>
      </c>
      <c r="B23" s="112">
        <v>8</v>
      </c>
      <c r="C23" s="112" t="s">
        <v>118</v>
      </c>
      <c r="D23" s="113" t="s">
        <v>239</v>
      </c>
      <c r="E23" s="513"/>
      <c r="F23" s="313"/>
      <c r="G23" s="313"/>
      <c r="H23" s="313"/>
      <c r="I23" s="313"/>
      <c r="J23" s="537">
        <f>+E23+F23-G23+H23-I23</f>
        <v>0</v>
      </c>
      <c r="K23" s="323"/>
      <c r="L23" s="323"/>
      <c r="M23" s="323"/>
      <c r="N23" s="323"/>
      <c r="O23" s="540">
        <f>SUM(K23:N23)</f>
        <v>0</v>
      </c>
      <c r="P23" s="520">
        <f>+'ANEXO No 6A'!I23</f>
        <v>0</v>
      </c>
      <c r="Q23" s="323"/>
      <c r="R23" s="323"/>
      <c r="S23" s="323"/>
      <c r="T23" s="323"/>
      <c r="U23" s="524">
        <f>SUM(Q23:T23)</f>
        <v>0</v>
      </c>
      <c r="V23" s="323"/>
      <c r="W23" s="323"/>
      <c r="X23" s="323"/>
      <c r="Y23" s="323"/>
      <c r="Z23" s="544">
        <f>SUM(V23:Y23)</f>
        <v>0</v>
      </c>
      <c r="AA23" s="531">
        <f>+J23-P23</f>
        <v>0</v>
      </c>
    </row>
    <row r="24" spans="1:27" x14ac:dyDescent="0.2">
      <c r="A24" s="111" t="s">
        <v>240</v>
      </c>
      <c r="B24" s="114">
        <v>8</v>
      </c>
      <c r="C24" s="114" t="s">
        <v>118</v>
      </c>
      <c r="D24" s="115" t="s">
        <v>241</v>
      </c>
      <c r="E24" s="513"/>
      <c r="F24" s="313"/>
      <c r="G24" s="313"/>
      <c r="H24" s="313"/>
      <c r="I24" s="313"/>
      <c r="J24" s="537">
        <f>+E24+F24-G24+H24-I24</f>
        <v>0</v>
      </c>
      <c r="K24" s="323"/>
      <c r="L24" s="323"/>
      <c r="M24" s="323"/>
      <c r="N24" s="323"/>
      <c r="O24" s="540">
        <f>SUM(K24:N24)</f>
        <v>0</v>
      </c>
      <c r="P24" s="520">
        <f>+'ANEXO No 6A'!I36</f>
        <v>0</v>
      </c>
      <c r="Q24" s="323"/>
      <c r="R24" s="323"/>
      <c r="S24" s="323"/>
      <c r="T24" s="323"/>
      <c r="U24" s="524">
        <f>SUM(Q24:T24)</f>
        <v>0</v>
      </c>
      <c r="V24" s="323"/>
      <c r="W24" s="323"/>
      <c r="X24" s="323"/>
      <c r="Y24" s="323"/>
      <c r="Z24" s="544">
        <f>SUM(V24:Y24)</f>
        <v>0</v>
      </c>
      <c r="AA24" s="531">
        <f>+J24-P24</f>
        <v>0</v>
      </c>
    </row>
    <row r="25" spans="1:27" ht="15.75" customHeight="1" x14ac:dyDescent="0.2">
      <c r="A25" s="109" t="s">
        <v>242</v>
      </c>
      <c r="B25" s="110">
        <v>7</v>
      </c>
      <c r="C25" s="110" t="s">
        <v>27</v>
      </c>
      <c r="D25" s="109" t="s">
        <v>243</v>
      </c>
      <c r="E25" s="261">
        <f t="shared" ref="E25:AA25" si="9">SUM(E26:E29)</f>
        <v>0</v>
      </c>
      <c r="F25" s="261">
        <f t="shared" si="9"/>
        <v>0</v>
      </c>
      <c r="G25" s="261">
        <f t="shared" si="9"/>
        <v>0</v>
      </c>
      <c r="H25" s="261">
        <f t="shared" si="9"/>
        <v>0</v>
      </c>
      <c r="I25" s="261">
        <f t="shared" si="9"/>
        <v>0</v>
      </c>
      <c r="J25" s="261">
        <f t="shared" si="9"/>
        <v>0</v>
      </c>
      <c r="K25" s="261">
        <f t="shared" si="9"/>
        <v>0</v>
      </c>
      <c r="L25" s="261">
        <f t="shared" si="9"/>
        <v>0</v>
      </c>
      <c r="M25" s="261">
        <f t="shared" si="9"/>
        <v>0</v>
      </c>
      <c r="N25" s="261">
        <f t="shared" si="9"/>
        <v>0</v>
      </c>
      <c r="O25" s="261">
        <f t="shared" si="9"/>
        <v>0</v>
      </c>
      <c r="P25" s="261">
        <f t="shared" si="9"/>
        <v>0</v>
      </c>
      <c r="Q25" s="261">
        <f t="shared" si="9"/>
        <v>0</v>
      </c>
      <c r="R25" s="261">
        <f t="shared" si="9"/>
        <v>0</v>
      </c>
      <c r="S25" s="261">
        <f t="shared" si="9"/>
        <v>0</v>
      </c>
      <c r="T25" s="261">
        <f t="shared" si="9"/>
        <v>0</v>
      </c>
      <c r="U25" s="261">
        <f t="shared" si="9"/>
        <v>0</v>
      </c>
      <c r="V25" s="261">
        <f t="shared" si="9"/>
        <v>0</v>
      </c>
      <c r="W25" s="261">
        <f t="shared" si="9"/>
        <v>0</v>
      </c>
      <c r="X25" s="261">
        <f t="shared" si="9"/>
        <v>0</v>
      </c>
      <c r="Y25" s="261">
        <f t="shared" si="9"/>
        <v>0</v>
      </c>
      <c r="Z25" s="261">
        <f t="shared" si="9"/>
        <v>0</v>
      </c>
      <c r="AA25" s="261">
        <f t="shared" si="9"/>
        <v>0</v>
      </c>
    </row>
    <row r="26" spans="1:27" ht="15.75" customHeight="1" x14ac:dyDescent="0.2">
      <c r="A26" s="116" t="s">
        <v>244</v>
      </c>
      <c r="B26" s="114">
        <v>8</v>
      </c>
      <c r="C26" s="114" t="s">
        <v>118</v>
      </c>
      <c r="D26" s="116" t="s">
        <v>245</v>
      </c>
      <c r="E26" s="513"/>
      <c r="F26" s="313"/>
      <c r="G26" s="313"/>
      <c r="H26" s="313"/>
      <c r="I26" s="313"/>
      <c r="J26" s="538">
        <f t="shared" ref="J26:J42" si="10">+E26+F26-G26+H26-I26</f>
        <v>0</v>
      </c>
      <c r="K26" s="319"/>
      <c r="L26" s="319"/>
      <c r="M26" s="323"/>
      <c r="N26" s="319"/>
      <c r="O26" s="517">
        <f t="shared" ref="O26:O42" si="11">SUM(K26:N26)</f>
        <v>0</v>
      </c>
      <c r="P26" s="520">
        <f>+'ANEXO No 6A'!I49</f>
        <v>0</v>
      </c>
      <c r="Q26" s="323"/>
      <c r="R26" s="323"/>
      <c r="S26" s="323"/>
      <c r="T26" s="323"/>
      <c r="U26" s="524">
        <f>SUM(Q26:T26)</f>
        <v>0</v>
      </c>
      <c r="V26" s="323"/>
      <c r="W26" s="323"/>
      <c r="X26" s="323"/>
      <c r="Y26" s="323"/>
      <c r="Z26" s="544">
        <f t="shared" ref="Z26:Z42" si="12">SUM(V26:Y26)</f>
        <v>0</v>
      </c>
      <c r="AA26" s="531">
        <f t="shared" ref="AA26:AA42" si="13">+J26-P26</f>
        <v>0</v>
      </c>
    </row>
    <row r="27" spans="1:27" ht="15.75" customHeight="1" x14ac:dyDescent="0.2">
      <c r="A27" s="116" t="s">
        <v>246</v>
      </c>
      <c r="B27" s="114">
        <v>8</v>
      </c>
      <c r="C27" s="114" t="s">
        <v>118</v>
      </c>
      <c r="D27" s="116" t="s">
        <v>247</v>
      </c>
      <c r="E27" s="513"/>
      <c r="F27" s="313"/>
      <c r="G27" s="313"/>
      <c r="H27" s="313"/>
      <c r="I27" s="313"/>
      <c r="J27" s="538">
        <f t="shared" si="10"/>
        <v>0</v>
      </c>
      <c r="K27" s="319"/>
      <c r="L27" s="319"/>
      <c r="M27" s="323"/>
      <c r="N27" s="319"/>
      <c r="O27" s="517">
        <f t="shared" si="11"/>
        <v>0</v>
      </c>
      <c r="P27" s="520">
        <f>+'ANEXO No 6A'!I62</f>
        <v>0</v>
      </c>
      <c r="Q27" s="323"/>
      <c r="R27" s="323"/>
      <c r="S27" s="323"/>
      <c r="T27" s="323"/>
      <c r="U27" s="524">
        <f>SUM(Q27:T27)</f>
        <v>0</v>
      </c>
      <c r="V27" s="323"/>
      <c r="W27" s="323"/>
      <c r="X27" s="323"/>
      <c r="Y27" s="323"/>
      <c r="Z27" s="544">
        <f t="shared" si="12"/>
        <v>0</v>
      </c>
      <c r="AA27" s="531">
        <f t="shared" si="13"/>
        <v>0</v>
      </c>
    </row>
    <row r="28" spans="1:27" ht="25.5" x14ac:dyDescent="0.2">
      <c r="A28" s="111" t="s">
        <v>248</v>
      </c>
      <c r="B28" s="112">
        <v>8</v>
      </c>
      <c r="C28" s="112" t="s">
        <v>118</v>
      </c>
      <c r="D28" s="113" t="s">
        <v>249</v>
      </c>
      <c r="E28" s="513"/>
      <c r="F28" s="313"/>
      <c r="G28" s="313"/>
      <c r="H28" s="313"/>
      <c r="I28" s="313"/>
      <c r="J28" s="538">
        <f t="shared" si="10"/>
        <v>0</v>
      </c>
      <c r="K28" s="319"/>
      <c r="L28" s="319"/>
      <c r="M28" s="323"/>
      <c r="N28" s="319"/>
      <c r="O28" s="517">
        <f t="shared" si="11"/>
        <v>0</v>
      </c>
      <c r="P28" s="520">
        <f>+'ANEXO No 6A'!I75</f>
        <v>0</v>
      </c>
      <c r="Q28" s="323"/>
      <c r="R28" s="323"/>
      <c r="S28" s="323"/>
      <c r="T28" s="323"/>
      <c r="U28" s="524">
        <f>SUM(Q28:T28)</f>
        <v>0</v>
      </c>
      <c r="V28" s="323"/>
      <c r="W28" s="323"/>
      <c r="X28" s="323"/>
      <c r="Y28" s="323"/>
      <c r="Z28" s="544">
        <f t="shared" si="12"/>
        <v>0</v>
      </c>
      <c r="AA28" s="531">
        <f t="shared" si="13"/>
        <v>0</v>
      </c>
    </row>
    <row r="29" spans="1:27" ht="15.75" customHeight="1" x14ac:dyDescent="0.2">
      <c r="A29" s="116" t="s">
        <v>250</v>
      </c>
      <c r="B29" s="114">
        <v>8</v>
      </c>
      <c r="C29" s="114" t="s">
        <v>118</v>
      </c>
      <c r="D29" s="116" t="s">
        <v>251</v>
      </c>
      <c r="E29" s="513"/>
      <c r="F29" s="313"/>
      <c r="G29" s="313"/>
      <c r="H29" s="313"/>
      <c r="I29" s="313"/>
      <c r="J29" s="538">
        <f t="shared" si="10"/>
        <v>0</v>
      </c>
      <c r="K29" s="319"/>
      <c r="L29" s="319"/>
      <c r="M29" s="323"/>
      <c r="N29" s="319"/>
      <c r="O29" s="517">
        <f t="shared" si="11"/>
        <v>0</v>
      </c>
      <c r="P29" s="520">
        <f>+'ANEXO No 6A'!I88</f>
        <v>0</v>
      </c>
      <c r="Q29" s="323"/>
      <c r="R29" s="323"/>
      <c r="S29" s="323"/>
      <c r="T29" s="323"/>
      <c r="U29" s="524">
        <f>SUM(Q29:T29)</f>
        <v>0</v>
      </c>
      <c r="V29" s="323"/>
      <c r="W29" s="323"/>
      <c r="X29" s="323"/>
      <c r="Y29" s="323"/>
      <c r="Z29" s="544">
        <f t="shared" si="12"/>
        <v>0</v>
      </c>
      <c r="AA29" s="531">
        <f t="shared" si="13"/>
        <v>0</v>
      </c>
    </row>
    <row r="30" spans="1:27" ht="15.75" customHeight="1" x14ac:dyDescent="0.2">
      <c r="A30" s="117" t="s">
        <v>252</v>
      </c>
      <c r="B30" s="118">
        <v>7</v>
      </c>
      <c r="C30" s="118" t="s">
        <v>27</v>
      </c>
      <c r="D30" s="119" t="s">
        <v>253</v>
      </c>
      <c r="E30" s="261">
        <f>SUM(E31)</f>
        <v>0</v>
      </c>
      <c r="F30" s="261">
        <f t="shared" ref="F30:AA30" si="14">SUM(F31)</f>
        <v>0</v>
      </c>
      <c r="G30" s="261">
        <f t="shared" si="14"/>
        <v>0</v>
      </c>
      <c r="H30" s="261">
        <f t="shared" si="14"/>
        <v>0</v>
      </c>
      <c r="I30" s="261">
        <f t="shared" si="14"/>
        <v>0</v>
      </c>
      <c r="J30" s="261">
        <f t="shared" si="14"/>
        <v>0</v>
      </c>
      <c r="K30" s="261">
        <f t="shared" si="14"/>
        <v>0</v>
      </c>
      <c r="L30" s="261">
        <f t="shared" si="14"/>
        <v>0</v>
      </c>
      <c r="M30" s="261">
        <f t="shared" si="14"/>
        <v>0</v>
      </c>
      <c r="N30" s="261">
        <f t="shared" si="14"/>
        <v>0</v>
      </c>
      <c r="O30" s="261">
        <f t="shared" si="14"/>
        <v>0</v>
      </c>
      <c r="P30" s="261">
        <f t="shared" si="14"/>
        <v>0</v>
      </c>
      <c r="Q30" s="261">
        <f t="shared" si="14"/>
        <v>0</v>
      </c>
      <c r="R30" s="261">
        <f t="shared" si="14"/>
        <v>0</v>
      </c>
      <c r="S30" s="261">
        <f t="shared" si="14"/>
        <v>0</v>
      </c>
      <c r="T30" s="261">
        <f t="shared" si="14"/>
        <v>0</v>
      </c>
      <c r="U30" s="261">
        <f t="shared" si="14"/>
        <v>0</v>
      </c>
      <c r="V30" s="261">
        <f t="shared" si="14"/>
        <v>0</v>
      </c>
      <c r="W30" s="261">
        <f t="shared" si="14"/>
        <v>0</v>
      </c>
      <c r="X30" s="261">
        <f t="shared" si="14"/>
        <v>0</v>
      </c>
      <c r="Y30" s="261">
        <f t="shared" si="14"/>
        <v>0</v>
      </c>
      <c r="Z30" s="261">
        <f t="shared" si="14"/>
        <v>0</v>
      </c>
      <c r="AA30" s="261">
        <f t="shared" si="14"/>
        <v>0</v>
      </c>
    </row>
    <row r="31" spans="1:27" ht="15.75" customHeight="1" x14ac:dyDescent="0.2">
      <c r="A31" s="116" t="s">
        <v>254</v>
      </c>
      <c r="B31" s="114">
        <v>8</v>
      </c>
      <c r="C31" s="114" t="s">
        <v>118</v>
      </c>
      <c r="D31" s="116" t="s">
        <v>255</v>
      </c>
      <c r="E31" s="513"/>
      <c r="F31" s="313"/>
      <c r="G31" s="313"/>
      <c r="H31" s="313"/>
      <c r="I31" s="313"/>
      <c r="J31" s="537">
        <f t="shared" si="10"/>
        <v>0</v>
      </c>
      <c r="K31" s="323"/>
      <c r="L31" s="324"/>
      <c r="M31" s="323"/>
      <c r="N31" s="323"/>
      <c r="O31" s="540">
        <f t="shared" si="11"/>
        <v>0</v>
      </c>
      <c r="P31" s="521">
        <f>+'ANEXO No 6A'!I101</f>
        <v>0</v>
      </c>
      <c r="Q31" s="323"/>
      <c r="R31" s="323"/>
      <c r="S31" s="323"/>
      <c r="T31" s="323"/>
      <c r="U31" s="524">
        <f t="shared" ref="U31:U42" si="15">SUM(Q31:T31)</f>
        <v>0</v>
      </c>
      <c r="V31" s="323"/>
      <c r="W31" s="323"/>
      <c r="X31" s="323"/>
      <c r="Y31" s="323"/>
      <c r="Z31" s="544">
        <f t="shared" si="12"/>
        <v>0</v>
      </c>
      <c r="AA31" s="531">
        <f t="shared" si="13"/>
        <v>0</v>
      </c>
    </row>
    <row r="32" spans="1:27" ht="15.75" customHeight="1" x14ac:dyDescent="0.2">
      <c r="A32" s="117" t="s">
        <v>256</v>
      </c>
      <c r="B32" s="118">
        <v>7</v>
      </c>
      <c r="C32" s="118" t="s">
        <v>27</v>
      </c>
      <c r="D32" s="119" t="s">
        <v>257</v>
      </c>
      <c r="E32" s="261">
        <f>SUM(E33:E38)</f>
        <v>0</v>
      </c>
      <c r="F32" s="261">
        <f t="shared" ref="F32:AA32" si="16">SUM(F33:F38)</f>
        <v>0</v>
      </c>
      <c r="G32" s="261">
        <f t="shared" si="16"/>
        <v>0</v>
      </c>
      <c r="H32" s="261">
        <f t="shared" si="16"/>
        <v>0</v>
      </c>
      <c r="I32" s="261">
        <f t="shared" si="16"/>
        <v>0</v>
      </c>
      <c r="J32" s="261">
        <f t="shared" si="16"/>
        <v>0</v>
      </c>
      <c r="K32" s="261">
        <f t="shared" si="16"/>
        <v>0</v>
      </c>
      <c r="L32" s="261">
        <f t="shared" si="16"/>
        <v>0</v>
      </c>
      <c r="M32" s="261">
        <f t="shared" si="16"/>
        <v>0</v>
      </c>
      <c r="N32" s="261">
        <f t="shared" si="16"/>
        <v>0</v>
      </c>
      <c r="O32" s="261">
        <f t="shared" si="16"/>
        <v>0</v>
      </c>
      <c r="P32" s="261">
        <f t="shared" si="16"/>
        <v>0</v>
      </c>
      <c r="Q32" s="261">
        <f t="shared" si="16"/>
        <v>0</v>
      </c>
      <c r="R32" s="261">
        <f t="shared" si="16"/>
        <v>0</v>
      </c>
      <c r="S32" s="261">
        <f t="shared" si="16"/>
        <v>0</v>
      </c>
      <c r="T32" s="261">
        <f t="shared" si="16"/>
        <v>0</v>
      </c>
      <c r="U32" s="261">
        <f t="shared" si="16"/>
        <v>0</v>
      </c>
      <c r="V32" s="261">
        <f t="shared" si="16"/>
        <v>0</v>
      </c>
      <c r="W32" s="261">
        <f t="shared" si="16"/>
        <v>0</v>
      </c>
      <c r="X32" s="261">
        <f t="shared" si="16"/>
        <v>0</v>
      </c>
      <c r="Y32" s="261">
        <f t="shared" si="16"/>
        <v>0</v>
      </c>
      <c r="Z32" s="261">
        <f t="shared" si="16"/>
        <v>0</v>
      </c>
      <c r="AA32" s="261">
        <f t="shared" si="16"/>
        <v>0</v>
      </c>
    </row>
    <row r="33" spans="1:27" ht="35.25" customHeight="1" x14ac:dyDescent="0.2">
      <c r="A33" s="208" t="s">
        <v>592</v>
      </c>
      <c r="B33" s="198">
        <v>8</v>
      </c>
      <c r="C33" s="198" t="s">
        <v>118</v>
      </c>
      <c r="D33" s="476" t="s">
        <v>593</v>
      </c>
      <c r="E33" s="513"/>
      <c r="F33" s="313"/>
      <c r="G33" s="313"/>
      <c r="H33" s="313"/>
      <c r="I33" s="313"/>
      <c r="J33" s="537">
        <f t="shared" si="10"/>
        <v>0</v>
      </c>
      <c r="K33" s="651"/>
      <c r="L33" s="651"/>
      <c r="M33" s="651"/>
      <c r="N33" s="651"/>
      <c r="O33" s="540">
        <f t="shared" ref="O33" si="17">SUM(K33:N33)</f>
        <v>0</v>
      </c>
      <c r="P33" s="520">
        <f>+'ANEXO No 6A'!I114</f>
        <v>0</v>
      </c>
      <c r="Q33" s="651"/>
      <c r="R33" s="651"/>
      <c r="S33" s="651"/>
      <c r="T33" s="651"/>
      <c r="U33" s="524">
        <f t="shared" si="15"/>
        <v>0</v>
      </c>
      <c r="V33" s="651"/>
      <c r="W33" s="651"/>
      <c r="X33" s="651"/>
      <c r="Y33" s="651"/>
      <c r="Z33" s="544">
        <f t="shared" ref="Z33" si="18">SUM(V33:Y33)</f>
        <v>0</v>
      </c>
      <c r="AA33" s="531">
        <f t="shared" ref="AA33" si="19">+J33-P33</f>
        <v>0</v>
      </c>
    </row>
    <row r="34" spans="1:27" ht="25.5" x14ac:dyDescent="0.2">
      <c r="A34" s="111" t="s">
        <v>258</v>
      </c>
      <c r="B34" s="112">
        <v>8</v>
      </c>
      <c r="C34" s="112" t="s">
        <v>118</v>
      </c>
      <c r="D34" s="120" t="s">
        <v>259</v>
      </c>
      <c r="E34" s="513"/>
      <c r="F34" s="313"/>
      <c r="G34" s="313"/>
      <c r="H34" s="313"/>
      <c r="I34" s="313"/>
      <c r="J34" s="537">
        <f t="shared" si="10"/>
        <v>0</v>
      </c>
      <c r="K34" s="323"/>
      <c r="L34" s="323"/>
      <c r="M34" s="323"/>
      <c r="N34" s="323"/>
      <c r="O34" s="540">
        <f t="shared" si="11"/>
        <v>0</v>
      </c>
      <c r="P34" s="520">
        <f>+'ANEXO No 6A'!I127</f>
        <v>0</v>
      </c>
      <c r="Q34" s="323"/>
      <c r="R34" s="323"/>
      <c r="S34" s="323"/>
      <c r="T34" s="323"/>
      <c r="U34" s="524">
        <f t="shared" si="15"/>
        <v>0</v>
      </c>
      <c r="V34" s="323"/>
      <c r="W34" s="323"/>
      <c r="X34" s="323"/>
      <c r="Y34" s="323"/>
      <c r="Z34" s="544">
        <f t="shared" si="12"/>
        <v>0</v>
      </c>
      <c r="AA34" s="531">
        <f t="shared" si="13"/>
        <v>0</v>
      </c>
    </row>
    <row r="35" spans="1:27" x14ac:dyDescent="0.2">
      <c r="A35" s="116" t="s">
        <v>260</v>
      </c>
      <c r="B35" s="114">
        <v>8</v>
      </c>
      <c r="C35" s="114" t="s">
        <v>118</v>
      </c>
      <c r="D35" s="116" t="s">
        <v>261</v>
      </c>
      <c r="E35" s="513"/>
      <c r="F35" s="313"/>
      <c r="G35" s="313"/>
      <c r="H35" s="313"/>
      <c r="I35" s="313"/>
      <c r="J35" s="537">
        <f t="shared" si="10"/>
        <v>0</v>
      </c>
      <c r="K35" s="323"/>
      <c r="L35" s="323"/>
      <c r="M35" s="323"/>
      <c r="N35" s="323"/>
      <c r="O35" s="540">
        <f t="shared" si="11"/>
        <v>0</v>
      </c>
      <c r="P35" s="520">
        <f>+'ANEXO No 6A'!I140</f>
        <v>0</v>
      </c>
      <c r="Q35" s="323"/>
      <c r="R35" s="323"/>
      <c r="S35" s="323"/>
      <c r="T35" s="323"/>
      <c r="U35" s="524">
        <f>SUM(Q35:T35)</f>
        <v>0</v>
      </c>
      <c r="V35" s="323"/>
      <c r="W35" s="323"/>
      <c r="X35" s="323"/>
      <c r="Y35" s="323"/>
      <c r="Z35" s="544">
        <f t="shared" si="12"/>
        <v>0</v>
      </c>
      <c r="AA35" s="531">
        <f t="shared" si="13"/>
        <v>0</v>
      </c>
    </row>
    <row r="36" spans="1:27" x14ac:dyDescent="0.2">
      <c r="A36" s="116" t="s">
        <v>262</v>
      </c>
      <c r="B36" s="114">
        <v>8</v>
      </c>
      <c r="C36" s="114" t="s">
        <v>118</v>
      </c>
      <c r="D36" s="116" t="s">
        <v>263</v>
      </c>
      <c r="E36" s="513"/>
      <c r="F36" s="313"/>
      <c r="G36" s="313"/>
      <c r="H36" s="313"/>
      <c r="I36" s="313"/>
      <c r="J36" s="537">
        <f t="shared" si="10"/>
        <v>0</v>
      </c>
      <c r="K36" s="323"/>
      <c r="L36" s="323"/>
      <c r="M36" s="323"/>
      <c r="N36" s="323"/>
      <c r="O36" s="540">
        <f t="shared" si="11"/>
        <v>0</v>
      </c>
      <c r="P36" s="520">
        <f>+'ANEXO No 6A'!I153</f>
        <v>0</v>
      </c>
      <c r="R36" s="323"/>
      <c r="S36" s="323"/>
      <c r="T36" s="323"/>
      <c r="U36" s="524">
        <f t="shared" si="15"/>
        <v>0</v>
      </c>
      <c r="V36" s="323"/>
      <c r="W36" s="323"/>
      <c r="X36" s="323"/>
      <c r="Y36" s="323"/>
      <c r="Z36" s="544">
        <f t="shared" si="12"/>
        <v>0</v>
      </c>
      <c r="AA36" s="531">
        <f t="shared" si="13"/>
        <v>0</v>
      </c>
    </row>
    <row r="37" spans="1:27" ht="25.5" x14ac:dyDescent="0.2">
      <c r="A37" s="111" t="s">
        <v>264</v>
      </c>
      <c r="B37" s="112">
        <v>8</v>
      </c>
      <c r="C37" s="112" t="s">
        <v>118</v>
      </c>
      <c r="D37" s="113" t="s">
        <v>265</v>
      </c>
      <c r="E37" s="513"/>
      <c r="F37" s="313"/>
      <c r="G37" s="313"/>
      <c r="H37" s="313"/>
      <c r="I37" s="313"/>
      <c r="J37" s="537">
        <f t="shared" si="10"/>
        <v>0</v>
      </c>
      <c r="K37" s="323"/>
      <c r="L37" s="323"/>
      <c r="M37" s="323"/>
      <c r="N37" s="323"/>
      <c r="O37" s="540">
        <f t="shared" si="11"/>
        <v>0</v>
      </c>
      <c r="P37" s="520">
        <f>+'ANEXO No 6A'!I166</f>
        <v>0</v>
      </c>
      <c r="Q37" s="323"/>
      <c r="R37" s="323"/>
      <c r="S37" s="323"/>
      <c r="T37" s="323"/>
      <c r="U37" s="524">
        <f t="shared" si="15"/>
        <v>0</v>
      </c>
      <c r="V37" s="323"/>
      <c r="W37" s="323"/>
      <c r="X37" s="323"/>
      <c r="Y37" s="323"/>
      <c r="Z37" s="544">
        <f t="shared" si="12"/>
        <v>0</v>
      </c>
      <c r="AA37" s="531">
        <f>+J37-P37</f>
        <v>0</v>
      </c>
    </row>
    <row r="38" spans="1:27" ht="15.75" customHeight="1" x14ac:dyDescent="0.2">
      <c r="A38" s="116" t="s">
        <v>266</v>
      </c>
      <c r="B38" s="114">
        <v>8</v>
      </c>
      <c r="C38" s="114" t="s">
        <v>118</v>
      </c>
      <c r="D38" s="116" t="s">
        <v>267</v>
      </c>
      <c r="E38" s="513"/>
      <c r="F38" s="313"/>
      <c r="G38" s="313"/>
      <c r="H38" s="313"/>
      <c r="I38" s="313"/>
      <c r="J38" s="537">
        <f t="shared" si="10"/>
        <v>0</v>
      </c>
      <c r="K38" s="323"/>
      <c r="L38" s="323"/>
      <c r="M38" s="323"/>
      <c r="N38" s="323"/>
      <c r="O38" s="540">
        <f t="shared" si="11"/>
        <v>0</v>
      </c>
      <c r="P38" s="520">
        <f>+'ANEXO No 6A'!I179</f>
        <v>0</v>
      </c>
      <c r="Q38" s="323"/>
      <c r="R38" s="323"/>
      <c r="S38" s="323"/>
      <c r="T38" s="323"/>
      <c r="U38" s="524">
        <f t="shared" si="15"/>
        <v>0</v>
      </c>
      <c r="V38" s="323"/>
      <c r="W38" s="323"/>
      <c r="X38" s="323"/>
      <c r="Y38" s="323"/>
      <c r="Z38" s="544">
        <f t="shared" si="12"/>
        <v>0</v>
      </c>
      <c r="AA38" s="531">
        <f t="shared" si="13"/>
        <v>0</v>
      </c>
    </row>
    <row r="39" spans="1:27" ht="15.75" customHeight="1" x14ac:dyDescent="0.2">
      <c r="A39" s="117" t="s">
        <v>268</v>
      </c>
      <c r="B39" s="118">
        <v>7</v>
      </c>
      <c r="C39" s="118" t="s">
        <v>27</v>
      </c>
      <c r="D39" s="119" t="s">
        <v>269</v>
      </c>
      <c r="E39" s="261">
        <f>SUM(E40:E42)</f>
        <v>0</v>
      </c>
      <c r="F39" s="261">
        <f t="shared" ref="F39:AA39" si="20">SUM(F40:F42)</f>
        <v>0</v>
      </c>
      <c r="G39" s="261">
        <f t="shared" si="20"/>
        <v>0</v>
      </c>
      <c r="H39" s="261">
        <f t="shared" si="20"/>
        <v>0</v>
      </c>
      <c r="I39" s="261">
        <f t="shared" si="20"/>
        <v>0</v>
      </c>
      <c r="J39" s="261">
        <f t="shared" si="20"/>
        <v>0</v>
      </c>
      <c r="K39" s="261">
        <f t="shared" si="20"/>
        <v>0</v>
      </c>
      <c r="L39" s="261">
        <f t="shared" si="20"/>
        <v>0</v>
      </c>
      <c r="M39" s="261">
        <f t="shared" si="20"/>
        <v>0</v>
      </c>
      <c r="N39" s="261">
        <f t="shared" si="20"/>
        <v>0</v>
      </c>
      <c r="O39" s="261">
        <f t="shared" si="20"/>
        <v>0</v>
      </c>
      <c r="P39" s="261">
        <f t="shared" si="20"/>
        <v>0</v>
      </c>
      <c r="Q39" s="261">
        <f t="shared" si="20"/>
        <v>0</v>
      </c>
      <c r="R39" s="261">
        <f t="shared" si="20"/>
        <v>0</v>
      </c>
      <c r="S39" s="261">
        <f t="shared" si="20"/>
        <v>0</v>
      </c>
      <c r="T39" s="261">
        <f t="shared" si="20"/>
        <v>0</v>
      </c>
      <c r="U39" s="261">
        <f t="shared" si="20"/>
        <v>0</v>
      </c>
      <c r="V39" s="261">
        <f t="shared" si="20"/>
        <v>0</v>
      </c>
      <c r="W39" s="261">
        <f t="shared" si="20"/>
        <v>0</v>
      </c>
      <c r="X39" s="261">
        <f t="shared" si="20"/>
        <v>0</v>
      </c>
      <c r="Y39" s="261">
        <f t="shared" si="20"/>
        <v>0</v>
      </c>
      <c r="Z39" s="261">
        <f t="shared" si="20"/>
        <v>0</v>
      </c>
      <c r="AA39" s="261">
        <f t="shared" si="20"/>
        <v>0</v>
      </c>
    </row>
    <row r="40" spans="1:27" ht="25.5" x14ac:dyDescent="0.2">
      <c r="A40" s="111" t="s">
        <v>270</v>
      </c>
      <c r="B40" s="114">
        <v>8</v>
      </c>
      <c r="C40" s="114" t="s">
        <v>118</v>
      </c>
      <c r="D40" s="113" t="s">
        <v>271</v>
      </c>
      <c r="E40" s="513"/>
      <c r="F40" s="313"/>
      <c r="G40" s="313"/>
      <c r="H40" s="313"/>
      <c r="I40" s="313"/>
      <c r="J40" s="537">
        <f t="shared" si="10"/>
        <v>0</v>
      </c>
      <c r="K40" s="323"/>
      <c r="L40" s="323"/>
      <c r="M40" s="323"/>
      <c r="N40" s="323"/>
      <c r="O40" s="540">
        <f t="shared" si="11"/>
        <v>0</v>
      </c>
      <c r="P40" s="520">
        <f>+'ANEXO No 6A'!I192</f>
        <v>0</v>
      </c>
      <c r="Q40" s="323"/>
      <c r="R40" s="323"/>
      <c r="S40" s="323"/>
      <c r="T40" s="323"/>
      <c r="U40" s="524">
        <f t="shared" si="15"/>
        <v>0</v>
      </c>
      <c r="V40" s="323"/>
      <c r="W40" s="323"/>
      <c r="X40" s="323"/>
      <c r="Y40" s="323"/>
      <c r="Z40" s="544">
        <f t="shared" si="12"/>
        <v>0</v>
      </c>
      <c r="AA40" s="531">
        <f t="shared" si="13"/>
        <v>0</v>
      </c>
    </row>
    <row r="41" spans="1:27" ht="38.25" x14ac:dyDescent="0.2">
      <c r="A41" s="111" t="s">
        <v>272</v>
      </c>
      <c r="B41" s="114">
        <v>8</v>
      </c>
      <c r="C41" s="114" t="s">
        <v>118</v>
      </c>
      <c r="D41" s="113" t="s">
        <v>273</v>
      </c>
      <c r="E41" s="513"/>
      <c r="F41" s="313"/>
      <c r="G41" s="313"/>
      <c r="H41" s="313"/>
      <c r="I41" s="313"/>
      <c r="J41" s="537">
        <f t="shared" si="10"/>
        <v>0</v>
      </c>
      <c r="K41" s="323"/>
      <c r="L41" s="323"/>
      <c r="M41" s="323"/>
      <c r="N41" s="323"/>
      <c r="O41" s="540">
        <f t="shared" si="11"/>
        <v>0</v>
      </c>
      <c r="P41" s="520">
        <f>+'ANEXO No 6A'!I205</f>
        <v>0</v>
      </c>
      <c r="Q41" s="323"/>
      <c r="R41" s="323"/>
      <c r="S41" s="323"/>
      <c r="T41" s="323"/>
      <c r="U41" s="524">
        <f t="shared" si="15"/>
        <v>0</v>
      </c>
      <c r="V41" s="323"/>
      <c r="W41" s="323"/>
      <c r="X41" s="323"/>
      <c r="Y41" s="323"/>
      <c r="Z41" s="544">
        <f t="shared" si="12"/>
        <v>0</v>
      </c>
      <c r="AA41" s="531">
        <f t="shared" si="13"/>
        <v>0</v>
      </c>
    </row>
    <row r="42" spans="1:27" ht="25.5" x14ac:dyDescent="0.2">
      <c r="A42" s="111" t="s">
        <v>274</v>
      </c>
      <c r="B42" s="114">
        <v>8</v>
      </c>
      <c r="C42" s="114" t="s">
        <v>118</v>
      </c>
      <c r="D42" s="113" t="s">
        <v>275</v>
      </c>
      <c r="E42" s="513"/>
      <c r="F42" s="313"/>
      <c r="G42" s="313"/>
      <c r="H42" s="313"/>
      <c r="I42" s="313"/>
      <c r="J42" s="537">
        <f t="shared" si="10"/>
        <v>0</v>
      </c>
      <c r="K42" s="323"/>
      <c r="L42" s="323"/>
      <c r="M42" s="323"/>
      <c r="N42" s="323"/>
      <c r="O42" s="540">
        <f t="shared" si="11"/>
        <v>0</v>
      </c>
      <c r="P42" s="520">
        <f>+'ANEXO No 6A'!I218</f>
        <v>0</v>
      </c>
      <c r="Q42" s="323"/>
      <c r="R42" s="323"/>
      <c r="S42" s="323"/>
      <c r="T42" s="323"/>
      <c r="U42" s="524">
        <f t="shared" si="15"/>
        <v>0</v>
      </c>
      <c r="V42" s="323"/>
      <c r="W42" s="323"/>
      <c r="X42" s="323"/>
      <c r="Y42" s="323"/>
      <c r="Z42" s="544">
        <f t="shared" si="12"/>
        <v>0</v>
      </c>
      <c r="AA42" s="531">
        <f t="shared" si="13"/>
        <v>0</v>
      </c>
    </row>
    <row r="43" spans="1:27" ht="15.75" customHeight="1" x14ac:dyDescent="0.2">
      <c r="A43" s="121" t="s">
        <v>276</v>
      </c>
      <c r="B43" s="122">
        <v>6</v>
      </c>
      <c r="C43" s="122" t="s">
        <v>27</v>
      </c>
      <c r="D43" s="121" t="s">
        <v>277</v>
      </c>
      <c r="E43" s="260">
        <f>+E44</f>
        <v>0</v>
      </c>
      <c r="F43" s="260">
        <f t="shared" ref="F43:AA43" si="21">+F44</f>
        <v>0</v>
      </c>
      <c r="G43" s="260">
        <f t="shared" si="21"/>
        <v>0</v>
      </c>
      <c r="H43" s="260">
        <f t="shared" si="21"/>
        <v>0</v>
      </c>
      <c r="I43" s="260">
        <f t="shared" si="21"/>
        <v>0</v>
      </c>
      <c r="J43" s="260">
        <f t="shared" si="21"/>
        <v>0</v>
      </c>
      <c r="K43" s="260">
        <f t="shared" si="21"/>
        <v>0</v>
      </c>
      <c r="L43" s="260">
        <f t="shared" si="21"/>
        <v>0</v>
      </c>
      <c r="M43" s="260">
        <f t="shared" si="21"/>
        <v>0</v>
      </c>
      <c r="N43" s="260">
        <f t="shared" si="21"/>
        <v>0</v>
      </c>
      <c r="O43" s="260">
        <f t="shared" si="21"/>
        <v>0</v>
      </c>
      <c r="P43" s="260">
        <f t="shared" si="21"/>
        <v>0</v>
      </c>
      <c r="Q43" s="260">
        <f t="shared" si="21"/>
        <v>0</v>
      </c>
      <c r="R43" s="260">
        <f t="shared" si="21"/>
        <v>0</v>
      </c>
      <c r="S43" s="260">
        <f t="shared" si="21"/>
        <v>0</v>
      </c>
      <c r="T43" s="260">
        <f t="shared" si="21"/>
        <v>0</v>
      </c>
      <c r="U43" s="260">
        <f t="shared" si="21"/>
        <v>0</v>
      </c>
      <c r="V43" s="260">
        <f t="shared" si="21"/>
        <v>0</v>
      </c>
      <c r="W43" s="260">
        <f t="shared" si="21"/>
        <v>0</v>
      </c>
      <c r="X43" s="260">
        <f t="shared" si="21"/>
        <v>0</v>
      </c>
      <c r="Y43" s="260">
        <f t="shared" si="21"/>
        <v>0</v>
      </c>
      <c r="Z43" s="260">
        <f t="shared" si="21"/>
        <v>0</v>
      </c>
      <c r="AA43" s="260">
        <f t="shared" si="21"/>
        <v>0</v>
      </c>
    </row>
    <row r="44" spans="1:27" ht="25.5" x14ac:dyDescent="0.2">
      <c r="A44" s="123" t="s">
        <v>278</v>
      </c>
      <c r="B44" s="118">
        <v>7</v>
      </c>
      <c r="C44" s="118" t="s">
        <v>27</v>
      </c>
      <c r="D44" s="124" t="s">
        <v>279</v>
      </c>
      <c r="E44" s="261">
        <f t="shared" ref="E44:AA44" si="22">+E45+E51+E52</f>
        <v>0</v>
      </c>
      <c r="F44" s="261">
        <f t="shared" si="22"/>
        <v>0</v>
      </c>
      <c r="G44" s="261">
        <f t="shared" si="22"/>
        <v>0</v>
      </c>
      <c r="H44" s="261">
        <f t="shared" si="22"/>
        <v>0</v>
      </c>
      <c r="I44" s="261">
        <f t="shared" si="22"/>
        <v>0</v>
      </c>
      <c r="J44" s="261">
        <f t="shared" si="22"/>
        <v>0</v>
      </c>
      <c r="K44" s="261">
        <f t="shared" si="22"/>
        <v>0</v>
      </c>
      <c r="L44" s="261">
        <f t="shared" si="22"/>
        <v>0</v>
      </c>
      <c r="M44" s="261">
        <f t="shared" si="22"/>
        <v>0</v>
      </c>
      <c r="N44" s="261">
        <f t="shared" si="22"/>
        <v>0</v>
      </c>
      <c r="O44" s="261">
        <f t="shared" si="22"/>
        <v>0</v>
      </c>
      <c r="P44" s="261">
        <f t="shared" si="22"/>
        <v>0</v>
      </c>
      <c r="Q44" s="261">
        <f t="shared" si="22"/>
        <v>0</v>
      </c>
      <c r="R44" s="261">
        <f t="shared" si="22"/>
        <v>0</v>
      </c>
      <c r="S44" s="261">
        <f t="shared" si="22"/>
        <v>0</v>
      </c>
      <c r="T44" s="261">
        <f t="shared" si="22"/>
        <v>0</v>
      </c>
      <c r="U44" s="261">
        <f t="shared" si="22"/>
        <v>0</v>
      </c>
      <c r="V44" s="261">
        <f t="shared" si="22"/>
        <v>0</v>
      </c>
      <c r="W44" s="261">
        <f t="shared" si="22"/>
        <v>0</v>
      </c>
      <c r="X44" s="261">
        <f t="shared" si="22"/>
        <v>0</v>
      </c>
      <c r="Y44" s="261">
        <f t="shared" si="22"/>
        <v>0</v>
      </c>
      <c r="Z44" s="261">
        <f t="shared" si="22"/>
        <v>0</v>
      </c>
      <c r="AA44" s="261">
        <f t="shared" si="22"/>
        <v>0</v>
      </c>
    </row>
    <row r="45" spans="1:27" ht="15.75" customHeight="1" x14ac:dyDescent="0.2">
      <c r="A45" s="125" t="s">
        <v>280</v>
      </c>
      <c r="B45" s="126">
        <v>8</v>
      </c>
      <c r="C45" s="126" t="s">
        <v>27</v>
      </c>
      <c r="D45" s="127" t="s">
        <v>281</v>
      </c>
      <c r="E45" s="262">
        <f t="shared" ref="E45:AA45" si="23">SUM(E46:E50)</f>
        <v>0</v>
      </c>
      <c r="F45" s="262">
        <f t="shared" si="23"/>
        <v>0</v>
      </c>
      <c r="G45" s="262">
        <f t="shared" si="23"/>
        <v>0</v>
      </c>
      <c r="H45" s="262">
        <f t="shared" si="23"/>
        <v>0</v>
      </c>
      <c r="I45" s="262">
        <f t="shared" si="23"/>
        <v>0</v>
      </c>
      <c r="J45" s="262">
        <f t="shared" si="23"/>
        <v>0</v>
      </c>
      <c r="K45" s="262">
        <f t="shared" si="23"/>
        <v>0</v>
      </c>
      <c r="L45" s="262">
        <f t="shared" si="23"/>
        <v>0</v>
      </c>
      <c r="M45" s="262">
        <f t="shared" si="23"/>
        <v>0</v>
      </c>
      <c r="N45" s="262">
        <f t="shared" si="23"/>
        <v>0</v>
      </c>
      <c r="O45" s="262">
        <f t="shared" si="23"/>
        <v>0</v>
      </c>
      <c r="P45" s="262">
        <f t="shared" si="23"/>
        <v>0</v>
      </c>
      <c r="Q45" s="262">
        <f t="shared" si="23"/>
        <v>0</v>
      </c>
      <c r="R45" s="262">
        <f t="shared" si="23"/>
        <v>0</v>
      </c>
      <c r="S45" s="262">
        <f t="shared" si="23"/>
        <v>0</v>
      </c>
      <c r="T45" s="262">
        <f t="shared" si="23"/>
        <v>0</v>
      </c>
      <c r="U45" s="262">
        <f t="shared" si="23"/>
        <v>0</v>
      </c>
      <c r="V45" s="262">
        <f t="shared" si="23"/>
        <v>0</v>
      </c>
      <c r="W45" s="262">
        <f t="shared" si="23"/>
        <v>0</v>
      </c>
      <c r="X45" s="262">
        <f t="shared" si="23"/>
        <v>0</v>
      </c>
      <c r="Y45" s="262">
        <f t="shared" si="23"/>
        <v>0</v>
      </c>
      <c r="Z45" s="262">
        <f t="shared" si="23"/>
        <v>0</v>
      </c>
      <c r="AA45" s="262">
        <f t="shared" si="23"/>
        <v>0</v>
      </c>
    </row>
    <row r="46" spans="1:27" ht="15.75" customHeight="1" x14ac:dyDescent="0.2">
      <c r="A46" s="116" t="s">
        <v>282</v>
      </c>
      <c r="B46" s="114">
        <v>9</v>
      </c>
      <c r="C46" s="114" t="s">
        <v>118</v>
      </c>
      <c r="D46" s="116" t="s">
        <v>283</v>
      </c>
      <c r="E46" s="513"/>
      <c r="F46" s="313"/>
      <c r="G46" s="313"/>
      <c r="H46" s="313"/>
      <c r="I46" s="313"/>
      <c r="J46" s="537">
        <f t="shared" ref="J46:J52" si="24">+E46+F46-G46+H46-I46</f>
        <v>0</v>
      </c>
      <c r="K46" s="323"/>
      <c r="L46" s="323"/>
      <c r="M46" s="323"/>
      <c r="N46" s="323"/>
      <c r="O46" s="540">
        <f t="shared" ref="O46:O52" si="25">SUM(K46:N46)</f>
        <v>0</v>
      </c>
      <c r="P46" s="520">
        <f>+'ANEXO No 6A'!I231</f>
        <v>0</v>
      </c>
      <c r="Q46" s="323"/>
      <c r="R46" s="323"/>
      <c r="S46" s="323"/>
      <c r="T46" s="323"/>
      <c r="U46" s="524">
        <f t="shared" ref="U46:U52" si="26">SUM(Q46:T46)</f>
        <v>0</v>
      </c>
      <c r="V46" s="323"/>
      <c r="W46" s="323"/>
      <c r="X46" s="323"/>
      <c r="Y46" s="323"/>
      <c r="Z46" s="544">
        <f t="shared" ref="Z46:Z52" si="27">SUM(V46:Y46)</f>
        <v>0</v>
      </c>
      <c r="AA46" s="531">
        <f t="shared" ref="AA46:AA52" si="28">+J46-P46</f>
        <v>0</v>
      </c>
    </row>
    <row r="47" spans="1:27" ht="15.75" customHeight="1" x14ac:dyDescent="0.2">
      <c r="A47" s="116" t="s">
        <v>284</v>
      </c>
      <c r="B47" s="114">
        <v>9</v>
      </c>
      <c r="C47" s="114" t="s">
        <v>118</v>
      </c>
      <c r="D47" s="116" t="s">
        <v>285</v>
      </c>
      <c r="E47" s="513"/>
      <c r="F47" s="313"/>
      <c r="G47" s="313"/>
      <c r="H47" s="313"/>
      <c r="I47" s="313"/>
      <c r="J47" s="537">
        <f t="shared" si="24"/>
        <v>0</v>
      </c>
      <c r="K47" s="323"/>
      <c r="L47" s="323"/>
      <c r="M47" s="323"/>
      <c r="N47" s="323"/>
      <c r="O47" s="540">
        <f t="shared" si="25"/>
        <v>0</v>
      </c>
      <c r="P47" s="520">
        <f>+'ANEXO No 6A'!I244</f>
        <v>0</v>
      </c>
      <c r="Q47" s="323"/>
      <c r="R47" s="323"/>
      <c r="S47" s="323"/>
      <c r="T47" s="323"/>
      <c r="U47" s="524">
        <f t="shared" si="26"/>
        <v>0</v>
      </c>
      <c r="V47" s="323"/>
      <c r="W47" s="323"/>
      <c r="X47" s="323"/>
      <c r="Y47" s="323"/>
      <c r="Z47" s="544">
        <f t="shared" si="27"/>
        <v>0</v>
      </c>
      <c r="AA47" s="531">
        <f t="shared" si="28"/>
        <v>0</v>
      </c>
    </row>
    <row r="48" spans="1:27" ht="15.75" customHeight="1" x14ac:dyDescent="0.2">
      <c r="A48" s="116" t="s">
        <v>286</v>
      </c>
      <c r="B48" s="114">
        <v>9</v>
      </c>
      <c r="C48" s="114" t="s">
        <v>118</v>
      </c>
      <c r="D48" s="116" t="s">
        <v>287</v>
      </c>
      <c r="E48" s="513"/>
      <c r="F48" s="313"/>
      <c r="G48" s="313"/>
      <c r="H48" s="313"/>
      <c r="I48" s="313"/>
      <c r="J48" s="537">
        <f t="shared" si="24"/>
        <v>0</v>
      </c>
      <c r="K48" s="323"/>
      <c r="L48" s="323"/>
      <c r="M48" s="323"/>
      <c r="N48" s="323"/>
      <c r="O48" s="540">
        <f t="shared" si="25"/>
        <v>0</v>
      </c>
      <c r="P48" s="520">
        <f>+'ANEXO No 6A'!I257</f>
        <v>0</v>
      </c>
      <c r="Q48" s="323"/>
      <c r="R48" s="323"/>
      <c r="S48" s="323"/>
      <c r="T48" s="323"/>
      <c r="U48" s="524">
        <f t="shared" si="26"/>
        <v>0</v>
      </c>
      <c r="V48" s="323"/>
      <c r="W48" s="323"/>
      <c r="X48" s="323"/>
      <c r="Y48" s="323"/>
      <c r="Z48" s="544">
        <f t="shared" si="27"/>
        <v>0</v>
      </c>
      <c r="AA48" s="531">
        <f t="shared" si="28"/>
        <v>0</v>
      </c>
    </row>
    <row r="49" spans="1:27" ht="15.75" customHeight="1" x14ac:dyDescent="0.2">
      <c r="A49" s="116" t="s">
        <v>288</v>
      </c>
      <c r="B49" s="114">
        <v>9</v>
      </c>
      <c r="C49" s="114" t="s">
        <v>118</v>
      </c>
      <c r="D49" s="116" t="s">
        <v>289</v>
      </c>
      <c r="E49" s="513"/>
      <c r="F49" s="313"/>
      <c r="G49" s="313"/>
      <c r="H49" s="313"/>
      <c r="I49" s="313"/>
      <c r="J49" s="537">
        <f t="shared" si="24"/>
        <v>0</v>
      </c>
      <c r="K49" s="323"/>
      <c r="L49" s="323"/>
      <c r="M49" s="323"/>
      <c r="N49" s="323"/>
      <c r="O49" s="540">
        <f t="shared" si="25"/>
        <v>0</v>
      </c>
      <c r="P49" s="520">
        <f>+'ANEXO No 6A'!I270</f>
        <v>0</v>
      </c>
      <c r="Q49" s="323"/>
      <c r="R49" s="323"/>
      <c r="S49" s="323"/>
      <c r="T49" s="323"/>
      <c r="U49" s="524">
        <f t="shared" si="26"/>
        <v>0</v>
      </c>
      <c r="V49" s="323"/>
      <c r="W49" s="323"/>
      <c r="X49" s="323"/>
      <c r="Y49" s="323"/>
      <c r="Z49" s="544">
        <f t="shared" si="27"/>
        <v>0</v>
      </c>
      <c r="AA49" s="531">
        <f t="shared" si="28"/>
        <v>0</v>
      </c>
    </row>
    <row r="50" spans="1:27" ht="38.25" x14ac:dyDescent="0.2">
      <c r="A50" s="111" t="s">
        <v>290</v>
      </c>
      <c r="B50" s="112">
        <v>9</v>
      </c>
      <c r="C50" s="112" t="s">
        <v>118</v>
      </c>
      <c r="D50" s="113" t="s">
        <v>291</v>
      </c>
      <c r="E50" s="513"/>
      <c r="F50" s="313"/>
      <c r="G50" s="313"/>
      <c r="H50" s="313"/>
      <c r="I50" s="313"/>
      <c r="J50" s="537">
        <f t="shared" si="24"/>
        <v>0</v>
      </c>
      <c r="K50" s="323"/>
      <c r="L50" s="323"/>
      <c r="M50" s="323"/>
      <c r="N50" s="323"/>
      <c r="O50" s="540">
        <f t="shared" si="25"/>
        <v>0</v>
      </c>
      <c r="P50" s="520">
        <f>+'ANEXO No 6A'!I283</f>
        <v>0</v>
      </c>
      <c r="Q50" s="323"/>
      <c r="R50" s="323"/>
      <c r="S50" s="323"/>
      <c r="T50" s="323"/>
      <c r="U50" s="524">
        <f t="shared" si="26"/>
        <v>0</v>
      </c>
      <c r="V50" s="323"/>
      <c r="W50" s="323"/>
      <c r="X50" s="323"/>
      <c r="Y50" s="323"/>
      <c r="Z50" s="544">
        <f t="shared" si="27"/>
        <v>0</v>
      </c>
      <c r="AA50" s="531">
        <f t="shared" si="28"/>
        <v>0</v>
      </c>
    </row>
    <row r="51" spans="1:27" ht="15.75" customHeight="1" x14ac:dyDescent="0.2">
      <c r="A51" s="394" t="s">
        <v>292</v>
      </c>
      <c r="B51" s="395">
        <v>8</v>
      </c>
      <c r="C51" s="395" t="s">
        <v>118</v>
      </c>
      <c r="D51" s="396" t="s">
        <v>293</v>
      </c>
      <c r="E51" s="513"/>
      <c r="F51" s="398"/>
      <c r="G51" s="398"/>
      <c r="H51" s="398"/>
      <c r="I51" s="398"/>
      <c r="J51" s="537">
        <f t="shared" si="24"/>
        <v>0</v>
      </c>
      <c r="K51" s="400"/>
      <c r="L51" s="400"/>
      <c r="M51" s="400"/>
      <c r="N51" s="400"/>
      <c r="O51" s="540">
        <f t="shared" si="25"/>
        <v>0</v>
      </c>
      <c r="P51" s="520">
        <f>+'ANEXO No 6A'!I296</f>
        <v>0</v>
      </c>
      <c r="Q51" s="400"/>
      <c r="R51" s="400"/>
      <c r="S51" s="400"/>
      <c r="T51" s="400"/>
      <c r="U51" s="524">
        <f t="shared" si="26"/>
        <v>0</v>
      </c>
      <c r="V51" s="400"/>
      <c r="W51" s="400"/>
      <c r="X51" s="400"/>
      <c r="Y51" s="400"/>
      <c r="Z51" s="544">
        <f t="shared" si="27"/>
        <v>0</v>
      </c>
      <c r="AA51" s="531">
        <f t="shared" si="28"/>
        <v>0</v>
      </c>
    </row>
    <row r="52" spans="1:27" ht="15.75" customHeight="1" x14ac:dyDescent="0.2">
      <c r="A52" s="394" t="s">
        <v>294</v>
      </c>
      <c r="B52" s="395">
        <v>8</v>
      </c>
      <c r="C52" s="395" t="s">
        <v>118</v>
      </c>
      <c r="D52" s="396" t="s">
        <v>295</v>
      </c>
      <c r="E52" s="513"/>
      <c r="F52" s="398"/>
      <c r="G52" s="398"/>
      <c r="H52" s="398"/>
      <c r="I52" s="398"/>
      <c r="J52" s="537">
        <f t="shared" si="24"/>
        <v>0</v>
      </c>
      <c r="K52" s="400"/>
      <c r="L52" s="400"/>
      <c r="M52" s="400"/>
      <c r="N52" s="400"/>
      <c r="O52" s="540">
        <f t="shared" si="25"/>
        <v>0</v>
      </c>
      <c r="P52" s="520">
        <f>+'ANEXO No 6A'!I309</f>
        <v>0</v>
      </c>
      <c r="Q52" s="400"/>
      <c r="R52" s="400"/>
      <c r="S52" s="400"/>
      <c r="T52" s="400"/>
      <c r="U52" s="524">
        <f t="shared" si="26"/>
        <v>0</v>
      </c>
      <c r="V52" s="400"/>
      <c r="W52" s="400"/>
      <c r="X52" s="400"/>
      <c r="Y52" s="400"/>
      <c r="Z52" s="544">
        <f t="shared" si="27"/>
        <v>0</v>
      </c>
      <c r="AA52" s="531">
        <f t="shared" si="28"/>
        <v>0</v>
      </c>
    </row>
    <row r="53" spans="1:27" ht="15.75" customHeight="1" x14ac:dyDescent="0.2">
      <c r="A53" s="121" t="s">
        <v>296</v>
      </c>
      <c r="B53" s="122">
        <v>6</v>
      </c>
      <c r="C53" s="122" t="s">
        <v>27</v>
      </c>
      <c r="D53" s="128" t="s">
        <v>297</v>
      </c>
      <c r="E53" s="260">
        <f t="shared" ref="E53:AA53" si="29">+E54+E61</f>
        <v>0</v>
      </c>
      <c r="F53" s="260">
        <f t="shared" si="29"/>
        <v>0</v>
      </c>
      <c r="G53" s="260">
        <f t="shared" si="29"/>
        <v>0</v>
      </c>
      <c r="H53" s="260">
        <f t="shared" si="29"/>
        <v>0</v>
      </c>
      <c r="I53" s="260">
        <f t="shared" si="29"/>
        <v>0</v>
      </c>
      <c r="J53" s="260">
        <f t="shared" si="29"/>
        <v>0</v>
      </c>
      <c r="K53" s="260">
        <f t="shared" si="29"/>
        <v>0</v>
      </c>
      <c r="L53" s="260">
        <f t="shared" si="29"/>
        <v>0</v>
      </c>
      <c r="M53" s="260">
        <f t="shared" si="29"/>
        <v>0</v>
      </c>
      <c r="N53" s="260">
        <f t="shared" si="29"/>
        <v>0</v>
      </c>
      <c r="O53" s="260">
        <f t="shared" si="29"/>
        <v>0</v>
      </c>
      <c r="P53" s="260">
        <f t="shared" si="29"/>
        <v>0</v>
      </c>
      <c r="Q53" s="260">
        <f t="shared" si="29"/>
        <v>0</v>
      </c>
      <c r="R53" s="260">
        <f t="shared" si="29"/>
        <v>0</v>
      </c>
      <c r="S53" s="260">
        <f t="shared" si="29"/>
        <v>0</v>
      </c>
      <c r="T53" s="260">
        <f t="shared" si="29"/>
        <v>0</v>
      </c>
      <c r="U53" s="260">
        <f t="shared" si="29"/>
        <v>0</v>
      </c>
      <c r="V53" s="260">
        <f t="shared" si="29"/>
        <v>0</v>
      </c>
      <c r="W53" s="260">
        <f t="shared" si="29"/>
        <v>0</v>
      </c>
      <c r="X53" s="260">
        <f t="shared" si="29"/>
        <v>0</v>
      </c>
      <c r="Y53" s="260">
        <f t="shared" si="29"/>
        <v>0</v>
      </c>
      <c r="Z53" s="260">
        <f t="shared" si="29"/>
        <v>0</v>
      </c>
      <c r="AA53" s="260">
        <f t="shared" si="29"/>
        <v>0</v>
      </c>
    </row>
    <row r="54" spans="1:27" ht="15.75" customHeight="1" x14ac:dyDescent="0.2">
      <c r="A54" s="117" t="s">
        <v>298</v>
      </c>
      <c r="B54" s="118">
        <v>7</v>
      </c>
      <c r="C54" s="118" t="s">
        <v>27</v>
      </c>
      <c r="D54" s="129" t="s">
        <v>299</v>
      </c>
      <c r="E54" s="261">
        <f t="shared" ref="E54:AA54" si="30">+E55+E58</f>
        <v>0</v>
      </c>
      <c r="F54" s="261">
        <f t="shared" si="30"/>
        <v>0</v>
      </c>
      <c r="G54" s="261">
        <f t="shared" si="30"/>
        <v>0</v>
      </c>
      <c r="H54" s="261">
        <f t="shared" si="30"/>
        <v>0</v>
      </c>
      <c r="I54" s="261">
        <f t="shared" si="30"/>
        <v>0</v>
      </c>
      <c r="J54" s="261">
        <f t="shared" si="30"/>
        <v>0</v>
      </c>
      <c r="K54" s="261">
        <f t="shared" si="30"/>
        <v>0</v>
      </c>
      <c r="L54" s="261">
        <f t="shared" si="30"/>
        <v>0</v>
      </c>
      <c r="M54" s="261">
        <f t="shared" si="30"/>
        <v>0</v>
      </c>
      <c r="N54" s="261">
        <f t="shared" si="30"/>
        <v>0</v>
      </c>
      <c r="O54" s="261">
        <f t="shared" si="30"/>
        <v>0</v>
      </c>
      <c r="P54" s="261">
        <f t="shared" si="30"/>
        <v>0</v>
      </c>
      <c r="Q54" s="261">
        <f t="shared" si="30"/>
        <v>0</v>
      </c>
      <c r="R54" s="261">
        <f t="shared" si="30"/>
        <v>0</v>
      </c>
      <c r="S54" s="261">
        <f t="shared" si="30"/>
        <v>0</v>
      </c>
      <c r="T54" s="261">
        <f t="shared" si="30"/>
        <v>0</v>
      </c>
      <c r="U54" s="261">
        <f t="shared" si="30"/>
        <v>0</v>
      </c>
      <c r="V54" s="261">
        <f t="shared" si="30"/>
        <v>0</v>
      </c>
      <c r="W54" s="261">
        <f t="shared" si="30"/>
        <v>0</v>
      </c>
      <c r="X54" s="261">
        <f t="shared" si="30"/>
        <v>0</v>
      </c>
      <c r="Y54" s="261">
        <f t="shared" si="30"/>
        <v>0</v>
      </c>
      <c r="Z54" s="261">
        <f t="shared" si="30"/>
        <v>0</v>
      </c>
      <c r="AA54" s="261">
        <f t="shared" si="30"/>
        <v>0</v>
      </c>
    </row>
    <row r="55" spans="1:27" ht="15.75" customHeight="1" x14ac:dyDescent="0.2">
      <c r="A55" s="125" t="s">
        <v>300</v>
      </c>
      <c r="B55" s="126">
        <v>8</v>
      </c>
      <c r="C55" s="126" t="s">
        <v>27</v>
      </c>
      <c r="D55" s="130" t="s">
        <v>301</v>
      </c>
      <c r="E55" s="262">
        <f t="shared" ref="E55:AA55" si="31">SUM(E56:E57)</f>
        <v>0</v>
      </c>
      <c r="F55" s="262">
        <f t="shared" si="31"/>
        <v>0</v>
      </c>
      <c r="G55" s="262">
        <f t="shared" si="31"/>
        <v>0</v>
      </c>
      <c r="H55" s="262">
        <f t="shared" si="31"/>
        <v>0</v>
      </c>
      <c r="I55" s="262">
        <f t="shared" si="31"/>
        <v>0</v>
      </c>
      <c r="J55" s="262">
        <f t="shared" si="31"/>
        <v>0</v>
      </c>
      <c r="K55" s="262">
        <f t="shared" si="31"/>
        <v>0</v>
      </c>
      <c r="L55" s="262">
        <f t="shared" si="31"/>
        <v>0</v>
      </c>
      <c r="M55" s="262">
        <f t="shared" si="31"/>
        <v>0</v>
      </c>
      <c r="N55" s="262">
        <f t="shared" si="31"/>
        <v>0</v>
      </c>
      <c r="O55" s="262">
        <f t="shared" si="31"/>
        <v>0</v>
      </c>
      <c r="P55" s="262">
        <f t="shared" si="31"/>
        <v>0</v>
      </c>
      <c r="Q55" s="262">
        <f t="shared" si="31"/>
        <v>0</v>
      </c>
      <c r="R55" s="262">
        <f t="shared" si="31"/>
        <v>0</v>
      </c>
      <c r="S55" s="262">
        <f t="shared" si="31"/>
        <v>0</v>
      </c>
      <c r="T55" s="262">
        <f t="shared" si="31"/>
        <v>0</v>
      </c>
      <c r="U55" s="262">
        <f t="shared" si="31"/>
        <v>0</v>
      </c>
      <c r="V55" s="262">
        <f t="shared" si="31"/>
        <v>0</v>
      </c>
      <c r="W55" s="262">
        <f t="shared" si="31"/>
        <v>0</v>
      </c>
      <c r="X55" s="262">
        <f t="shared" si="31"/>
        <v>0</v>
      </c>
      <c r="Y55" s="262">
        <f t="shared" si="31"/>
        <v>0</v>
      </c>
      <c r="Z55" s="262">
        <f t="shared" si="31"/>
        <v>0</v>
      </c>
      <c r="AA55" s="262">
        <f t="shared" si="31"/>
        <v>0</v>
      </c>
    </row>
    <row r="56" spans="1:27" ht="15.75" customHeight="1" x14ac:dyDescent="0.2">
      <c r="A56" s="116" t="s">
        <v>302</v>
      </c>
      <c r="B56" s="114">
        <v>9</v>
      </c>
      <c r="C56" s="114" t="s">
        <v>118</v>
      </c>
      <c r="D56" s="131" t="s">
        <v>303</v>
      </c>
      <c r="E56" s="513"/>
      <c r="F56" s="313"/>
      <c r="G56" s="313"/>
      <c r="H56" s="313"/>
      <c r="I56" s="313"/>
      <c r="J56" s="537">
        <f t="shared" ref="J56:J60" si="32">+E56+F56-G56+H56-I56</f>
        <v>0</v>
      </c>
      <c r="K56" s="323"/>
      <c r="L56" s="323"/>
      <c r="M56" s="323"/>
      <c r="N56" s="323"/>
      <c r="O56" s="540">
        <f t="shared" ref="O56:O60" si="33">SUM(K56:N56)</f>
        <v>0</v>
      </c>
      <c r="P56" s="520">
        <f>+'ANEXO No 6A'!I322</f>
        <v>0</v>
      </c>
      <c r="Q56" s="323"/>
      <c r="R56" s="323"/>
      <c r="S56" s="323"/>
      <c r="T56" s="323"/>
      <c r="U56" s="524">
        <f t="shared" ref="U56:U60" si="34">SUM(Q56:T56)</f>
        <v>0</v>
      </c>
      <c r="V56" s="323"/>
      <c r="W56" s="323"/>
      <c r="X56" s="323"/>
      <c r="Y56" s="323"/>
      <c r="Z56" s="544">
        <f t="shared" ref="Z56:Z60" si="35">SUM(V56:Y56)</f>
        <v>0</v>
      </c>
      <c r="AA56" s="531">
        <f t="shared" ref="AA56:AA60" si="36">+J56-P56</f>
        <v>0</v>
      </c>
    </row>
    <row r="57" spans="1:27" ht="15.75" customHeight="1" x14ac:dyDescent="0.2">
      <c r="A57" s="116" t="s">
        <v>304</v>
      </c>
      <c r="B57" s="114">
        <v>9</v>
      </c>
      <c r="C57" s="114" t="s">
        <v>118</v>
      </c>
      <c r="D57" s="131" t="s">
        <v>305</v>
      </c>
      <c r="E57" s="513"/>
      <c r="F57" s="313"/>
      <c r="G57" s="313"/>
      <c r="H57" s="313"/>
      <c r="I57" s="313"/>
      <c r="J57" s="537">
        <f t="shared" si="32"/>
        <v>0</v>
      </c>
      <c r="K57" s="323"/>
      <c r="L57" s="323"/>
      <c r="M57" s="323"/>
      <c r="N57" s="323"/>
      <c r="O57" s="540">
        <f t="shared" si="33"/>
        <v>0</v>
      </c>
      <c r="P57" s="520">
        <f>+'ANEXO No 6A'!I335</f>
        <v>0</v>
      </c>
      <c r="Q57" s="323"/>
      <c r="R57" s="323"/>
      <c r="S57" s="323"/>
      <c r="T57" s="323"/>
      <c r="U57" s="524">
        <f t="shared" si="34"/>
        <v>0</v>
      </c>
      <c r="V57" s="323"/>
      <c r="W57" s="323"/>
      <c r="X57" s="323"/>
      <c r="Y57" s="323"/>
      <c r="Z57" s="544">
        <f t="shared" si="35"/>
        <v>0</v>
      </c>
      <c r="AA57" s="531">
        <f t="shared" si="36"/>
        <v>0</v>
      </c>
    </row>
    <row r="58" spans="1:27" ht="25.5" x14ac:dyDescent="0.2">
      <c r="A58" s="132" t="s">
        <v>306</v>
      </c>
      <c r="B58" s="133">
        <v>8</v>
      </c>
      <c r="C58" s="133" t="s">
        <v>27</v>
      </c>
      <c r="D58" s="134" t="s">
        <v>307</v>
      </c>
      <c r="E58" s="262">
        <f>SUM(E59:E60)</f>
        <v>0</v>
      </c>
      <c r="F58" s="262">
        <f t="shared" ref="F58:AA58" si="37">SUM(F59:F60)</f>
        <v>0</v>
      </c>
      <c r="G58" s="262">
        <f t="shared" si="37"/>
        <v>0</v>
      </c>
      <c r="H58" s="262">
        <f t="shared" si="37"/>
        <v>0</v>
      </c>
      <c r="I58" s="262">
        <f t="shared" si="37"/>
        <v>0</v>
      </c>
      <c r="J58" s="262">
        <f t="shared" si="37"/>
        <v>0</v>
      </c>
      <c r="K58" s="262">
        <f t="shared" si="37"/>
        <v>0</v>
      </c>
      <c r="L58" s="262">
        <f t="shared" si="37"/>
        <v>0</v>
      </c>
      <c r="M58" s="262">
        <f t="shared" si="37"/>
        <v>0</v>
      </c>
      <c r="N58" s="262">
        <f t="shared" si="37"/>
        <v>0</v>
      </c>
      <c r="O58" s="262">
        <f t="shared" si="37"/>
        <v>0</v>
      </c>
      <c r="P58" s="262">
        <f t="shared" si="37"/>
        <v>0</v>
      </c>
      <c r="Q58" s="262">
        <f t="shared" si="37"/>
        <v>0</v>
      </c>
      <c r="R58" s="262">
        <f t="shared" si="37"/>
        <v>0</v>
      </c>
      <c r="S58" s="262">
        <f t="shared" si="37"/>
        <v>0</v>
      </c>
      <c r="T58" s="262">
        <f t="shared" si="37"/>
        <v>0</v>
      </c>
      <c r="U58" s="262">
        <f t="shared" si="37"/>
        <v>0</v>
      </c>
      <c r="V58" s="262">
        <f t="shared" si="37"/>
        <v>0</v>
      </c>
      <c r="W58" s="262">
        <f t="shared" si="37"/>
        <v>0</v>
      </c>
      <c r="X58" s="262">
        <f t="shared" si="37"/>
        <v>0</v>
      </c>
      <c r="Y58" s="262">
        <f t="shared" si="37"/>
        <v>0</v>
      </c>
      <c r="Z58" s="262">
        <f t="shared" si="37"/>
        <v>0</v>
      </c>
      <c r="AA58" s="262">
        <f t="shared" si="37"/>
        <v>0</v>
      </c>
    </row>
    <row r="59" spans="1:27" ht="15.75" customHeight="1" x14ac:dyDescent="0.2">
      <c r="A59" s="116" t="s">
        <v>308</v>
      </c>
      <c r="B59" s="114">
        <v>9</v>
      </c>
      <c r="C59" s="114" t="s">
        <v>118</v>
      </c>
      <c r="D59" s="131" t="s">
        <v>309</v>
      </c>
      <c r="E59" s="513"/>
      <c r="F59" s="313"/>
      <c r="G59" s="313"/>
      <c r="H59" s="313"/>
      <c r="I59" s="313"/>
      <c r="J59" s="537">
        <f t="shared" si="32"/>
        <v>0</v>
      </c>
      <c r="K59" s="323"/>
      <c r="L59" s="323"/>
      <c r="M59" s="323"/>
      <c r="N59" s="323"/>
      <c r="O59" s="540">
        <f t="shared" si="33"/>
        <v>0</v>
      </c>
      <c r="P59" s="520">
        <f>+'ANEXO No 6A'!I348</f>
        <v>0</v>
      </c>
      <c r="Q59" s="323"/>
      <c r="R59" s="323"/>
      <c r="S59" s="323"/>
      <c r="T59" s="323"/>
      <c r="U59" s="524">
        <f t="shared" si="34"/>
        <v>0</v>
      </c>
      <c r="V59" s="323"/>
      <c r="W59" s="323"/>
      <c r="X59" s="323"/>
      <c r="Y59" s="323"/>
      <c r="Z59" s="544">
        <f t="shared" si="35"/>
        <v>0</v>
      </c>
      <c r="AA59" s="531">
        <f t="shared" si="36"/>
        <v>0</v>
      </c>
    </row>
    <row r="60" spans="1:27" ht="26.25" customHeight="1" x14ac:dyDescent="0.2">
      <c r="A60" s="111" t="s">
        <v>310</v>
      </c>
      <c r="B60" s="112">
        <v>9</v>
      </c>
      <c r="C60" s="112" t="s">
        <v>118</v>
      </c>
      <c r="D60" s="135" t="s">
        <v>311</v>
      </c>
      <c r="E60" s="513"/>
      <c r="F60" s="313"/>
      <c r="G60" s="313"/>
      <c r="H60" s="313"/>
      <c r="I60" s="313"/>
      <c r="J60" s="537">
        <f t="shared" si="32"/>
        <v>0</v>
      </c>
      <c r="K60" s="323"/>
      <c r="L60" s="323"/>
      <c r="M60" s="323"/>
      <c r="N60" s="323"/>
      <c r="O60" s="540">
        <f t="shared" si="33"/>
        <v>0</v>
      </c>
      <c r="P60" s="520">
        <f>+'ANEXO No 6A'!I361</f>
        <v>0</v>
      </c>
      <c r="Q60" s="323"/>
      <c r="R60" s="323"/>
      <c r="S60" s="323"/>
      <c r="T60" s="323"/>
      <c r="U60" s="524">
        <f t="shared" si="34"/>
        <v>0</v>
      </c>
      <c r="V60" s="323"/>
      <c r="W60" s="323"/>
      <c r="X60" s="323"/>
      <c r="Y60" s="323"/>
      <c r="Z60" s="544">
        <f t="shared" si="35"/>
        <v>0</v>
      </c>
      <c r="AA60" s="531">
        <f t="shared" si="36"/>
        <v>0</v>
      </c>
    </row>
    <row r="61" spans="1:27" ht="15.75" customHeight="1" x14ac:dyDescent="0.2">
      <c r="A61" s="117" t="s">
        <v>312</v>
      </c>
      <c r="B61" s="136">
        <v>7</v>
      </c>
      <c r="C61" s="136" t="s">
        <v>27</v>
      </c>
      <c r="D61" s="129" t="s">
        <v>313</v>
      </c>
      <c r="E61" s="261">
        <f>+E62</f>
        <v>0</v>
      </c>
      <c r="F61" s="261">
        <f t="shared" ref="F61:U62" si="38">+F62</f>
        <v>0</v>
      </c>
      <c r="G61" s="261">
        <f t="shared" si="38"/>
        <v>0</v>
      </c>
      <c r="H61" s="261">
        <f t="shared" si="38"/>
        <v>0</v>
      </c>
      <c r="I61" s="261">
        <f t="shared" si="38"/>
        <v>0</v>
      </c>
      <c r="J61" s="261">
        <f t="shared" si="38"/>
        <v>0</v>
      </c>
      <c r="K61" s="261">
        <f t="shared" si="38"/>
        <v>0</v>
      </c>
      <c r="L61" s="261">
        <f t="shared" si="38"/>
        <v>0</v>
      </c>
      <c r="M61" s="261">
        <f t="shared" si="38"/>
        <v>0</v>
      </c>
      <c r="N61" s="261">
        <f t="shared" si="38"/>
        <v>0</v>
      </c>
      <c r="O61" s="261">
        <f t="shared" si="38"/>
        <v>0</v>
      </c>
      <c r="P61" s="261">
        <f t="shared" si="38"/>
        <v>0</v>
      </c>
      <c r="Q61" s="261">
        <f t="shared" si="38"/>
        <v>0</v>
      </c>
      <c r="R61" s="261">
        <f t="shared" si="38"/>
        <v>0</v>
      </c>
      <c r="S61" s="261">
        <f t="shared" si="38"/>
        <v>0</v>
      </c>
      <c r="T61" s="261">
        <f t="shared" si="38"/>
        <v>0</v>
      </c>
      <c r="U61" s="261">
        <f t="shared" si="38"/>
        <v>0</v>
      </c>
      <c r="V61" s="261">
        <f t="shared" ref="V61:AA62" si="39">+V62</f>
        <v>0</v>
      </c>
      <c r="W61" s="261">
        <f t="shared" si="39"/>
        <v>0</v>
      </c>
      <c r="X61" s="261">
        <f t="shared" si="39"/>
        <v>0</v>
      </c>
      <c r="Y61" s="261">
        <f t="shared" si="39"/>
        <v>0</v>
      </c>
      <c r="Z61" s="261">
        <f t="shared" si="39"/>
        <v>0</v>
      </c>
      <c r="AA61" s="261">
        <f t="shared" si="39"/>
        <v>0</v>
      </c>
    </row>
    <row r="62" spans="1:27" ht="15.75" customHeight="1" x14ac:dyDescent="0.2">
      <c r="A62" s="125" t="s">
        <v>314</v>
      </c>
      <c r="B62" s="126">
        <v>8</v>
      </c>
      <c r="C62" s="126" t="s">
        <v>27</v>
      </c>
      <c r="D62" s="130" t="s">
        <v>315</v>
      </c>
      <c r="E62" s="262">
        <f>+E63</f>
        <v>0</v>
      </c>
      <c r="F62" s="262">
        <f t="shared" si="38"/>
        <v>0</v>
      </c>
      <c r="G62" s="262">
        <f t="shared" si="38"/>
        <v>0</v>
      </c>
      <c r="H62" s="262">
        <f t="shared" si="38"/>
        <v>0</v>
      </c>
      <c r="I62" s="262">
        <f t="shared" si="38"/>
        <v>0</v>
      </c>
      <c r="J62" s="262">
        <f t="shared" si="38"/>
        <v>0</v>
      </c>
      <c r="K62" s="262">
        <f t="shared" si="38"/>
        <v>0</v>
      </c>
      <c r="L62" s="262">
        <f t="shared" si="38"/>
        <v>0</v>
      </c>
      <c r="M62" s="262">
        <f t="shared" si="38"/>
        <v>0</v>
      </c>
      <c r="N62" s="262">
        <f t="shared" si="38"/>
        <v>0</v>
      </c>
      <c r="O62" s="262">
        <f t="shared" si="38"/>
        <v>0</v>
      </c>
      <c r="P62" s="262">
        <f t="shared" si="38"/>
        <v>0</v>
      </c>
      <c r="Q62" s="262">
        <f t="shared" si="38"/>
        <v>0</v>
      </c>
      <c r="R62" s="262">
        <f t="shared" si="38"/>
        <v>0</v>
      </c>
      <c r="S62" s="262">
        <f t="shared" si="38"/>
        <v>0</v>
      </c>
      <c r="T62" s="262">
        <f t="shared" si="38"/>
        <v>0</v>
      </c>
      <c r="U62" s="262">
        <f t="shared" si="38"/>
        <v>0</v>
      </c>
      <c r="V62" s="262">
        <f t="shared" si="39"/>
        <v>0</v>
      </c>
      <c r="W62" s="262">
        <f t="shared" si="39"/>
        <v>0</v>
      </c>
      <c r="X62" s="262">
        <f t="shared" si="39"/>
        <v>0</v>
      </c>
      <c r="Y62" s="262">
        <f t="shared" si="39"/>
        <v>0</v>
      </c>
      <c r="Z62" s="262">
        <f t="shared" si="39"/>
        <v>0</v>
      </c>
      <c r="AA62" s="262">
        <f t="shared" si="39"/>
        <v>0</v>
      </c>
    </row>
    <row r="63" spans="1:27" ht="15.75" customHeight="1" x14ac:dyDescent="0.2">
      <c r="A63" s="137" t="s">
        <v>316</v>
      </c>
      <c r="B63" s="138">
        <v>9</v>
      </c>
      <c r="C63" s="138" t="s">
        <v>27</v>
      </c>
      <c r="D63" s="139" t="s">
        <v>317</v>
      </c>
      <c r="E63" s="263">
        <f>SUM(E64)</f>
        <v>0</v>
      </c>
      <c r="F63" s="263">
        <f t="shared" ref="F63:AA63" si="40">SUM(F64)</f>
        <v>0</v>
      </c>
      <c r="G63" s="263">
        <f t="shared" si="40"/>
        <v>0</v>
      </c>
      <c r="H63" s="263">
        <f t="shared" si="40"/>
        <v>0</v>
      </c>
      <c r="I63" s="263">
        <f t="shared" si="40"/>
        <v>0</v>
      </c>
      <c r="J63" s="263">
        <f t="shared" si="40"/>
        <v>0</v>
      </c>
      <c r="K63" s="263">
        <f t="shared" si="40"/>
        <v>0</v>
      </c>
      <c r="L63" s="263">
        <f t="shared" si="40"/>
        <v>0</v>
      </c>
      <c r="M63" s="263">
        <f t="shared" si="40"/>
        <v>0</v>
      </c>
      <c r="N63" s="263">
        <f t="shared" si="40"/>
        <v>0</v>
      </c>
      <c r="O63" s="263">
        <f t="shared" si="40"/>
        <v>0</v>
      </c>
      <c r="P63" s="263">
        <f t="shared" si="40"/>
        <v>0</v>
      </c>
      <c r="Q63" s="263">
        <f t="shared" si="40"/>
        <v>0</v>
      </c>
      <c r="R63" s="263">
        <f t="shared" si="40"/>
        <v>0</v>
      </c>
      <c r="S63" s="263">
        <f t="shared" si="40"/>
        <v>0</v>
      </c>
      <c r="T63" s="263">
        <f t="shared" si="40"/>
        <v>0</v>
      </c>
      <c r="U63" s="263">
        <f t="shared" si="40"/>
        <v>0</v>
      </c>
      <c r="V63" s="263">
        <f t="shared" si="40"/>
        <v>0</v>
      </c>
      <c r="W63" s="263">
        <f t="shared" si="40"/>
        <v>0</v>
      </c>
      <c r="X63" s="263">
        <f t="shared" si="40"/>
        <v>0</v>
      </c>
      <c r="Y63" s="263">
        <f t="shared" si="40"/>
        <v>0</v>
      </c>
      <c r="Z63" s="263">
        <f t="shared" si="40"/>
        <v>0</v>
      </c>
      <c r="AA63" s="263">
        <f t="shared" si="40"/>
        <v>0</v>
      </c>
    </row>
    <row r="64" spans="1:27" ht="15.75" customHeight="1" x14ac:dyDescent="0.2">
      <c r="A64" s="116" t="s">
        <v>318</v>
      </c>
      <c r="B64" s="114">
        <v>10</v>
      </c>
      <c r="C64" s="114" t="s">
        <v>118</v>
      </c>
      <c r="D64" s="116" t="s">
        <v>319</v>
      </c>
      <c r="E64" s="513"/>
      <c r="F64" s="313"/>
      <c r="G64" s="313"/>
      <c r="H64" s="313"/>
      <c r="I64" s="313"/>
      <c r="J64" s="537">
        <f t="shared" ref="J64" si="41">+E64+F64-G64+H64-I64</f>
        <v>0</v>
      </c>
      <c r="K64" s="323"/>
      <c r="L64" s="323"/>
      <c r="M64" s="323"/>
      <c r="N64" s="323"/>
      <c r="O64" s="540">
        <f t="shared" ref="O64" si="42">SUM(K64:N64)</f>
        <v>0</v>
      </c>
      <c r="P64" s="520">
        <f>+'ANEXO No 6A'!I374</f>
        <v>0</v>
      </c>
      <c r="Q64" s="323"/>
      <c r="R64" s="323"/>
      <c r="S64" s="323"/>
      <c r="T64" s="323"/>
      <c r="U64" s="524">
        <f t="shared" ref="U64" si="43">SUM(Q64:T64)</f>
        <v>0</v>
      </c>
      <c r="V64" s="323"/>
      <c r="W64" s="323"/>
      <c r="X64" s="323"/>
      <c r="Y64" s="323"/>
      <c r="Z64" s="544">
        <f t="shared" ref="Z64" si="44">SUM(V64:Y64)</f>
        <v>0</v>
      </c>
      <c r="AA64" s="531">
        <f t="shared" ref="AA64" si="45">+J64-P64</f>
        <v>0</v>
      </c>
    </row>
    <row r="65" spans="1:27" ht="15.75" customHeight="1" x14ac:dyDescent="0.2">
      <c r="A65" s="101" t="s">
        <v>320</v>
      </c>
      <c r="B65" s="102">
        <v>4</v>
      </c>
      <c r="C65" s="102" t="s">
        <v>27</v>
      </c>
      <c r="D65" s="140" t="s">
        <v>321</v>
      </c>
      <c r="E65" s="258">
        <f t="shared" ref="E65:AA65" si="46">+E66+E77</f>
        <v>10000000</v>
      </c>
      <c r="F65" s="258">
        <f t="shared" si="46"/>
        <v>5000000</v>
      </c>
      <c r="G65" s="258">
        <f t="shared" si="46"/>
        <v>0</v>
      </c>
      <c r="H65" s="258">
        <f t="shared" si="46"/>
        <v>0</v>
      </c>
      <c r="I65" s="258">
        <f t="shared" si="46"/>
        <v>0</v>
      </c>
      <c r="J65" s="258">
        <f t="shared" si="46"/>
        <v>15000000</v>
      </c>
      <c r="K65" s="258">
        <f t="shared" si="46"/>
        <v>0</v>
      </c>
      <c r="L65" s="258">
        <f t="shared" si="46"/>
        <v>0</v>
      </c>
      <c r="M65" s="258">
        <f t="shared" si="46"/>
        <v>12873496</v>
      </c>
      <c r="N65" s="258">
        <f t="shared" si="46"/>
        <v>1756720</v>
      </c>
      <c r="O65" s="258">
        <f t="shared" si="46"/>
        <v>14630216</v>
      </c>
      <c r="P65" s="258">
        <f t="shared" si="46"/>
        <v>14630216</v>
      </c>
      <c r="Q65" s="258">
        <f t="shared" si="46"/>
        <v>0</v>
      </c>
      <c r="R65" s="258">
        <f t="shared" si="46"/>
        <v>0</v>
      </c>
      <c r="S65" s="258">
        <f t="shared" si="46"/>
        <v>12873496</v>
      </c>
      <c r="T65" s="258">
        <f t="shared" si="46"/>
        <v>1756720</v>
      </c>
      <c r="U65" s="258">
        <f t="shared" si="46"/>
        <v>14630216</v>
      </c>
      <c r="V65" s="258">
        <f t="shared" si="46"/>
        <v>0</v>
      </c>
      <c r="W65" s="258">
        <f t="shared" si="46"/>
        <v>0</v>
      </c>
      <c r="X65" s="258">
        <f t="shared" si="46"/>
        <v>12873496</v>
      </c>
      <c r="Y65" s="258">
        <f t="shared" si="46"/>
        <v>1756720</v>
      </c>
      <c r="Z65" s="258">
        <f t="shared" si="46"/>
        <v>14630216</v>
      </c>
      <c r="AA65" s="258">
        <f t="shared" si="46"/>
        <v>369784</v>
      </c>
    </row>
    <row r="66" spans="1:27" ht="15.75" customHeight="1" x14ac:dyDescent="0.2">
      <c r="A66" s="104" t="s">
        <v>322</v>
      </c>
      <c r="B66" s="105">
        <v>5</v>
      </c>
      <c r="C66" s="105" t="s">
        <v>27</v>
      </c>
      <c r="D66" s="141" t="s">
        <v>323</v>
      </c>
      <c r="E66" s="259">
        <f>+E67+E70</f>
        <v>0</v>
      </c>
      <c r="F66" s="259">
        <f t="shared" ref="F66:AA66" si="47">+F67+F70</f>
        <v>0</v>
      </c>
      <c r="G66" s="259">
        <f t="shared" si="47"/>
        <v>0</v>
      </c>
      <c r="H66" s="259">
        <f t="shared" si="47"/>
        <v>0</v>
      </c>
      <c r="I66" s="259">
        <f t="shared" si="47"/>
        <v>0</v>
      </c>
      <c r="J66" s="259">
        <f t="shared" si="47"/>
        <v>0</v>
      </c>
      <c r="K66" s="259">
        <f t="shared" si="47"/>
        <v>0</v>
      </c>
      <c r="L66" s="259">
        <f t="shared" si="47"/>
        <v>0</v>
      </c>
      <c r="M66" s="259">
        <f t="shared" si="47"/>
        <v>0</v>
      </c>
      <c r="N66" s="259">
        <f t="shared" si="47"/>
        <v>0</v>
      </c>
      <c r="O66" s="259">
        <f t="shared" si="47"/>
        <v>0</v>
      </c>
      <c r="P66" s="259">
        <f t="shared" si="47"/>
        <v>0</v>
      </c>
      <c r="Q66" s="259">
        <f t="shared" si="47"/>
        <v>0</v>
      </c>
      <c r="R66" s="259">
        <f t="shared" si="47"/>
        <v>0</v>
      </c>
      <c r="S66" s="259">
        <f t="shared" si="47"/>
        <v>0</v>
      </c>
      <c r="T66" s="259">
        <f t="shared" si="47"/>
        <v>0</v>
      </c>
      <c r="U66" s="259">
        <f t="shared" si="47"/>
        <v>0</v>
      </c>
      <c r="V66" s="259">
        <f t="shared" si="47"/>
        <v>0</v>
      </c>
      <c r="W66" s="259">
        <f t="shared" si="47"/>
        <v>0</v>
      </c>
      <c r="X66" s="259">
        <f t="shared" si="47"/>
        <v>0</v>
      </c>
      <c r="Y66" s="259">
        <f t="shared" si="47"/>
        <v>0</v>
      </c>
      <c r="Z66" s="259">
        <f t="shared" si="47"/>
        <v>0</v>
      </c>
      <c r="AA66" s="259">
        <f t="shared" si="47"/>
        <v>0</v>
      </c>
    </row>
    <row r="67" spans="1:27" ht="15.75" customHeight="1" x14ac:dyDescent="0.2">
      <c r="A67" s="121" t="s">
        <v>324</v>
      </c>
      <c r="B67" s="122">
        <v>6</v>
      </c>
      <c r="C67" s="122" t="s">
        <v>27</v>
      </c>
      <c r="D67" s="128" t="s">
        <v>106</v>
      </c>
      <c r="E67" s="260">
        <f t="shared" ref="E67:AA67" si="48">SUM(E68:E69)</f>
        <v>0</v>
      </c>
      <c r="F67" s="260">
        <f t="shared" si="48"/>
        <v>0</v>
      </c>
      <c r="G67" s="260">
        <f t="shared" si="48"/>
        <v>0</v>
      </c>
      <c r="H67" s="260">
        <f t="shared" si="48"/>
        <v>0</v>
      </c>
      <c r="I67" s="260">
        <f t="shared" si="48"/>
        <v>0</v>
      </c>
      <c r="J67" s="260">
        <f t="shared" si="48"/>
        <v>0</v>
      </c>
      <c r="K67" s="260">
        <f t="shared" si="48"/>
        <v>0</v>
      </c>
      <c r="L67" s="260">
        <f t="shared" si="48"/>
        <v>0</v>
      </c>
      <c r="M67" s="260">
        <f t="shared" si="48"/>
        <v>0</v>
      </c>
      <c r="N67" s="260">
        <f t="shared" si="48"/>
        <v>0</v>
      </c>
      <c r="O67" s="260">
        <f t="shared" si="48"/>
        <v>0</v>
      </c>
      <c r="P67" s="260">
        <f t="shared" si="48"/>
        <v>0</v>
      </c>
      <c r="Q67" s="260">
        <f t="shared" si="48"/>
        <v>0</v>
      </c>
      <c r="R67" s="260">
        <f t="shared" si="48"/>
        <v>0</v>
      </c>
      <c r="S67" s="260">
        <f t="shared" si="48"/>
        <v>0</v>
      </c>
      <c r="T67" s="260">
        <f t="shared" si="48"/>
        <v>0</v>
      </c>
      <c r="U67" s="260">
        <f t="shared" si="48"/>
        <v>0</v>
      </c>
      <c r="V67" s="260">
        <f t="shared" si="48"/>
        <v>0</v>
      </c>
      <c r="W67" s="260">
        <f t="shared" si="48"/>
        <v>0</v>
      </c>
      <c r="X67" s="260">
        <f t="shared" si="48"/>
        <v>0</v>
      </c>
      <c r="Y67" s="260">
        <f t="shared" si="48"/>
        <v>0</v>
      </c>
      <c r="Z67" s="260">
        <f t="shared" si="48"/>
        <v>0</v>
      </c>
      <c r="AA67" s="260">
        <f t="shared" si="48"/>
        <v>0</v>
      </c>
    </row>
    <row r="68" spans="1:27" ht="15.75" customHeight="1" x14ac:dyDescent="0.2">
      <c r="A68" s="116" t="s">
        <v>325</v>
      </c>
      <c r="B68" s="114">
        <v>7</v>
      </c>
      <c r="C68" s="114" t="s">
        <v>118</v>
      </c>
      <c r="D68" s="205" t="s">
        <v>611</v>
      </c>
      <c r="E68" s="513"/>
      <c r="F68" s="313"/>
      <c r="G68" s="313"/>
      <c r="H68" s="313"/>
      <c r="I68" s="313"/>
      <c r="J68" s="537">
        <f t="shared" ref="J68:J76" si="49">+E68+F68-G68+H68-I68</f>
        <v>0</v>
      </c>
      <c r="K68" s="323"/>
      <c r="L68" s="323"/>
      <c r="M68" s="323"/>
      <c r="N68" s="323"/>
      <c r="O68" s="540">
        <f t="shared" ref="O68:O69" si="50">SUM(K68:N68)</f>
        <v>0</v>
      </c>
      <c r="P68" s="520">
        <f>+'ANEXO No 6A'!I387</f>
        <v>0</v>
      </c>
      <c r="Q68" s="323"/>
      <c r="R68" s="323"/>
      <c r="S68" s="323"/>
      <c r="T68" s="323"/>
      <c r="U68" s="524">
        <f t="shared" ref="U68:U76" si="51">SUM(Q68:T68)</f>
        <v>0</v>
      </c>
      <c r="V68" s="323"/>
      <c r="W68" s="323"/>
      <c r="X68" s="323"/>
      <c r="Y68" s="323"/>
      <c r="Z68" s="544">
        <f t="shared" ref="Z68:Z76" si="52">SUM(V68:Y68)</f>
        <v>0</v>
      </c>
      <c r="AA68" s="531">
        <f t="shared" ref="AA68:AA76" si="53">+J68-P68</f>
        <v>0</v>
      </c>
    </row>
    <row r="69" spans="1:27" ht="15.75" customHeight="1" x14ac:dyDescent="0.2">
      <c r="A69" s="116" t="s">
        <v>326</v>
      </c>
      <c r="B69" s="114">
        <v>7</v>
      </c>
      <c r="C69" s="114" t="s">
        <v>118</v>
      </c>
      <c r="D69" s="205" t="s">
        <v>616</v>
      </c>
      <c r="E69" s="513"/>
      <c r="F69" s="313"/>
      <c r="G69" s="313"/>
      <c r="H69" s="313"/>
      <c r="I69" s="313"/>
      <c r="J69" s="537">
        <f t="shared" si="49"/>
        <v>0</v>
      </c>
      <c r="K69" s="323"/>
      <c r="L69" s="323"/>
      <c r="M69" s="323"/>
      <c r="N69" s="323"/>
      <c r="O69" s="540">
        <f t="shared" si="50"/>
        <v>0</v>
      </c>
      <c r="P69" s="520">
        <f>+'ANEXO No 6A'!I400</f>
        <v>0</v>
      </c>
      <c r="Q69" s="323"/>
      <c r="R69" s="323"/>
      <c r="S69" s="323"/>
      <c r="T69" s="323"/>
      <c r="U69" s="524">
        <f t="shared" si="51"/>
        <v>0</v>
      </c>
      <c r="V69" s="323"/>
      <c r="W69" s="323"/>
      <c r="X69" s="323"/>
      <c r="Y69" s="323"/>
      <c r="Z69" s="544">
        <f t="shared" si="52"/>
        <v>0</v>
      </c>
      <c r="AA69" s="531">
        <f t="shared" si="53"/>
        <v>0</v>
      </c>
    </row>
    <row r="70" spans="1:27" ht="25.5" x14ac:dyDescent="0.2">
      <c r="A70" s="143" t="s">
        <v>327</v>
      </c>
      <c r="B70" s="144">
        <v>6</v>
      </c>
      <c r="C70" s="144" t="s">
        <v>27</v>
      </c>
      <c r="D70" s="145" t="s">
        <v>328</v>
      </c>
      <c r="E70" s="260">
        <f>SUM(E71:E76)</f>
        <v>0</v>
      </c>
      <c r="F70" s="260">
        <f t="shared" ref="F70:AA70" si="54">SUM(F71:F76)</f>
        <v>0</v>
      </c>
      <c r="G70" s="260">
        <f t="shared" si="54"/>
        <v>0</v>
      </c>
      <c r="H70" s="260">
        <f t="shared" si="54"/>
        <v>0</v>
      </c>
      <c r="I70" s="260">
        <f t="shared" si="54"/>
        <v>0</v>
      </c>
      <c r="J70" s="260">
        <f t="shared" si="54"/>
        <v>0</v>
      </c>
      <c r="K70" s="260">
        <f t="shared" si="54"/>
        <v>0</v>
      </c>
      <c r="L70" s="260">
        <f t="shared" si="54"/>
        <v>0</v>
      </c>
      <c r="M70" s="260">
        <f t="shared" si="54"/>
        <v>0</v>
      </c>
      <c r="N70" s="260">
        <f t="shared" si="54"/>
        <v>0</v>
      </c>
      <c r="O70" s="260">
        <f t="shared" si="54"/>
        <v>0</v>
      </c>
      <c r="P70" s="260">
        <f t="shared" si="54"/>
        <v>0</v>
      </c>
      <c r="Q70" s="260">
        <f t="shared" si="54"/>
        <v>0</v>
      </c>
      <c r="R70" s="260">
        <f t="shared" si="54"/>
        <v>0</v>
      </c>
      <c r="S70" s="260">
        <f t="shared" si="54"/>
        <v>0</v>
      </c>
      <c r="T70" s="260">
        <f t="shared" si="54"/>
        <v>0</v>
      </c>
      <c r="U70" s="260">
        <f t="shared" si="54"/>
        <v>0</v>
      </c>
      <c r="V70" s="260">
        <f t="shared" si="54"/>
        <v>0</v>
      </c>
      <c r="W70" s="260">
        <f t="shared" si="54"/>
        <v>0</v>
      </c>
      <c r="X70" s="260">
        <f t="shared" si="54"/>
        <v>0</v>
      </c>
      <c r="Y70" s="260">
        <f t="shared" si="54"/>
        <v>0</v>
      </c>
      <c r="Z70" s="260">
        <f t="shared" si="54"/>
        <v>0</v>
      </c>
      <c r="AA70" s="260">
        <f t="shared" si="54"/>
        <v>0</v>
      </c>
    </row>
    <row r="71" spans="1:27" ht="15.75" customHeight="1" x14ac:dyDescent="0.2">
      <c r="A71" s="116" t="s">
        <v>329</v>
      </c>
      <c r="B71" s="114">
        <v>7</v>
      </c>
      <c r="C71" s="114" t="s">
        <v>118</v>
      </c>
      <c r="D71" s="146" t="s">
        <v>330</v>
      </c>
      <c r="E71" s="513"/>
      <c r="F71" s="313"/>
      <c r="G71" s="313"/>
      <c r="H71" s="313"/>
      <c r="I71" s="313"/>
      <c r="J71" s="537">
        <f t="shared" si="49"/>
        <v>0</v>
      </c>
      <c r="K71" s="323"/>
      <c r="L71" s="323"/>
      <c r="M71" s="323"/>
      <c r="N71" s="323"/>
      <c r="O71" s="540">
        <f t="shared" ref="O71:O76" si="55">SUM(K71:N71)</f>
        <v>0</v>
      </c>
      <c r="P71" s="520">
        <f>+'ANEXO No 6A'!I413</f>
        <v>0</v>
      </c>
      <c r="Q71" s="323"/>
      <c r="R71" s="323"/>
      <c r="S71" s="323"/>
      <c r="T71" s="323"/>
      <c r="U71" s="524">
        <f t="shared" si="51"/>
        <v>0</v>
      </c>
      <c r="V71" s="323"/>
      <c r="W71" s="323"/>
      <c r="X71" s="323"/>
      <c r="Y71" s="323"/>
      <c r="Z71" s="544">
        <f t="shared" si="52"/>
        <v>0</v>
      </c>
      <c r="AA71" s="531">
        <f t="shared" si="53"/>
        <v>0</v>
      </c>
    </row>
    <row r="72" spans="1:27" ht="15.75" customHeight="1" x14ac:dyDescent="0.2">
      <c r="A72" s="116" t="s">
        <v>331</v>
      </c>
      <c r="B72" s="114">
        <v>7</v>
      </c>
      <c r="C72" s="114" t="s">
        <v>118</v>
      </c>
      <c r="D72" s="146" t="s">
        <v>332</v>
      </c>
      <c r="E72" s="513"/>
      <c r="F72" s="313"/>
      <c r="G72" s="313"/>
      <c r="H72" s="313"/>
      <c r="I72" s="313"/>
      <c r="J72" s="537">
        <f t="shared" si="49"/>
        <v>0</v>
      </c>
      <c r="K72" s="323"/>
      <c r="L72" s="323"/>
      <c r="M72" s="323"/>
      <c r="N72" s="323"/>
      <c r="O72" s="540">
        <f t="shared" si="55"/>
        <v>0</v>
      </c>
      <c r="P72" s="520">
        <f>+'ANEXO No 6A'!I426</f>
        <v>0</v>
      </c>
      <c r="Q72" s="323"/>
      <c r="R72" s="323"/>
      <c r="S72" s="323"/>
      <c r="T72" s="323"/>
      <c r="U72" s="524">
        <f t="shared" si="51"/>
        <v>0</v>
      </c>
      <c r="V72" s="323"/>
      <c r="W72" s="323"/>
      <c r="X72" s="323"/>
      <c r="Y72" s="323"/>
      <c r="Z72" s="544">
        <f t="shared" si="52"/>
        <v>0</v>
      </c>
      <c r="AA72" s="531">
        <f t="shared" si="53"/>
        <v>0</v>
      </c>
    </row>
    <row r="73" spans="1:27" ht="15.75" customHeight="1" x14ac:dyDescent="0.2">
      <c r="A73" s="116" t="s">
        <v>333</v>
      </c>
      <c r="B73" s="114">
        <v>7</v>
      </c>
      <c r="C73" s="114" t="s">
        <v>118</v>
      </c>
      <c r="D73" s="146" t="s">
        <v>334</v>
      </c>
      <c r="E73" s="513"/>
      <c r="F73" s="313"/>
      <c r="G73" s="313"/>
      <c r="H73" s="313"/>
      <c r="I73" s="313"/>
      <c r="J73" s="537">
        <f t="shared" si="49"/>
        <v>0</v>
      </c>
      <c r="K73" s="323"/>
      <c r="L73" s="323"/>
      <c r="M73" s="323"/>
      <c r="N73" s="323"/>
      <c r="O73" s="540">
        <f t="shared" si="55"/>
        <v>0</v>
      </c>
      <c r="P73" s="520">
        <f>+'ANEXO No 6A'!I439</f>
        <v>0</v>
      </c>
      <c r="Q73" s="323"/>
      <c r="R73" s="323"/>
      <c r="S73" s="323"/>
      <c r="T73" s="323"/>
      <c r="U73" s="524">
        <f t="shared" si="51"/>
        <v>0</v>
      </c>
      <c r="V73" s="323"/>
      <c r="W73" s="323"/>
      <c r="X73" s="323"/>
      <c r="Y73" s="323"/>
      <c r="Z73" s="544">
        <f t="shared" si="52"/>
        <v>0</v>
      </c>
      <c r="AA73" s="531">
        <f t="shared" si="53"/>
        <v>0</v>
      </c>
    </row>
    <row r="74" spans="1:27" ht="15.75" customHeight="1" x14ac:dyDescent="0.2">
      <c r="A74" s="116" t="s">
        <v>335</v>
      </c>
      <c r="B74" s="114">
        <v>7</v>
      </c>
      <c r="C74" s="114" t="s">
        <v>118</v>
      </c>
      <c r="D74" s="146" t="s">
        <v>336</v>
      </c>
      <c r="E74" s="513"/>
      <c r="F74" s="313"/>
      <c r="G74" s="313"/>
      <c r="H74" s="313"/>
      <c r="I74" s="313"/>
      <c r="J74" s="537">
        <f t="shared" si="49"/>
        <v>0</v>
      </c>
      <c r="K74" s="323"/>
      <c r="L74" s="323"/>
      <c r="M74" s="323"/>
      <c r="N74" s="323"/>
      <c r="O74" s="540">
        <f t="shared" si="55"/>
        <v>0</v>
      </c>
      <c r="P74" s="520">
        <f>+'ANEXO No 6A'!I452</f>
        <v>0</v>
      </c>
      <c r="Q74" s="323"/>
      <c r="R74" s="323"/>
      <c r="S74" s="323"/>
      <c r="T74" s="323"/>
      <c r="U74" s="524">
        <f t="shared" si="51"/>
        <v>0</v>
      </c>
      <c r="V74" s="323"/>
      <c r="W74" s="323"/>
      <c r="X74" s="323"/>
      <c r="Y74" s="323"/>
      <c r="Z74" s="544">
        <f t="shared" si="52"/>
        <v>0</v>
      </c>
      <c r="AA74" s="531">
        <f t="shared" si="53"/>
        <v>0</v>
      </c>
    </row>
    <row r="75" spans="1:27" ht="15.75" customHeight="1" x14ac:dyDescent="0.2">
      <c r="A75" s="116" t="s">
        <v>337</v>
      </c>
      <c r="B75" s="114">
        <v>7</v>
      </c>
      <c r="C75" s="114" t="s">
        <v>118</v>
      </c>
      <c r="D75" s="146" t="s">
        <v>338</v>
      </c>
      <c r="E75" s="513"/>
      <c r="F75" s="313"/>
      <c r="G75" s="313"/>
      <c r="H75" s="313"/>
      <c r="I75" s="313"/>
      <c r="J75" s="537">
        <f t="shared" si="49"/>
        <v>0</v>
      </c>
      <c r="K75" s="323"/>
      <c r="L75" s="323"/>
      <c r="M75" s="323"/>
      <c r="N75" s="323"/>
      <c r="O75" s="540">
        <f t="shared" si="55"/>
        <v>0</v>
      </c>
      <c r="P75" s="520">
        <f>+'ANEXO No 6A'!I465</f>
        <v>0</v>
      </c>
      <c r="Q75" s="323"/>
      <c r="R75" s="323"/>
      <c r="S75" s="323"/>
      <c r="T75" s="323"/>
      <c r="U75" s="524">
        <f t="shared" si="51"/>
        <v>0</v>
      </c>
      <c r="V75" s="323"/>
      <c r="W75" s="323"/>
      <c r="X75" s="323"/>
      <c r="Y75" s="323"/>
      <c r="Z75" s="544">
        <f t="shared" si="52"/>
        <v>0</v>
      </c>
      <c r="AA75" s="531">
        <f t="shared" si="53"/>
        <v>0</v>
      </c>
    </row>
    <row r="76" spans="1:27" ht="15.75" customHeight="1" x14ac:dyDescent="0.2">
      <c r="A76" s="116" t="s">
        <v>339</v>
      </c>
      <c r="B76" s="114">
        <v>7</v>
      </c>
      <c r="C76" s="114" t="s">
        <v>118</v>
      </c>
      <c r="D76" s="146" t="s">
        <v>340</v>
      </c>
      <c r="E76" s="513"/>
      <c r="F76" s="313"/>
      <c r="G76" s="313"/>
      <c r="H76" s="313"/>
      <c r="I76" s="313"/>
      <c r="J76" s="537">
        <f t="shared" si="49"/>
        <v>0</v>
      </c>
      <c r="K76" s="323"/>
      <c r="L76" s="323"/>
      <c r="M76" s="323"/>
      <c r="N76" s="323"/>
      <c r="O76" s="540">
        <f t="shared" si="55"/>
        <v>0</v>
      </c>
      <c r="P76" s="520">
        <f>+'ANEXO No 6A'!I478</f>
        <v>0</v>
      </c>
      <c r="Q76" s="323"/>
      <c r="R76" s="323"/>
      <c r="S76" s="323"/>
      <c r="T76" s="323"/>
      <c r="U76" s="524">
        <f t="shared" si="51"/>
        <v>0</v>
      </c>
      <c r="V76" s="323"/>
      <c r="W76" s="323"/>
      <c r="X76" s="323"/>
      <c r="Y76" s="323"/>
      <c r="Z76" s="544">
        <f t="shared" si="52"/>
        <v>0</v>
      </c>
      <c r="AA76" s="531">
        <f t="shared" si="53"/>
        <v>0</v>
      </c>
    </row>
    <row r="77" spans="1:27" ht="15.75" customHeight="1" x14ac:dyDescent="0.2">
      <c r="A77" s="104" t="s">
        <v>341</v>
      </c>
      <c r="B77" s="105">
        <v>5</v>
      </c>
      <c r="C77" s="105" t="s">
        <v>27</v>
      </c>
      <c r="D77" s="141" t="s">
        <v>342</v>
      </c>
      <c r="E77" s="259">
        <f>+E78+E81+E90+E94+E104</f>
        <v>10000000</v>
      </c>
      <c r="F77" s="259">
        <f t="shared" ref="F77:AA77" si="56">+F78+F81+F90+F94+F104</f>
        <v>5000000</v>
      </c>
      <c r="G77" s="259">
        <f t="shared" si="56"/>
        <v>0</v>
      </c>
      <c r="H77" s="259">
        <f t="shared" si="56"/>
        <v>0</v>
      </c>
      <c r="I77" s="259">
        <f t="shared" si="56"/>
        <v>0</v>
      </c>
      <c r="J77" s="259">
        <f t="shared" si="56"/>
        <v>15000000</v>
      </c>
      <c r="K77" s="259">
        <f t="shared" si="56"/>
        <v>0</v>
      </c>
      <c r="L77" s="259">
        <f t="shared" si="56"/>
        <v>0</v>
      </c>
      <c r="M77" s="259">
        <f t="shared" si="56"/>
        <v>12873496</v>
      </c>
      <c r="N77" s="259">
        <f t="shared" si="56"/>
        <v>1756720</v>
      </c>
      <c r="O77" s="259">
        <f t="shared" si="56"/>
        <v>14630216</v>
      </c>
      <c r="P77" s="259">
        <f t="shared" si="56"/>
        <v>14630216</v>
      </c>
      <c r="Q77" s="259">
        <f t="shared" si="56"/>
        <v>0</v>
      </c>
      <c r="R77" s="259">
        <f t="shared" si="56"/>
        <v>0</v>
      </c>
      <c r="S77" s="259">
        <f t="shared" si="56"/>
        <v>12873496</v>
      </c>
      <c r="T77" s="259">
        <f t="shared" si="56"/>
        <v>1756720</v>
      </c>
      <c r="U77" s="259">
        <f t="shared" si="56"/>
        <v>14630216</v>
      </c>
      <c r="V77" s="259">
        <f t="shared" si="56"/>
        <v>0</v>
      </c>
      <c r="W77" s="259">
        <f t="shared" si="56"/>
        <v>0</v>
      </c>
      <c r="X77" s="259">
        <f t="shared" si="56"/>
        <v>12873496</v>
      </c>
      <c r="Y77" s="259">
        <f t="shared" si="56"/>
        <v>1756720</v>
      </c>
      <c r="Z77" s="259">
        <f t="shared" si="56"/>
        <v>14630216</v>
      </c>
      <c r="AA77" s="259">
        <f t="shared" si="56"/>
        <v>369784</v>
      </c>
    </row>
    <row r="78" spans="1:27" ht="15.75" customHeight="1" x14ac:dyDescent="0.2">
      <c r="A78" s="121" t="s">
        <v>343</v>
      </c>
      <c r="B78" s="122">
        <v>6</v>
      </c>
      <c r="C78" s="122" t="s">
        <v>27</v>
      </c>
      <c r="D78" s="128" t="s">
        <v>344</v>
      </c>
      <c r="E78" s="260">
        <f>SUM(E79:E80)</f>
        <v>0</v>
      </c>
      <c r="F78" s="260">
        <f t="shared" ref="F78:AA78" si="57">SUM(F79:F80)</f>
        <v>0</v>
      </c>
      <c r="G78" s="260">
        <f t="shared" si="57"/>
        <v>0</v>
      </c>
      <c r="H78" s="260">
        <f t="shared" si="57"/>
        <v>0</v>
      </c>
      <c r="I78" s="260">
        <f t="shared" si="57"/>
        <v>0</v>
      </c>
      <c r="J78" s="260">
        <f t="shared" si="57"/>
        <v>0</v>
      </c>
      <c r="K78" s="260">
        <f t="shared" si="57"/>
        <v>0</v>
      </c>
      <c r="L78" s="260">
        <f t="shared" si="57"/>
        <v>0</v>
      </c>
      <c r="M78" s="260">
        <f t="shared" si="57"/>
        <v>0</v>
      </c>
      <c r="N78" s="260">
        <f t="shared" si="57"/>
        <v>0</v>
      </c>
      <c r="O78" s="260">
        <f t="shared" si="57"/>
        <v>0</v>
      </c>
      <c r="P78" s="260">
        <f t="shared" si="57"/>
        <v>0</v>
      </c>
      <c r="Q78" s="260">
        <f t="shared" si="57"/>
        <v>0</v>
      </c>
      <c r="R78" s="260">
        <f t="shared" si="57"/>
        <v>0</v>
      </c>
      <c r="S78" s="260">
        <f t="shared" si="57"/>
        <v>0</v>
      </c>
      <c r="T78" s="260">
        <f t="shared" si="57"/>
        <v>0</v>
      </c>
      <c r="U78" s="260">
        <f t="shared" si="57"/>
        <v>0</v>
      </c>
      <c r="V78" s="260">
        <f t="shared" si="57"/>
        <v>0</v>
      </c>
      <c r="W78" s="260">
        <f t="shared" si="57"/>
        <v>0</v>
      </c>
      <c r="X78" s="260">
        <f t="shared" si="57"/>
        <v>0</v>
      </c>
      <c r="Y78" s="260">
        <f t="shared" si="57"/>
        <v>0</v>
      </c>
      <c r="Z78" s="260">
        <f t="shared" si="57"/>
        <v>0</v>
      </c>
      <c r="AA78" s="260">
        <f t="shared" si="57"/>
        <v>0</v>
      </c>
    </row>
    <row r="79" spans="1:27" ht="15.75" customHeight="1" x14ac:dyDescent="0.2">
      <c r="A79" s="116" t="s">
        <v>345</v>
      </c>
      <c r="B79" s="114">
        <v>7</v>
      </c>
      <c r="C79" s="114" t="s">
        <v>118</v>
      </c>
      <c r="D79" s="146" t="s">
        <v>20</v>
      </c>
      <c r="E79" s="513"/>
      <c r="F79" s="313"/>
      <c r="G79" s="313"/>
      <c r="H79" s="313"/>
      <c r="I79" s="313"/>
      <c r="J79" s="537">
        <f t="shared" ref="J79:J111" si="58">+E79+F79-G79+H79-I79</f>
        <v>0</v>
      </c>
      <c r="K79" s="323"/>
      <c r="L79" s="323"/>
      <c r="M79" s="323"/>
      <c r="N79" s="323"/>
      <c r="O79" s="540">
        <f t="shared" ref="O79:O111" si="59">SUM(K79:N79)</f>
        <v>0</v>
      </c>
      <c r="P79" s="520">
        <f>+'ANEXO No 6A'!I491</f>
        <v>0</v>
      </c>
      <c r="Q79" s="323"/>
      <c r="R79" s="323"/>
      <c r="S79" s="323"/>
      <c r="T79" s="323"/>
      <c r="U79" s="524">
        <f t="shared" ref="U79:U111" si="60">SUM(Q79:T79)</f>
        <v>0</v>
      </c>
      <c r="V79" s="323"/>
      <c r="W79" s="323"/>
      <c r="X79" s="323"/>
      <c r="Y79" s="323"/>
      <c r="Z79" s="544">
        <f t="shared" ref="Z79:Z111" si="61">SUM(V79:Y79)</f>
        <v>0</v>
      </c>
      <c r="AA79" s="531">
        <f t="shared" ref="AA79:AA111" si="62">+J79-P79</f>
        <v>0</v>
      </c>
    </row>
    <row r="80" spans="1:27" ht="15.75" customHeight="1" x14ac:dyDescent="0.2">
      <c r="A80" s="147" t="s">
        <v>346</v>
      </c>
      <c r="B80" s="148">
        <v>7</v>
      </c>
      <c r="C80" s="148" t="s">
        <v>118</v>
      </c>
      <c r="D80" s="149" t="s">
        <v>558</v>
      </c>
      <c r="E80" s="513"/>
      <c r="F80" s="313"/>
      <c r="G80" s="313"/>
      <c r="H80" s="313"/>
      <c r="I80" s="313"/>
      <c r="J80" s="537">
        <f t="shared" si="58"/>
        <v>0</v>
      </c>
      <c r="K80" s="323"/>
      <c r="L80" s="323"/>
      <c r="M80" s="323"/>
      <c r="N80" s="323"/>
      <c r="O80" s="540">
        <f t="shared" si="59"/>
        <v>0</v>
      </c>
      <c r="P80" s="520">
        <f>+'ANEXO No 6A'!I504</f>
        <v>0</v>
      </c>
      <c r="Q80" s="323"/>
      <c r="R80" s="323"/>
      <c r="S80" s="323"/>
      <c r="T80" s="323"/>
      <c r="U80" s="524">
        <f t="shared" si="60"/>
        <v>0</v>
      </c>
      <c r="V80" s="323"/>
      <c r="W80" s="323"/>
      <c r="X80" s="323"/>
      <c r="Y80" s="323"/>
      <c r="Z80" s="544">
        <f t="shared" si="61"/>
        <v>0</v>
      </c>
      <c r="AA80" s="531">
        <f t="shared" si="62"/>
        <v>0</v>
      </c>
    </row>
    <row r="81" spans="1:27" ht="38.25" x14ac:dyDescent="0.2">
      <c r="A81" s="143" t="s">
        <v>347</v>
      </c>
      <c r="B81" s="144">
        <v>6</v>
      </c>
      <c r="C81" s="144" t="s">
        <v>27</v>
      </c>
      <c r="D81" s="145" t="s">
        <v>557</v>
      </c>
      <c r="E81" s="260">
        <f>SUM(E82:E89)</f>
        <v>10000000</v>
      </c>
      <c r="F81" s="260">
        <f t="shared" ref="F81:AA81" si="63">SUM(F82:F89)</f>
        <v>5000000</v>
      </c>
      <c r="G81" s="260">
        <f t="shared" si="63"/>
        <v>0</v>
      </c>
      <c r="H81" s="260">
        <f t="shared" si="63"/>
        <v>0</v>
      </c>
      <c r="I81" s="260">
        <f t="shared" si="63"/>
        <v>0</v>
      </c>
      <c r="J81" s="260">
        <f t="shared" si="63"/>
        <v>15000000</v>
      </c>
      <c r="K81" s="260">
        <f t="shared" si="63"/>
        <v>0</v>
      </c>
      <c r="L81" s="260">
        <f t="shared" si="63"/>
        <v>0</v>
      </c>
      <c r="M81" s="260">
        <f t="shared" si="63"/>
        <v>12873496</v>
      </c>
      <c r="N81" s="260">
        <f t="shared" si="63"/>
        <v>1756720</v>
      </c>
      <c r="O81" s="260">
        <f t="shared" si="63"/>
        <v>14630216</v>
      </c>
      <c r="P81" s="260">
        <f t="shared" si="63"/>
        <v>14630216</v>
      </c>
      <c r="Q81" s="260">
        <f t="shared" si="63"/>
        <v>0</v>
      </c>
      <c r="R81" s="260">
        <f t="shared" si="63"/>
        <v>0</v>
      </c>
      <c r="S81" s="260">
        <f t="shared" si="63"/>
        <v>12873496</v>
      </c>
      <c r="T81" s="260">
        <f t="shared" si="63"/>
        <v>1756720</v>
      </c>
      <c r="U81" s="260">
        <f t="shared" si="63"/>
        <v>14630216</v>
      </c>
      <c r="V81" s="260">
        <f t="shared" si="63"/>
        <v>0</v>
      </c>
      <c r="W81" s="260">
        <f t="shared" si="63"/>
        <v>0</v>
      </c>
      <c r="X81" s="260">
        <f t="shared" si="63"/>
        <v>12873496</v>
      </c>
      <c r="Y81" s="260">
        <f t="shared" si="63"/>
        <v>1756720</v>
      </c>
      <c r="Z81" s="260">
        <f t="shared" si="63"/>
        <v>14630216</v>
      </c>
      <c r="AA81" s="260">
        <f t="shared" si="63"/>
        <v>369784</v>
      </c>
    </row>
    <row r="82" spans="1:27" ht="15.75" customHeight="1" x14ac:dyDescent="0.2">
      <c r="A82" s="116" t="s">
        <v>348</v>
      </c>
      <c r="B82" s="114">
        <v>7</v>
      </c>
      <c r="C82" s="114" t="s">
        <v>118</v>
      </c>
      <c r="D82" s="146" t="s">
        <v>349</v>
      </c>
      <c r="E82" s="513"/>
      <c r="F82" s="454"/>
      <c r="G82" s="454"/>
      <c r="H82" s="454"/>
      <c r="I82" s="454"/>
      <c r="J82" s="537">
        <f t="shared" si="58"/>
        <v>0</v>
      </c>
      <c r="K82" s="323"/>
      <c r="L82" s="323"/>
      <c r="M82" s="323"/>
      <c r="N82" s="323"/>
      <c r="O82" s="540">
        <f t="shared" si="59"/>
        <v>0</v>
      </c>
      <c r="P82" s="520">
        <f>+'ANEXO No 6A'!I517</f>
        <v>0</v>
      </c>
      <c r="Q82" s="323"/>
      <c r="R82" s="323"/>
      <c r="S82" s="323"/>
      <c r="T82" s="323"/>
      <c r="U82" s="524">
        <f t="shared" si="60"/>
        <v>0</v>
      </c>
      <c r="V82" s="323"/>
      <c r="W82" s="323"/>
      <c r="X82" s="323"/>
      <c r="Y82" s="323"/>
      <c r="Z82" s="544">
        <f t="shared" si="61"/>
        <v>0</v>
      </c>
      <c r="AA82" s="531">
        <f t="shared" si="62"/>
        <v>0</v>
      </c>
    </row>
    <row r="83" spans="1:27" ht="15.75" customHeight="1" x14ac:dyDescent="0.2">
      <c r="A83" s="116" t="s">
        <v>350</v>
      </c>
      <c r="B83" s="114">
        <v>7</v>
      </c>
      <c r="C83" s="114" t="s">
        <v>118</v>
      </c>
      <c r="D83" s="146" t="s">
        <v>351</v>
      </c>
      <c r="E83" s="513">
        <v>10000000</v>
      </c>
      <c r="F83" s="454">
        <v>5000000</v>
      </c>
      <c r="G83" s="454"/>
      <c r="H83" s="454"/>
      <c r="I83" s="454"/>
      <c r="J83" s="537">
        <f t="shared" si="58"/>
        <v>15000000</v>
      </c>
      <c r="K83" s="323"/>
      <c r="L83" s="323"/>
      <c r="M83" s="323">
        <v>12873496</v>
      </c>
      <c r="N83" s="323">
        <v>1756720</v>
      </c>
      <c r="O83" s="540">
        <f t="shared" si="59"/>
        <v>14630216</v>
      </c>
      <c r="P83" s="520">
        <f>+'ANEXO No 6A'!I530</f>
        <v>14630216</v>
      </c>
      <c r="Q83" s="323"/>
      <c r="R83" s="323"/>
      <c r="S83" s="323">
        <v>12873496</v>
      </c>
      <c r="T83" s="323">
        <v>1756720</v>
      </c>
      <c r="U83" s="524">
        <f t="shared" si="60"/>
        <v>14630216</v>
      </c>
      <c r="V83" s="323"/>
      <c r="W83" s="323"/>
      <c r="X83" s="323">
        <v>12873496</v>
      </c>
      <c r="Y83" s="323">
        <v>1756720</v>
      </c>
      <c r="Z83" s="544">
        <f t="shared" si="61"/>
        <v>14630216</v>
      </c>
      <c r="AA83" s="531">
        <f t="shared" si="62"/>
        <v>369784</v>
      </c>
    </row>
    <row r="84" spans="1:27" ht="15.75" customHeight="1" x14ac:dyDescent="0.2">
      <c r="A84" s="116" t="s">
        <v>352</v>
      </c>
      <c r="B84" s="114">
        <v>7</v>
      </c>
      <c r="C84" s="114" t="s">
        <v>118</v>
      </c>
      <c r="D84" s="146" t="s">
        <v>353</v>
      </c>
      <c r="E84" s="513">
        <v>0</v>
      </c>
      <c r="F84" s="454"/>
      <c r="G84" s="454"/>
      <c r="H84" s="454"/>
      <c r="I84" s="454"/>
      <c r="J84" s="537">
        <f t="shared" si="58"/>
        <v>0</v>
      </c>
      <c r="K84" s="323"/>
      <c r="L84" s="323"/>
      <c r="M84" s="323"/>
      <c r="N84" s="323"/>
      <c r="O84" s="540">
        <f t="shared" si="59"/>
        <v>0</v>
      </c>
      <c r="P84" s="520">
        <f>+'ANEXO No 6A'!I543</f>
        <v>0</v>
      </c>
      <c r="Q84" s="323"/>
      <c r="R84" s="323"/>
      <c r="S84" s="323"/>
      <c r="T84" s="323"/>
      <c r="U84" s="524">
        <f t="shared" si="60"/>
        <v>0</v>
      </c>
      <c r="V84" s="323"/>
      <c r="W84" s="323"/>
      <c r="X84" s="323"/>
      <c r="Y84" s="323"/>
      <c r="Z84" s="544">
        <f t="shared" si="61"/>
        <v>0</v>
      </c>
      <c r="AA84" s="531">
        <f t="shared" si="62"/>
        <v>0</v>
      </c>
    </row>
    <row r="85" spans="1:27" ht="15.75" customHeight="1" x14ac:dyDescent="0.2">
      <c r="A85" s="116" t="s">
        <v>354</v>
      </c>
      <c r="B85" s="114">
        <v>7</v>
      </c>
      <c r="C85" s="114" t="s">
        <v>118</v>
      </c>
      <c r="D85" s="146" t="s">
        <v>355</v>
      </c>
      <c r="E85" s="513"/>
      <c r="F85" s="313"/>
      <c r="G85" s="313"/>
      <c r="H85" s="313"/>
      <c r="I85" s="313"/>
      <c r="J85" s="537">
        <f t="shared" si="58"/>
        <v>0</v>
      </c>
      <c r="K85" s="323"/>
      <c r="L85" s="323"/>
      <c r="M85" s="323"/>
      <c r="N85" s="323"/>
      <c r="O85" s="540">
        <f t="shared" si="59"/>
        <v>0</v>
      </c>
      <c r="P85" s="520">
        <f>+'ANEXO No 6A'!I556</f>
        <v>0</v>
      </c>
      <c r="Q85" s="323"/>
      <c r="R85" s="323"/>
      <c r="S85" s="323"/>
      <c r="T85" s="323"/>
      <c r="U85" s="524">
        <f t="shared" si="60"/>
        <v>0</v>
      </c>
      <c r="V85" s="323"/>
      <c r="W85" s="323"/>
      <c r="X85" s="323"/>
      <c r="Y85" s="323"/>
      <c r="Z85" s="544">
        <f t="shared" si="61"/>
        <v>0</v>
      </c>
      <c r="AA85" s="531">
        <f t="shared" si="62"/>
        <v>0</v>
      </c>
    </row>
    <row r="86" spans="1:27" ht="15.75" customHeight="1" x14ac:dyDescent="0.2">
      <c r="A86" s="116" t="s">
        <v>356</v>
      </c>
      <c r="B86" s="114">
        <v>7</v>
      </c>
      <c r="C86" s="114" t="s">
        <v>118</v>
      </c>
      <c r="D86" s="146" t="s">
        <v>459</v>
      </c>
      <c r="E86" s="513"/>
      <c r="F86" s="313"/>
      <c r="G86" s="313"/>
      <c r="H86" s="313"/>
      <c r="I86" s="313"/>
      <c r="J86" s="537">
        <f t="shared" si="58"/>
        <v>0</v>
      </c>
      <c r="K86" s="323"/>
      <c r="L86" s="323"/>
      <c r="M86" s="323"/>
      <c r="N86" s="323"/>
      <c r="O86" s="540">
        <f t="shared" si="59"/>
        <v>0</v>
      </c>
      <c r="P86" s="520">
        <f>+'ANEXO No 6A'!I569</f>
        <v>0</v>
      </c>
      <c r="Q86" s="323"/>
      <c r="R86" s="323"/>
      <c r="S86" s="323"/>
      <c r="T86" s="323"/>
      <c r="U86" s="524">
        <f t="shared" si="60"/>
        <v>0</v>
      </c>
      <c r="V86" s="323"/>
      <c r="W86" s="323"/>
      <c r="X86" s="323"/>
      <c r="Y86" s="323"/>
      <c r="Z86" s="544">
        <f t="shared" si="61"/>
        <v>0</v>
      </c>
      <c r="AA86" s="531">
        <f t="shared" si="62"/>
        <v>0</v>
      </c>
    </row>
    <row r="87" spans="1:27" ht="15.75" customHeight="1" x14ac:dyDescent="0.2">
      <c r="A87" s="479" t="s">
        <v>357</v>
      </c>
      <c r="B87" s="477">
        <v>7</v>
      </c>
      <c r="C87" s="477" t="s">
        <v>118</v>
      </c>
      <c r="D87" s="492" t="s">
        <v>594</v>
      </c>
      <c r="E87" s="513"/>
      <c r="F87" s="313"/>
      <c r="G87" s="313"/>
      <c r="H87" s="313"/>
      <c r="I87" s="313"/>
      <c r="J87" s="537">
        <f t="shared" si="58"/>
        <v>0</v>
      </c>
      <c r="K87" s="323"/>
      <c r="L87" s="323"/>
      <c r="M87" s="323"/>
      <c r="N87" s="323"/>
      <c r="O87" s="540">
        <f t="shared" si="59"/>
        <v>0</v>
      </c>
      <c r="P87" s="520">
        <f>+'ANEXO No 6A'!I582</f>
        <v>0</v>
      </c>
      <c r="Q87" s="323"/>
      <c r="R87" s="323"/>
      <c r="S87" s="323"/>
      <c r="T87" s="323"/>
      <c r="U87" s="524">
        <f t="shared" si="60"/>
        <v>0</v>
      </c>
      <c r="V87" s="323"/>
      <c r="W87" s="323"/>
      <c r="X87" s="323"/>
      <c r="Y87" s="323"/>
      <c r="Z87" s="544">
        <f t="shared" si="61"/>
        <v>0</v>
      </c>
      <c r="AA87" s="531">
        <f t="shared" si="62"/>
        <v>0</v>
      </c>
    </row>
    <row r="88" spans="1:27" ht="15.75" customHeight="1" x14ac:dyDescent="0.2">
      <c r="A88" s="479" t="s">
        <v>358</v>
      </c>
      <c r="B88" s="477">
        <v>7</v>
      </c>
      <c r="C88" s="477" t="s">
        <v>118</v>
      </c>
      <c r="D88" s="492" t="s">
        <v>596</v>
      </c>
      <c r="E88" s="513"/>
      <c r="F88" s="313"/>
      <c r="G88" s="313"/>
      <c r="H88" s="313"/>
      <c r="I88" s="313"/>
      <c r="J88" s="537">
        <f t="shared" si="58"/>
        <v>0</v>
      </c>
      <c r="K88" s="323"/>
      <c r="L88" s="323"/>
      <c r="M88" s="323"/>
      <c r="N88" s="323"/>
      <c r="O88" s="540"/>
      <c r="P88" s="520">
        <f>+'ANEXO No 6A'!I595</f>
        <v>0</v>
      </c>
      <c r="Q88" s="323"/>
      <c r="R88" s="323"/>
      <c r="S88" s="323"/>
      <c r="T88" s="323"/>
      <c r="U88" s="524">
        <f t="shared" si="60"/>
        <v>0</v>
      </c>
      <c r="V88" s="323"/>
      <c r="W88" s="323"/>
      <c r="X88" s="323"/>
      <c r="Y88" s="323"/>
      <c r="Z88" s="544">
        <f t="shared" si="61"/>
        <v>0</v>
      </c>
      <c r="AA88" s="531"/>
    </row>
    <row r="89" spans="1:27" ht="15.75" customHeight="1" x14ac:dyDescent="0.2">
      <c r="A89" s="479" t="s">
        <v>595</v>
      </c>
      <c r="B89" s="477">
        <v>7</v>
      </c>
      <c r="C89" s="477" t="s">
        <v>118</v>
      </c>
      <c r="D89" s="492" t="s">
        <v>359</v>
      </c>
      <c r="E89" s="513"/>
      <c r="F89" s="313"/>
      <c r="G89" s="313"/>
      <c r="H89" s="313"/>
      <c r="I89" s="313"/>
      <c r="J89" s="537">
        <f t="shared" si="58"/>
        <v>0</v>
      </c>
      <c r="K89" s="323"/>
      <c r="L89" s="323"/>
      <c r="M89" s="323"/>
      <c r="N89" s="323"/>
      <c r="O89" s="540">
        <f t="shared" si="59"/>
        <v>0</v>
      </c>
      <c r="P89" s="520">
        <f>+'ANEXO No 6A'!I608</f>
        <v>0</v>
      </c>
      <c r="Q89" s="323"/>
      <c r="R89" s="323"/>
      <c r="S89" s="323"/>
      <c r="T89" s="323"/>
      <c r="U89" s="524">
        <f t="shared" si="60"/>
        <v>0</v>
      </c>
      <c r="V89" s="323"/>
      <c r="W89" s="323"/>
      <c r="X89" s="323"/>
      <c r="Y89" s="323"/>
      <c r="Z89" s="544">
        <f t="shared" si="61"/>
        <v>0</v>
      </c>
      <c r="AA89" s="531">
        <f t="shared" si="62"/>
        <v>0</v>
      </c>
    </row>
    <row r="90" spans="1:27" ht="24" customHeight="1" x14ac:dyDescent="0.2">
      <c r="A90" s="143" t="s">
        <v>360</v>
      </c>
      <c r="B90" s="144">
        <v>6</v>
      </c>
      <c r="C90" s="144" t="s">
        <v>27</v>
      </c>
      <c r="D90" s="145" t="s">
        <v>126</v>
      </c>
      <c r="E90" s="260">
        <f>SUM(E91:E93)</f>
        <v>0</v>
      </c>
      <c r="F90" s="260">
        <f t="shared" ref="F90:N90" si="64">SUM(F91:F93)</f>
        <v>0</v>
      </c>
      <c r="G90" s="260">
        <f t="shared" si="64"/>
        <v>0</v>
      </c>
      <c r="H90" s="260">
        <f t="shared" si="64"/>
        <v>0</v>
      </c>
      <c r="I90" s="260">
        <f t="shared" si="64"/>
        <v>0</v>
      </c>
      <c r="J90" s="260">
        <f t="shared" si="64"/>
        <v>0</v>
      </c>
      <c r="K90" s="260">
        <f t="shared" si="64"/>
        <v>0</v>
      </c>
      <c r="L90" s="260">
        <f t="shared" si="64"/>
        <v>0</v>
      </c>
      <c r="M90" s="260">
        <f t="shared" si="64"/>
        <v>0</v>
      </c>
      <c r="N90" s="260">
        <f t="shared" si="64"/>
        <v>0</v>
      </c>
      <c r="O90" s="260">
        <f>SUM(O91:O93)</f>
        <v>0</v>
      </c>
      <c r="P90" s="260">
        <f t="shared" ref="P90:S90" si="65">SUM(P91:P93)</f>
        <v>0</v>
      </c>
      <c r="Q90" s="260">
        <f t="shared" si="65"/>
        <v>0</v>
      </c>
      <c r="R90" s="260">
        <f t="shared" si="65"/>
        <v>0</v>
      </c>
      <c r="S90" s="260">
        <f t="shared" si="65"/>
        <v>0</v>
      </c>
      <c r="T90" s="260">
        <f t="shared" ref="T90" si="66">SUM(T91:T93)</f>
        <v>0</v>
      </c>
      <c r="U90" s="260">
        <f t="shared" ref="U90:AA90" si="67">SUM(U91:U93)</f>
        <v>0</v>
      </c>
      <c r="V90" s="260">
        <f t="shared" si="67"/>
        <v>0</v>
      </c>
      <c r="W90" s="260">
        <f t="shared" si="67"/>
        <v>0</v>
      </c>
      <c r="X90" s="260">
        <f t="shared" si="67"/>
        <v>0</v>
      </c>
      <c r="Y90" s="260">
        <f t="shared" si="67"/>
        <v>0</v>
      </c>
      <c r="Z90" s="260">
        <f t="shared" si="67"/>
        <v>0</v>
      </c>
      <c r="AA90" s="260">
        <f t="shared" si="67"/>
        <v>0</v>
      </c>
    </row>
    <row r="91" spans="1:27" ht="15.75" customHeight="1" x14ac:dyDescent="0.2">
      <c r="A91" s="116" t="s">
        <v>361</v>
      </c>
      <c r="B91" s="114">
        <v>7</v>
      </c>
      <c r="C91" s="114" t="s">
        <v>118</v>
      </c>
      <c r="D91" s="146" t="s">
        <v>69</v>
      </c>
      <c r="E91" s="513"/>
      <c r="F91" s="313"/>
      <c r="G91" s="313"/>
      <c r="H91" s="313"/>
      <c r="I91" s="313"/>
      <c r="J91" s="537">
        <f t="shared" si="58"/>
        <v>0</v>
      </c>
      <c r="K91" s="323"/>
      <c r="L91" s="323"/>
      <c r="M91" s="323"/>
      <c r="N91" s="323"/>
      <c r="O91" s="540">
        <f t="shared" si="59"/>
        <v>0</v>
      </c>
      <c r="P91" s="520">
        <f>+'ANEXO No 6A'!I621</f>
        <v>0</v>
      </c>
      <c r="Q91" s="323"/>
      <c r="R91" s="323"/>
      <c r="S91" s="323"/>
      <c r="T91" s="323"/>
      <c r="U91" s="524">
        <f t="shared" si="60"/>
        <v>0</v>
      </c>
      <c r="V91" s="323"/>
      <c r="W91" s="323"/>
      <c r="X91" s="323"/>
      <c r="Y91" s="323"/>
      <c r="Z91" s="544">
        <f t="shared" si="61"/>
        <v>0</v>
      </c>
      <c r="AA91" s="531">
        <f t="shared" si="62"/>
        <v>0</v>
      </c>
    </row>
    <row r="92" spans="1:27" ht="15.75" customHeight="1" x14ac:dyDescent="0.2">
      <c r="A92" s="116" t="s">
        <v>362</v>
      </c>
      <c r="B92" s="114">
        <v>7</v>
      </c>
      <c r="C92" s="114" t="s">
        <v>118</v>
      </c>
      <c r="D92" s="146" t="s">
        <v>363</v>
      </c>
      <c r="E92" s="513"/>
      <c r="F92" s="313"/>
      <c r="G92" s="313"/>
      <c r="H92" s="313"/>
      <c r="I92" s="313"/>
      <c r="J92" s="537">
        <f t="shared" si="58"/>
        <v>0</v>
      </c>
      <c r="K92" s="323"/>
      <c r="L92" s="323"/>
      <c r="M92" s="323"/>
      <c r="N92" s="323"/>
      <c r="O92" s="540">
        <f t="shared" si="59"/>
        <v>0</v>
      </c>
      <c r="P92" s="520">
        <f>+'ANEXO No 6A'!I634</f>
        <v>0</v>
      </c>
      <c r="Q92" s="323"/>
      <c r="R92" s="323"/>
      <c r="S92" s="323"/>
      <c r="T92" s="323"/>
      <c r="U92" s="524">
        <f t="shared" si="60"/>
        <v>0</v>
      </c>
      <c r="V92" s="323"/>
      <c r="W92" s="323"/>
      <c r="X92" s="323"/>
      <c r="Y92" s="323"/>
      <c r="Z92" s="544">
        <f t="shared" si="61"/>
        <v>0</v>
      </c>
      <c r="AA92" s="531">
        <f t="shared" si="62"/>
        <v>0</v>
      </c>
    </row>
    <row r="93" spans="1:27" ht="15.75" customHeight="1" x14ac:dyDescent="0.2">
      <c r="A93" s="116" t="s">
        <v>364</v>
      </c>
      <c r="B93" s="114">
        <v>7</v>
      </c>
      <c r="C93" s="114" t="s">
        <v>118</v>
      </c>
      <c r="D93" s="146" t="s">
        <v>365</v>
      </c>
      <c r="E93" s="513"/>
      <c r="F93" s="313"/>
      <c r="G93" s="313"/>
      <c r="H93" s="313"/>
      <c r="I93" s="313"/>
      <c r="J93" s="537">
        <f t="shared" si="58"/>
        <v>0</v>
      </c>
      <c r="K93" s="323"/>
      <c r="L93" s="323"/>
      <c r="M93" s="323"/>
      <c r="N93" s="323"/>
      <c r="O93" s="540">
        <f t="shared" si="59"/>
        <v>0</v>
      </c>
      <c r="P93" s="520">
        <f>+'ANEXO No 6A'!I647</f>
        <v>0</v>
      </c>
      <c r="Q93" s="323"/>
      <c r="R93" s="323"/>
      <c r="S93" s="323"/>
      <c r="T93" s="323"/>
      <c r="U93" s="524">
        <f t="shared" si="60"/>
        <v>0</v>
      </c>
      <c r="V93" s="323"/>
      <c r="W93" s="323"/>
      <c r="X93" s="323"/>
      <c r="Y93" s="323"/>
      <c r="Z93" s="544">
        <f t="shared" si="61"/>
        <v>0</v>
      </c>
      <c r="AA93" s="531">
        <f t="shared" si="62"/>
        <v>0</v>
      </c>
    </row>
    <row r="94" spans="1:27" ht="15.75" customHeight="1" x14ac:dyDescent="0.2">
      <c r="A94" s="121" t="s">
        <v>366</v>
      </c>
      <c r="B94" s="122">
        <v>6</v>
      </c>
      <c r="C94" s="122" t="s">
        <v>27</v>
      </c>
      <c r="D94" s="128" t="s">
        <v>367</v>
      </c>
      <c r="E94" s="260">
        <f>SUM(E95:E103)</f>
        <v>0</v>
      </c>
      <c r="F94" s="260">
        <f t="shared" ref="F94:AA94" si="68">SUM(F95:F103)</f>
        <v>0</v>
      </c>
      <c r="G94" s="260">
        <f t="shared" si="68"/>
        <v>0</v>
      </c>
      <c r="H94" s="260">
        <f t="shared" si="68"/>
        <v>0</v>
      </c>
      <c r="I94" s="260">
        <f t="shared" si="68"/>
        <v>0</v>
      </c>
      <c r="J94" s="260">
        <f t="shared" si="68"/>
        <v>0</v>
      </c>
      <c r="K94" s="260">
        <f t="shared" si="68"/>
        <v>0</v>
      </c>
      <c r="L94" s="260">
        <f t="shared" si="68"/>
        <v>0</v>
      </c>
      <c r="M94" s="260">
        <f t="shared" si="68"/>
        <v>0</v>
      </c>
      <c r="N94" s="260">
        <f t="shared" si="68"/>
        <v>0</v>
      </c>
      <c r="O94" s="260">
        <f t="shared" si="68"/>
        <v>0</v>
      </c>
      <c r="P94" s="260">
        <f t="shared" si="68"/>
        <v>0</v>
      </c>
      <c r="Q94" s="260">
        <f t="shared" si="68"/>
        <v>0</v>
      </c>
      <c r="R94" s="260">
        <f t="shared" si="68"/>
        <v>0</v>
      </c>
      <c r="S94" s="260">
        <f t="shared" si="68"/>
        <v>0</v>
      </c>
      <c r="T94" s="260">
        <f t="shared" si="68"/>
        <v>0</v>
      </c>
      <c r="U94" s="260">
        <f t="shared" si="68"/>
        <v>0</v>
      </c>
      <c r="V94" s="260">
        <f t="shared" si="68"/>
        <v>0</v>
      </c>
      <c r="W94" s="260">
        <f t="shared" si="68"/>
        <v>0</v>
      </c>
      <c r="X94" s="260">
        <f t="shared" si="68"/>
        <v>0</v>
      </c>
      <c r="Y94" s="260">
        <f t="shared" si="68"/>
        <v>0</v>
      </c>
      <c r="Z94" s="260">
        <f t="shared" si="68"/>
        <v>0</v>
      </c>
      <c r="AA94" s="260">
        <f t="shared" si="68"/>
        <v>0</v>
      </c>
    </row>
    <row r="95" spans="1:27" ht="15.75" customHeight="1" x14ac:dyDescent="0.2">
      <c r="A95" s="116" t="s">
        <v>368</v>
      </c>
      <c r="B95" s="114">
        <v>7</v>
      </c>
      <c r="C95" s="114" t="s">
        <v>118</v>
      </c>
      <c r="D95" s="146" t="s">
        <v>369</v>
      </c>
      <c r="E95" s="513"/>
      <c r="F95" s="313"/>
      <c r="G95" s="313"/>
      <c r="H95" s="313"/>
      <c r="I95" s="313"/>
      <c r="J95" s="537">
        <f t="shared" si="58"/>
        <v>0</v>
      </c>
      <c r="K95" s="323"/>
      <c r="L95" s="323"/>
      <c r="M95" s="323"/>
      <c r="N95" s="323"/>
      <c r="O95" s="540">
        <f t="shared" si="59"/>
        <v>0</v>
      </c>
      <c r="P95" s="520">
        <f>+'ANEXO No 6A'!I660</f>
        <v>0</v>
      </c>
      <c r="Q95" s="323"/>
      <c r="R95" s="323"/>
      <c r="S95" s="323"/>
      <c r="T95" s="323"/>
      <c r="U95" s="524">
        <f t="shared" si="60"/>
        <v>0</v>
      </c>
      <c r="V95" s="323"/>
      <c r="W95" s="323"/>
      <c r="X95" s="323"/>
      <c r="Y95" s="323"/>
      <c r="Z95" s="544">
        <f t="shared" si="61"/>
        <v>0</v>
      </c>
      <c r="AA95" s="531">
        <f t="shared" si="62"/>
        <v>0</v>
      </c>
    </row>
    <row r="96" spans="1:27" ht="15.75" customHeight="1" x14ac:dyDescent="0.2">
      <c r="A96" s="116" t="s">
        <v>370</v>
      </c>
      <c r="B96" s="114">
        <v>7</v>
      </c>
      <c r="C96" s="114" t="s">
        <v>118</v>
      </c>
      <c r="D96" s="146" t="s">
        <v>66</v>
      </c>
      <c r="E96" s="513"/>
      <c r="F96" s="313"/>
      <c r="G96" s="313"/>
      <c r="H96" s="313"/>
      <c r="I96" s="313"/>
      <c r="J96" s="537">
        <f t="shared" si="58"/>
        <v>0</v>
      </c>
      <c r="K96" s="323"/>
      <c r="L96" s="323"/>
      <c r="M96" s="323"/>
      <c r="N96" s="323"/>
      <c r="O96" s="540">
        <f t="shared" si="59"/>
        <v>0</v>
      </c>
      <c r="P96" s="520">
        <f>+'ANEXO No 6A'!I673</f>
        <v>0</v>
      </c>
      <c r="Q96" s="323"/>
      <c r="R96" s="323"/>
      <c r="S96" s="323"/>
      <c r="T96" s="323"/>
      <c r="U96" s="524">
        <f t="shared" si="60"/>
        <v>0</v>
      </c>
      <c r="V96" s="323"/>
      <c r="W96" s="323"/>
      <c r="X96" s="323"/>
      <c r="Y96" s="323"/>
      <c r="Z96" s="544">
        <f t="shared" si="61"/>
        <v>0</v>
      </c>
      <c r="AA96" s="531">
        <f t="shared" si="62"/>
        <v>0</v>
      </c>
    </row>
    <row r="97" spans="1:27" ht="15.75" customHeight="1" x14ac:dyDescent="0.2">
      <c r="A97" s="116" t="s">
        <v>371</v>
      </c>
      <c r="B97" s="114">
        <v>7</v>
      </c>
      <c r="C97" s="114" t="s">
        <v>118</v>
      </c>
      <c r="D97" s="146" t="s">
        <v>18</v>
      </c>
      <c r="E97" s="513"/>
      <c r="F97" s="313"/>
      <c r="G97" s="313"/>
      <c r="H97" s="313"/>
      <c r="I97" s="313"/>
      <c r="J97" s="537">
        <f t="shared" si="58"/>
        <v>0</v>
      </c>
      <c r="K97" s="323"/>
      <c r="L97" s="323"/>
      <c r="M97" s="323"/>
      <c r="N97" s="323"/>
      <c r="O97" s="540">
        <f t="shared" si="59"/>
        <v>0</v>
      </c>
      <c r="P97" s="520">
        <f>+'ANEXO No 6A'!I686</f>
        <v>0</v>
      </c>
      <c r="Q97" s="323"/>
      <c r="R97" s="323"/>
      <c r="S97" s="323"/>
      <c r="T97" s="323"/>
      <c r="U97" s="524">
        <f t="shared" si="60"/>
        <v>0</v>
      </c>
      <c r="V97" s="323"/>
      <c r="W97" s="323"/>
      <c r="X97" s="323"/>
      <c r="Y97" s="323"/>
      <c r="Z97" s="544">
        <f t="shared" si="61"/>
        <v>0</v>
      </c>
      <c r="AA97" s="531">
        <f t="shared" si="62"/>
        <v>0</v>
      </c>
    </row>
    <row r="98" spans="1:27" ht="15.75" customHeight="1" x14ac:dyDescent="0.2">
      <c r="A98" s="116" t="s">
        <v>372</v>
      </c>
      <c r="B98" s="114">
        <v>7</v>
      </c>
      <c r="C98" s="114" t="s">
        <v>118</v>
      </c>
      <c r="D98" s="146" t="s">
        <v>16</v>
      </c>
      <c r="E98" s="513"/>
      <c r="F98" s="313"/>
      <c r="G98" s="313"/>
      <c r="H98" s="313"/>
      <c r="I98" s="313"/>
      <c r="J98" s="537">
        <f t="shared" si="58"/>
        <v>0</v>
      </c>
      <c r="K98" s="323"/>
      <c r="L98" s="323"/>
      <c r="M98" s="323"/>
      <c r="N98" s="323"/>
      <c r="O98" s="540">
        <f t="shared" si="59"/>
        <v>0</v>
      </c>
      <c r="P98" s="520">
        <f>+'ANEXO No 6A'!I699</f>
        <v>0</v>
      </c>
      <c r="Q98" s="323"/>
      <c r="R98" s="323"/>
      <c r="S98" s="323"/>
      <c r="T98" s="323"/>
      <c r="U98" s="524">
        <f t="shared" si="60"/>
        <v>0</v>
      </c>
      <c r="V98" s="323"/>
      <c r="W98" s="323"/>
      <c r="X98" s="323"/>
      <c r="Y98" s="323"/>
      <c r="Z98" s="544">
        <f t="shared" si="61"/>
        <v>0</v>
      </c>
      <c r="AA98" s="531">
        <f t="shared" si="62"/>
        <v>0</v>
      </c>
    </row>
    <row r="99" spans="1:27" ht="15.75" customHeight="1" x14ac:dyDescent="0.2">
      <c r="A99" s="116" t="s">
        <v>373</v>
      </c>
      <c r="B99" s="114">
        <v>7</v>
      </c>
      <c r="C99" s="114" t="s">
        <v>118</v>
      </c>
      <c r="D99" s="146" t="s">
        <v>19</v>
      </c>
      <c r="E99" s="513"/>
      <c r="F99" s="313"/>
      <c r="G99" s="313"/>
      <c r="H99" s="313"/>
      <c r="I99" s="313"/>
      <c r="J99" s="537">
        <f t="shared" si="58"/>
        <v>0</v>
      </c>
      <c r="K99" s="323"/>
      <c r="L99" s="323"/>
      <c r="M99" s="323"/>
      <c r="N99" s="323"/>
      <c r="O99" s="540">
        <f t="shared" si="59"/>
        <v>0</v>
      </c>
      <c r="P99" s="520">
        <f>+'ANEXO No 6A'!I712</f>
        <v>0</v>
      </c>
      <c r="Q99" s="323"/>
      <c r="R99" s="323"/>
      <c r="S99" s="323"/>
      <c r="T99" s="323"/>
      <c r="U99" s="524">
        <f t="shared" si="60"/>
        <v>0</v>
      </c>
      <c r="V99" s="323"/>
      <c r="W99" s="323"/>
      <c r="X99" s="323"/>
      <c r="Y99" s="323"/>
      <c r="Z99" s="544">
        <f t="shared" si="61"/>
        <v>0</v>
      </c>
      <c r="AA99" s="531">
        <f t="shared" si="62"/>
        <v>0</v>
      </c>
    </row>
    <row r="100" spans="1:27" ht="15.75" customHeight="1" x14ac:dyDescent="0.2">
      <c r="A100" s="116" t="s">
        <v>374</v>
      </c>
      <c r="B100" s="114">
        <v>7</v>
      </c>
      <c r="C100" s="114" t="s">
        <v>118</v>
      </c>
      <c r="D100" s="146" t="s">
        <v>375</v>
      </c>
      <c r="E100" s="513"/>
      <c r="F100" s="313"/>
      <c r="G100" s="313"/>
      <c r="H100" s="313"/>
      <c r="I100" s="313"/>
      <c r="J100" s="537">
        <f t="shared" si="58"/>
        <v>0</v>
      </c>
      <c r="K100" s="323"/>
      <c r="L100" s="323"/>
      <c r="M100" s="323"/>
      <c r="N100" s="323"/>
      <c r="O100" s="540">
        <f t="shared" si="59"/>
        <v>0</v>
      </c>
      <c r="P100" s="520">
        <f>+'ANEXO No 6A'!I725</f>
        <v>0</v>
      </c>
      <c r="Q100" s="323"/>
      <c r="R100" s="323"/>
      <c r="S100" s="323"/>
      <c r="T100" s="323"/>
      <c r="U100" s="524">
        <f t="shared" si="60"/>
        <v>0</v>
      </c>
      <c r="V100" s="323"/>
      <c r="W100" s="323"/>
      <c r="X100" s="323"/>
      <c r="Y100" s="323"/>
      <c r="Z100" s="544">
        <f t="shared" si="61"/>
        <v>0</v>
      </c>
      <c r="AA100" s="531">
        <f t="shared" si="62"/>
        <v>0</v>
      </c>
    </row>
    <row r="101" spans="1:27" ht="15.75" customHeight="1" x14ac:dyDescent="0.2">
      <c r="A101" s="116" t="s">
        <v>376</v>
      </c>
      <c r="B101" s="114">
        <v>7</v>
      </c>
      <c r="C101" s="114" t="s">
        <v>118</v>
      </c>
      <c r="D101" s="146" t="s">
        <v>377</v>
      </c>
      <c r="E101" s="513"/>
      <c r="F101" s="313"/>
      <c r="G101" s="313"/>
      <c r="H101" s="313"/>
      <c r="I101" s="313"/>
      <c r="J101" s="537">
        <f t="shared" si="58"/>
        <v>0</v>
      </c>
      <c r="K101" s="323"/>
      <c r="L101" s="323"/>
      <c r="M101" s="323"/>
      <c r="N101" s="323"/>
      <c r="O101" s="540">
        <f t="shared" si="59"/>
        <v>0</v>
      </c>
      <c r="P101" s="520">
        <f>+'ANEXO No 6A'!I738</f>
        <v>0</v>
      </c>
      <c r="Q101" s="323"/>
      <c r="R101" s="323"/>
      <c r="S101" s="323"/>
      <c r="T101" s="323"/>
      <c r="U101" s="524">
        <f t="shared" si="60"/>
        <v>0</v>
      </c>
      <c r="V101" s="323"/>
      <c r="W101" s="323"/>
      <c r="X101" s="323"/>
      <c r="Y101" s="323"/>
      <c r="Z101" s="544">
        <f t="shared" si="61"/>
        <v>0</v>
      </c>
      <c r="AA101" s="531">
        <f t="shared" si="62"/>
        <v>0</v>
      </c>
    </row>
    <row r="102" spans="1:27" ht="15.75" customHeight="1" x14ac:dyDescent="0.2">
      <c r="A102" s="116" t="s">
        <v>378</v>
      </c>
      <c r="B102" s="114">
        <v>7</v>
      </c>
      <c r="C102" s="114" t="s">
        <v>118</v>
      </c>
      <c r="D102" s="146" t="s">
        <v>379</v>
      </c>
      <c r="E102" s="513"/>
      <c r="F102" s="313"/>
      <c r="G102" s="313"/>
      <c r="H102" s="313"/>
      <c r="I102" s="313"/>
      <c r="J102" s="537">
        <f t="shared" si="58"/>
        <v>0</v>
      </c>
      <c r="K102" s="323"/>
      <c r="L102" s="323"/>
      <c r="M102" s="323"/>
      <c r="N102" s="323"/>
      <c r="O102" s="540">
        <f t="shared" si="59"/>
        <v>0</v>
      </c>
      <c r="P102" s="520">
        <f>+'ANEXO No 6A'!I751</f>
        <v>0</v>
      </c>
      <c r="Q102" s="323"/>
      <c r="R102" s="323"/>
      <c r="S102" s="323"/>
      <c r="T102" s="323"/>
      <c r="U102" s="524">
        <f t="shared" si="60"/>
        <v>0</v>
      </c>
      <c r="V102" s="323"/>
      <c r="W102" s="323"/>
      <c r="X102" s="323"/>
      <c r="Y102" s="323"/>
      <c r="Z102" s="544">
        <f t="shared" si="61"/>
        <v>0</v>
      </c>
      <c r="AA102" s="531">
        <f t="shared" si="62"/>
        <v>0</v>
      </c>
    </row>
    <row r="103" spans="1:27" ht="15.75" customHeight="1" x14ac:dyDescent="0.2">
      <c r="A103" s="116" t="s">
        <v>380</v>
      </c>
      <c r="B103" s="114">
        <v>7</v>
      </c>
      <c r="C103" s="114" t="s">
        <v>118</v>
      </c>
      <c r="D103" s="146" t="s">
        <v>381</v>
      </c>
      <c r="E103" s="513"/>
      <c r="F103" s="313"/>
      <c r="G103" s="313"/>
      <c r="H103" s="313"/>
      <c r="I103" s="313"/>
      <c r="J103" s="537">
        <f t="shared" si="58"/>
        <v>0</v>
      </c>
      <c r="K103" s="323"/>
      <c r="L103" s="323"/>
      <c r="M103" s="323"/>
      <c r="N103" s="323"/>
      <c r="O103" s="540">
        <f t="shared" si="59"/>
        <v>0</v>
      </c>
      <c r="P103" s="520">
        <f>+'ANEXO No 6A'!I764</f>
        <v>0</v>
      </c>
      <c r="Q103" s="323"/>
      <c r="R103" s="323"/>
      <c r="S103" s="323"/>
      <c r="T103" s="323"/>
      <c r="U103" s="524">
        <f t="shared" si="60"/>
        <v>0</v>
      </c>
      <c r="V103" s="323"/>
      <c r="W103" s="323"/>
      <c r="X103" s="323"/>
      <c r="Y103" s="323"/>
      <c r="Z103" s="544">
        <f t="shared" si="61"/>
        <v>0</v>
      </c>
      <c r="AA103" s="531">
        <f t="shared" si="62"/>
        <v>0</v>
      </c>
    </row>
    <row r="104" spans="1:27" ht="15.75" customHeight="1" x14ac:dyDescent="0.2">
      <c r="A104" s="121" t="s">
        <v>382</v>
      </c>
      <c r="B104" s="122">
        <v>6</v>
      </c>
      <c r="C104" s="122" t="s">
        <v>27</v>
      </c>
      <c r="D104" s="128" t="s">
        <v>130</v>
      </c>
      <c r="E104" s="260">
        <f>SUM(E105:E111)</f>
        <v>0</v>
      </c>
      <c r="F104" s="260">
        <f t="shared" ref="F104:AA104" si="69">SUM(F105:F111)</f>
        <v>0</v>
      </c>
      <c r="G104" s="260">
        <f t="shared" si="69"/>
        <v>0</v>
      </c>
      <c r="H104" s="260">
        <f t="shared" si="69"/>
        <v>0</v>
      </c>
      <c r="I104" s="260">
        <f t="shared" si="69"/>
        <v>0</v>
      </c>
      <c r="J104" s="260">
        <f t="shared" si="69"/>
        <v>0</v>
      </c>
      <c r="K104" s="260">
        <f t="shared" si="69"/>
        <v>0</v>
      </c>
      <c r="L104" s="260">
        <f t="shared" si="69"/>
        <v>0</v>
      </c>
      <c r="M104" s="260">
        <f t="shared" si="69"/>
        <v>0</v>
      </c>
      <c r="N104" s="260">
        <f t="shared" si="69"/>
        <v>0</v>
      </c>
      <c r="O104" s="260">
        <f t="shared" si="69"/>
        <v>0</v>
      </c>
      <c r="P104" s="260">
        <f t="shared" si="69"/>
        <v>0</v>
      </c>
      <c r="Q104" s="260">
        <f t="shared" si="69"/>
        <v>0</v>
      </c>
      <c r="R104" s="260">
        <f t="shared" si="69"/>
        <v>0</v>
      </c>
      <c r="S104" s="260">
        <f t="shared" si="69"/>
        <v>0</v>
      </c>
      <c r="T104" s="260">
        <f t="shared" si="69"/>
        <v>0</v>
      </c>
      <c r="U104" s="260">
        <f t="shared" si="69"/>
        <v>0</v>
      </c>
      <c r="V104" s="260">
        <f t="shared" si="69"/>
        <v>0</v>
      </c>
      <c r="W104" s="260">
        <f t="shared" si="69"/>
        <v>0</v>
      </c>
      <c r="X104" s="260">
        <f t="shared" si="69"/>
        <v>0</v>
      </c>
      <c r="Y104" s="260">
        <f t="shared" si="69"/>
        <v>0</v>
      </c>
      <c r="Z104" s="260">
        <f t="shared" si="69"/>
        <v>0</v>
      </c>
      <c r="AA104" s="260">
        <f t="shared" si="69"/>
        <v>0</v>
      </c>
    </row>
    <row r="105" spans="1:27" ht="15.75" customHeight="1" x14ac:dyDescent="0.2">
      <c r="A105" s="116" t="s">
        <v>383</v>
      </c>
      <c r="B105" s="114">
        <v>7</v>
      </c>
      <c r="C105" s="114" t="s">
        <v>118</v>
      </c>
      <c r="D105" s="142" t="s">
        <v>384</v>
      </c>
      <c r="E105" s="513"/>
      <c r="F105" s="313"/>
      <c r="G105" s="313"/>
      <c r="H105" s="313"/>
      <c r="I105" s="313"/>
      <c r="J105" s="537">
        <f t="shared" si="58"/>
        <v>0</v>
      </c>
      <c r="K105" s="323"/>
      <c r="L105" s="323"/>
      <c r="M105" s="323"/>
      <c r="N105" s="323"/>
      <c r="O105" s="540">
        <f t="shared" si="59"/>
        <v>0</v>
      </c>
      <c r="P105" s="520">
        <f>+'ANEXO No 6A'!I777</f>
        <v>0</v>
      </c>
      <c r="Q105" s="323"/>
      <c r="R105" s="323"/>
      <c r="S105" s="323"/>
      <c r="T105" s="323"/>
      <c r="U105" s="524">
        <f t="shared" si="60"/>
        <v>0</v>
      </c>
      <c r="V105" s="323"/>
      <c r="W105" s="323"/>
      <c r="X105" s="323"/>
      <c r="Y105" s="323"/>
      <c r="Z105" s="544">
        <f t="shared" si="61"/>
        <v>0</v>
      </c>
      <c r="AA105" s="531">
        <f t="shared" si="62"/>
        <v>0</v>
      </c>
    </row>
    <row r="106" spans="1:27" ht="15.75" customHeight="1" x14ac:dyDescent="0.2">
      <c r="A106" s="116" t="s">
        <v>385</v>
      </c>
      <c r="B106" s="114">
        <v>7</v>
      </c>
      <c r="C106" s="114" t="s">
        <v>118</v>
      </c>
      <c r="D106" s="142" t="s">
        <v>386</v>
      </c>
      <c r="E106" s="513"/>
      <c r="F106" s="313"/>
      <c r="G106" s="313"/>
      <c r="H106" s="313"/>
      <c r="I106" s="313"/>
      <c r="J106" s="537">
        <f t="shared" si="58"/>
        <v>0</v>
      </c>
      <c r="K106" s="323"/>
      <c r="L106" s="323"/>
      <c r="M106" s="323"/>
      <c r="N106" s="323"/>
      <c r="O106" s="540">
        <f t="shared" si="59"/>
        <v>0</v>
      </c>
      <c r="P106" s="520">
        <f>+'ANEXO No 6A'!I790</f>
        <v>0</v>
      </c>
      <c r="Q106" s="323"/>
      <c r="R106" s="323"/>
      <c r="S106" s="323"/>
      <c r="T106" s="323"/>
      <c r="U106" s="524">
        <f t="shared" si="60"/>
        <v>0</v>
      </c>
      <c r="V106" s="323"/>
      <c r="W106" s="323"/>
      <c r="X106" s="323"/>
      <c r="Y106" s="323"/>
      <c r="Z106" s="544">
        <f t="shared" si="61"/>
        <v>0</v>
      </c>
      <c r="AA106" s="531">
        <f t="shared" si="62"/>
        <v>0</v>
      </c>
    </row>
    <row r="107" spans="1:27" ht="15.75" customHeight="1" x14ac:dyDescent="0.2">
      <c r="A107" s="116" t="s">
        <v>387</v>
      </c>
      <c r="B107" s="114">
        <v>7</v>
      </c>
      <c r="C107" s="114" t="s">
        <v>118</v>
      </c>
      <c r="D107" s="142" t="s">
        <v>17</v>
      </c>
      <c r="E107" s="513"/>
      <c r="F107" s="313"/>
      <c r="G107" s="313"/>
      <c r="H107" s="313"/>
      <c r="I107" s="313"/>
      <c r="J107" s="537">
        <f t="shared" si="58"/>
        <v>0</v>
      </c>
      <c r="K107" s="323"/>
      <c r="L107" s="323"/>
      <c r="M107" s="323"/>
      <c r="N107" s="323"/>
      <c r="O107" s="540">
        <f t="shared" si="59"/>
        <v>0</v>
      </c>
      <c r="P107" s="520">
        <f>+'ANEXO No 6A'!I803</f>
        <v>0</v>
      </c>
      <c r="Q107" s="323"/>
      <c r="R107" s="323"/>
      <c r="S107" s="323"/>
      <c r="T107" s="323"/>
      <c r="U107" s="524">
        <f t="shared" si="60"/>
        <v>0</v>
      </c>
      <c r="V107" s="323"/>
      <c r="W107" s="323"/>
      <c r="X107" s="323"/>
      <c r="Y107" s="323"/>
      <c r="Z107" s="544">
        <f t="shared" si="61"/>
        <v>0</v>
      </c>
      <c r="AA107" s="531">
        <f t="shared" si="62"/>
        <v>0</v>
      </c>
    </row>
    <row r="108" spans="1:27" ht="15.75" customHeight="1" x14ac:dyDescent="0.2">
      <c r="A108" s="116" t="s">
        <v>388</v>
      </c>
      <c r="B108" s="114">
        <v>7</v>
      </c>
      <c r="C108" s="114" t="s">
        <v>118</v>
      </c>
      <c r="D108" s="142" t="s">
        <v>389</v>
      </c>
      <c r="E108" s="513"/>
      <c r="F108" s="313"/>
      <c r="G108" s="313"/>
      <c r="H108" s="313"/>
      <c r="I108" s="313"/>
      <c r="J108" s="537">
        <f t="shared" si="58"/>
        <v>0</v>
      </c>
      <c r="K108" s="323"/>
      <c r="L108" s="323"/>
      <c r="M108" s="323"/>
      <c r="N108" s="323"/>
      <c r="O108" s="540">
        <f t="shared" si="59"/>
        <v>0</v>
      </c>
      <c r="P108" s="520">
        <f>+'ANEXO No 6A'!I816</f>
        <v>0</v>
      </c>
      <c r="Q108" s="323"/>
      <c r="R108" s="323"/>
      <c r="S108" s="323"/>
      <c r="T108" s="323"/>
      <c r="U108" s="524">
        <f t="shared" si="60"/>
        <v>0</v>
      </c>
      <c r="V108" s="323"/>
      <c r="W108" s="323"/>
      <c r="X108" s="323"/>
      <c r="Y108" s="323"/>
      <c r="Z108" s="544">
        <f t="shared" si="61"/>
        <v>0</v>
      </c>
      <c r="AA108" s="531">
        <f t="shared" si="62"/>
        <v>0</v>
      </c>
    </row>
    <row r="109" spans="1:27" ht="25.5" x14ac:dyDescent="0.2">
      <c r="A109" s="116" t="s">
        <v>390</v>
      </c>
      <c r="B109" s="114">
        <v>7</v>
      </c>
      <c r="C109" s="114" t="s">
        <v>118</v>
      </c>
      <c r="D109" s="150" t="s">
        <v>391</v>
      </c>
      <c r="E109" s="513"/>
      <c r="F109" s="313"/>
      <c r="G109" s="313"/>
      <c r="H109" s="313"/>
      <c r="I109" s="313"/>
      <c r="J109" s="537">
        <f t="shared" si="58"/>
        <v>0</v>
      </c>
      <c r="K109" s="323"/>
      <c r="L109" s="323"/>
      <c r="M109" s="323"/>
      <c r="N109" s="323"/>
      <c r="O109" s="540">
        <f t="shared" si="59"/>
        <v>0</v>
      </c>
      <c r="P109" s="520">
        <f>+'ANEXO No 6A'!I829</f>
        <v>0</v>
      </c>
      <c r="Q109" s="323"/>
      <c r="R109" s="323"/>
      <c r="S109" s="323"/>
      <c r="T109" s="323"/>
      <c r="U109" s="524">
        <f t="shared" si="60"/>
        <v>0</v>
      </c>
      <c r="V109" s="323"/>
      <c r="W109" s="323"/>
      <c r="X109" s="323"/>
      <c r="Y109" s="323"/>
      <c r="Z109" s="544">
        <f t="shared" si="61"/>
        <v>0</v>
      </c>
      <c r="AA109" s="531">
        <f t="shared" si="62"/>
        <v>0</v>
      </c>
    </row>
    <row r="110" spans="1:27" ht="15.75" customHeight="1" x14ac:dyDescent="0.2">
      <c r="A110" s="116" t="s">
        <v>392</v>
      </c>
      <c r="B110" s="114">
        <v>7</v>
      </c>
      <c r="C110" s="114" t="s">
        <v>118</v>
      </c>
      <c r="D110" s="142" t="s">
        <v>393</v>
      </c>
      <c r="E110" s="513"/>
      <c r="F110" s="313"/>
      <c r="G110" s="313"/>
      <c r="H110" s="313"/>
      <c r="I110" s="313"/>
      <c r="J110" s="537">
        <f t="shared" si="58"/>
        <v>0</v>
      </c>
      <c r="K110" s="323"/>
      <c r="L110" s="323"/>
      <c r="M110" s="323"/>
      <c r="N110" s="323"/>
      <c r="O110" s="540">
        <f t="shared" si="59"/>
        <v>0</v>
      </c>
      <c r="P110" s="520">
        <f>+'ANEXO No 6A'!I842</f>
        <v>0</v>
      </c>
      <c r="Q110" s="323"/>
      <c r="R110" s="323"/>
      <c r="S110" s="323"/>
      <c r="T110" s="323"/>
      <c r="U110" s="524">
        <f t="shared" si="60"/>
        <v>0</v>
      </c>
      <c r="V110" s="323"/>
      <c r="W110" s="323"/>
      <c r="X110" s="323"/>
      <c r="Y110" s="323"/>
      <c r="Z110" s="544">
        <f t="shared" si="61"/>
        <v>0</v>
      </c>
      <c r="AA110" s="531">
        <f t="shared" si="62"/>
        <v>0</v>
      </c>
    </row>
    <row r="111" spans="1:27" ht="15.75" customHeight="1" x14ac:dyDescent="0.2">
      <c r="A111" s="116" t="s">
        <v>394</v>
      </c>
      <c r="B111" s="114">
        <v>7</v>
      </c>
      <c r="C111" s="114" t="s">
        <v>118</v>
      </c>
      <c r="D111" s="142" t="s">
        <v>395</v>
      </c>
      <c r="E111" s="513"/>
      <c r="F111" s="313"/>
      <c r="G111" s="313"/>
      <c r="H111" s="313"/>
      <c r="I111" s="313"/>
      <c r="J111" s="537">
        <f t="shared" si="58"/>
        <v>0</v>
      </c>
      <c r="K111" s="323"/>
      <c r="L111" s="323"/>
      <c r="M111" s="323"/>
      <c r="N111" s="323"/>
      <c r="O111" s="540">
        <f t="shared" si="59"/>
        <v>0</v>
      </c>
      <c r="P111" s="520">
        <f>+'ANEXO No 6A'!I855</f>
        <v>0</v>
      </c>
      <c r="Q111" s="323"/>
      <c r="R111" s="323"/>
      <c r="S111" s="323"/>
      <c r="T111" s="323"/>
      <c r="U111" s="524">
        <f t="shared" si="60"/>
        <v>0</v>
      </c>
      <c r="V111" s="323"/>
      <c r="W111" s="323"/>
      <c r="X111" s="323"/>
      <c r="Y111" s="323"/>
      <c r="Z111" s="544">
        <f t="shared" si="61"/>
        <v>0</v>
      </c>
      <c r="AA111" s="531">
        <f t="shared" si="62"/>
        <v>0</v>
      </c>
    </row>
    <row r="112" spans="1:27" ht="25.5" x14ac:dyDescent="0.2">
      <c r="A112" s="98" t="s">
        <v>396</v>
      </c>
      <c r="B112" s="151">
        <v>3</v>
      </c>
      <c r="C112" s="151" t="s">
        <v>27</v>
      </c>
      <c r="D112" s="152" t="s">
        <v>397</v>
      </c>
      <c r="E112" s="257">
        <f>+E113+E115</f>
        <v>0</v>
      </c>
      <c r="F112" s="257">
        <f t="shared" ref="F112:AA112" si="70">+F113+F115</f>
        <v>0</v>
      </c>
      <c r="G112" s="257">
        <f t="shared" si="70"/>
        <v>0</v>
      </c>
      <c r="H112" s="257">
        <f t="shared" si="70"/>
        <v>0</v>
      </c>
      <c r="I112" s="257">
        <f t="shared" si="70"/>
        <v>0</v>
      </c>
      <c r="J112" s="257">
        <f t="shared" si="70"/>
        <v>0</v>
      </c>
      <c r="K112" s="257">
        <f t="shared" si="70"/>
        <v>0</v>
      </c>
      <c r="L112" s="257">
        <f t="shared" si="70"/>
        <v>0</v>
      </c>
      <c r="M112" s="257">
        <f t="shared" si="70"/>
        <v>0</v>
      </c>
      <c r="N112" s="257">
        <f t="shared" si="70"/>
        <v>0</v>
      </c>
      <c r="O112" s="257">
        <f t="shared" si="70"/>
        <v>0</v>
      </c>
      <c r="P112" s="257">
        <f t="shared" si="70"/>
        <v>0</v>
      </c>
      <c r="Q112" s="257">
        <f t="shared" si="70"/>
        <v>0</v>
      </c>
      <c r="R112" s="257">
        <f t="shared" si="70"/>
        <v>0</v>
      </c>
      <c r="S112" s="257">
        <f t="shared" si="70"/>
        <v>0</v>
      </c>
      <c r="T112" s="257">
        <f t="shared" si="70"/>
        <v>0</v>
      </c>
      <c r="U112" s="257">
        <f t="shared" si="70"/>
        <v>0</v>
      </c>
      <c r="V112" s="257">
        <f t="shared" si="70"/>
        <v>0</v>
      </c>
      <c r="W112" s="257">
        <f t="shared" si="70"/>
        <v>0</v>
      </c>
      <c r="X112" s="257">
        <f t="shared" si="70"/>
        <v>0</v>
      </c>
      <c r="Y112" s="257">
        <f t="shared" si="70"/>
        <v>0</v>
      </c>
      <c r="Z112" s="257">
        <f t="shared" si="70"/>
        <v>0</v>
      </c>
      <c r="AA112" s="257">
        <f t="shared" si="70"/>
        <v>0</v>
      </c>
    </row>
    <row r="113" spans="1:27" ht="15.75" customHeight="1" x14ac:dyDescent="0.2">
      <c r="A113" s="101" t="s">
        <v>398</v>
      </c>
      <c r="B113" s="102">
        <v>4</v>
      </c>
      <c r="C113" s="102" t="s">
        <v>27</v>
      </c>
      <c r="D113" s="153" t="s">
        <v>399</v>
      </c>
      <c r="E113" s="258">
        <f>SUM(E114)</f>
        <v>0</v>
      </c>
      <c r="F113" s="258">
        <f t="shared" ref="F113:K113" si="71">SUM(F114)</f>
        <v>0</v>
      </c>
      <c r="G113" s="258">
        <f t="shared" si="71"/>
        <v>0</v>
      </c>
      <c r="H113" s="258">
        <f t="shared" si="71"/>
        <v>0</v>
      </c>
      <c r="I113" s="258">
        <f t="shared" si="71"/>
        <v>0</v>
      </c>
      <c r="J113" s="258">
        <f t="shared" si="71"/>
        <v>0</v>
      </c>
      <c r="K113" s="258">
        <f t="shared" si="71"/>
        <v>0</v>
      </c>
      <c r="L113" s="258">
        <f t="shared" ref="L113" si="72">SUM(L114)</f>
        <v>0</v>
      </c>
      <c r="M113" s="258">
        <f t="shared" ref="M113:AA113" si="73">SUM(M114)</f>
        <v>0</v>
      </c>
      <c r="N113" s="258">
        <f t="shared" si="73"/>
        <v>0</v>
      </c>
      <c r="O113" s="258">
        <f t="shared" si="73"/>
        <v>0</v>
      </c>
      <c r="P113" s="258">
        <f t="shared" si="73"/>
        <v>0</v>
      </c>
      <c r="Q113" s="258">
        <f t="shared" si="73"/>
        <v>0</v>
      </c>
      <c r="R113" s="258">
        <f t="shared" si="73"/>
        <v>0</v>
      </c>
      <c r="S113" s="258">
        <f t="shared" si="73"/>
        <v>0</v>
      </c>
      <c r="T113" s="258">
        <f t="shared" si="73"/>
        <v>0</v>
      </c>
      <c r="U113" s="258">
        <f t="shared" si="73"/>
        <v>0</v>
      </c>
      <c r="V113" s="258">
        <f t="shared" si="73"/>
        <v>0</v>
      </c>
      <c r="W113" s="258">
        <f t="shared" si="73"/>
        <v>0</v>
      </c>
      <c r="X113" s="258">
        <f t="shared" si="73"/>
        <v>0</v>
      </c>
      <c r="Y113" s="258">
        <f t="shared" si="73"/>
        <v>0</v>
      </c>
      <c r="Z113" s="258">
        <f t="shared" si="73"/>
        <v>0</v>
      </c>
      <c r="AA113" s="258">
        <f t="shared" si="73"/>
        <v>0</v>
      </c>
    </row>
    <row r="114" spans="1:27" ht="15.75" customHeight="1" x14ac:dyDescent="0.2">
      <c r="A114" s="147" t="s">
        <v>400</v>
      </c>
      <c r="B114" s="148">
        <v>5</v>
      </c>
      <c r="C114" s="148" t="s">
        <v>118</v>
      </c>
      <c r="D114" s="154" t="s">
        <v>401</v>
      </c>
      <c r="E114" s="513"/>
      <c r="F114" s="313"/>
      <c r="G114" s="313"/>
      <c r="H114" s="313"/>
      <c r="I114" s="313"/>
      <c r="J114" s="537">
        <f t="shared" ref="J114" si="74">+E114+F114-G114+H114-I114</f>
        <v>0</v>
      </c>
      <c r="K114" s="323"/>
      <c r="L114" s="323"/>
      <c r="M114" s="323"/>
      <c r="N114" s="323"/>
      <c r="O114" s="540">
        <f t="shared" ref="O114" si="75">SUM(K114:N114)</f>
        <v>0</v>
      </c>
      <c r="P114" s="520">
        <f>+'ANEXO No 6A'!I868</f>
        <v>0</v>
      </c>
      <c r="Q114" s="323"/>
      <c r="R114" s="323"/>
      <c r="S114" s="323"/>
      <c r="T114" s="323"/>
      <c r="U114" s="524">
        <f t="shared" ref="U114" si="76">SUM(Q114:T114)</f>
        <v>0</v>
      </c>
      <c r="V114" s="323"/>
      <c r="W114" s="323"/>
      <c r="X114" s="323"/>
      <c r="Y114" s="323"/>
      <c r="Z114" s="544">
        <f t="shared" ref="Z114" si="77">SUM(V114:Y114)</f>
        <v>0</v>
      </c>
      <c r="AA114" s="531">
        <f>+J114-P114</f>
        <v>0</v>
      </c>
    </row>
    <row r="115" spans="1:27" ht="15.75" customHeight="1" x14ac:dyDescent="0.2">
      <c r="A115" s="101" t="s">
        <v>402</v>
      </c>
      <c r="B115" s="102">
        <v>4</v>
      </c>
      <c r="C115" s="102" t="s">
        <v>27</v>
      </c>
      <c r="D115" s="153" t="s">
        <v>403</v>
      </c>
      <c r="E115" s="258">
        <f>E116</f>
        <v>0</v>
      </c>
      <c r="F115" s="258">
        <f t="shared" ref="F115:AA115" si="78">F116</f>
        <v>0</v>
      </c>
      <c r="G115" s="258">
        <f t="shared" si="78"/>
        <v>0</v>
      </c>
      <c r="H115" s="258">
        <f t="shared" si="78"/>
        <v>0</v>
      </c>
      <c r="I115" s="258">
        <f t="shared" si="78"/>
        <v>0</v>
      </c>
      <c r="J115" s="258">
        <f t="shared" si="78"/>
        <v>0</v>
      </c>
      <c r="K115" s="258">
        <f t="shared" si="78"/>
        <v>0</v>
      </c>
      <c r="L115" s="258">
        <f t="shared" si="78"/>
        <v>0</v>
      </c>
      <c r="M115" s="258">
        <f t="shared" si="78"/>
        <v>0</v>
      </c>
      <c r="N115" s="258">
        <f t="shared" si="78"/>
        <v>0</v>
      </c>
      <c r="O115" s="258">
        <f t="shared" si="78"/>
        <v>0</v>
      </c>
      <c r="P115" s="258">
        <f t="shared" si="78"/>
        <v>0</v>
      </c>
      <c r="Q115" s="258">
        <f t="shared" si="78"/>
        <v>0</v>
      </c>
      <c r="R115" s="258">
        <f t="shared" si="78"/>
        <v>0</v>
      </c>
      <c r="S115" s="258">
        <f t="shared" si="78"/>
        <v>0</v>
      </c>
      <c r="T115" s="258">
        <f t="shared" si="78"/>
        <v>0</v>
      </c>
      <c r="U115" s="258">
        <f t="shared" si="78"/>
        <v>0</v>
      </c>
      <c r="V115" s="258">
        <f t="shared" si="78"/>
        <v>0</v>
      </c>
      <c r="W115" s="258">
        <f t="shared" si="78"/>
        <v>0</v>
      </c>
      <c r="X115" s="258">
        <f t="shared" si="78"/>
        <v>0</v>
      </c>
      <c r="Y115" s="258">
        <f t="shared" si="78"/>
        <v>0</v>
      </c>
      <c r="Z115" s="258">
        <f t="shared" si="78"/>
        <v>0</v>
      </c>
      <c r="AA115" s="258">
        <f t="shared" si="78"/>
        <v>0</v>
      </c>
    </row>
    <row r="116" spans="1:27" ht="15.75" customHeight="1" x14ac:dyDescent="0.2">
      <c r="A116" s="394" t="s">
        <v>404</v>
      </c>
      <c r="B116" s="395">
        <v>5</v>
      </c>
      <c r="C116" s="395" t="s">
        <v>118</v>
      </c>
      <c r="D116" s="396" t="s">
        <v>405</v>
      </c>
      <c r="E116" s="513"/>
      <c r="F116" s="398"/>
      <c r="G116" s="398"/>
      <c r="H116" s="398"/>
      <c r="I116" s="398"/>
      <c r="J116" s="515">
        <f>+E116+F116-G116+H116-I116</f>
        <v>0</v>
      </c>
      <c r="K116" s="399"/>
      <c r="L116" s="399"/>
      <c r="M116" s="399"/>
      <c r="N116" s="399"/>
      <c r="O116" s="519">
        <f>SUM(K116:N116)</f>
        <v>0</v>
      </c>
      <c r="P116" s="522">
        <f>+'ANEXO No 6A'!I881</f>
        <v>0</v>
      </c>
      <c r="Q116" s="413"/>
      <c r="R116" s="413"/>
      <c r="S116" s="413"/>
      <c r="T116" s="413"/>
      <c r="U116" s="526">
        <f>SUM(Q116:T116)</f>
        <v>0</v>
      </c>
      <c r="V116" s="413"/>
      <c r="W116" s="413"/>
      <c r="X116" s="413"/>
      <c r="Y116" s="413"/>
      <c r="Z116" s="530">
        <f>SUM(V116:Y116)</f>
        <v>0</v>
      </c>
      <c r="AA116" s="532">
        <f>+J116-P116</f>
        <v>0</v>
      </c>
    </row>
    <row r="117" spans="1:27" ht="15" x14ac:dyDescent="0.25">
      <c r="E117" s="56"/>
      <c r="F117" s="56"/>
      <c r="Q117" s="57"/>
      <c r="R117" s="57"/>
      <c r="S117" s="57"/>
      <c r="T117" s="57"/>
      <c r="U117" s="57"/>
      <c r="V117" s="57"/>
      <c r="W117" s="57"/>
      <c r="X117" s="57"/>
      <c r="Y117" s="57"/>
      <c r="Z117" s="57"/>
    </row>
    <row r="118" spans="1:27" x14ac:dyDescent="0.2">
      <c r="Q118" s="57"/>
      <c r="R118" s="57"/>
      <c r="S118" s="57"/>
      <c r="T118" s="57"/>
      <c r="U118" s="57"/>
      <c r="V118" s="57"/>
      <c r="W118" s="57"/>
      <c r="X118" s="57"/>
      <c r="Y118" s="57"/>
      <c r="Z118" s="646">
        <f>Z16-'ANEXO No 6A'!N882</f>
        <v>0</v>
      </c>
    </row>
    <row r="122" spans="1:27" ht="15.75" x14ac:dyDescent="0.25">
      <c r="A122" s="10" t="s">
        <v>533</v>
      </c>
      <c r="D122" s="80" t="str">
        <f>+'ANEXO No 1'!D96</f>
        <v>FABIO ORTIGOZA TORRES</v>
      </c>
      <c r="E122" s="26"/>
      <c r="F122" s="26"/>
      <c r="G122" s="26"/>
      <c r="H122" s="26"/>
      <c r="I122" s="26"/>
      <c r="J122" s="26"/>
      <c r="K122" s="26"/>
      <c r="L122" s="26"/>
      <c r="M122" s="26"/>
      <c r="N122" s="26"/>
      <c r="O122" s="26"/>
      <c r="P122" s="270"/>
      <c r="Q122" s="26"/>
      <c r="R122" s="26"/>
      <c r="S122" s="26"/>
      <c r="T122" s="26"/>
      <c r="U122" s="26"/>
      <c r="V122" s="26"/>
      <c r="W122" s="26"/>
      <c r="X122" s="26"/>
      <c r="Y122" s="26"/>
      <c r="Z122" s="26"/>
      <c r="AA122" s="58"/>
    </row>
    <row r="123" spans="1:27" ht="15.75" x14ac:dyDescent="0.25">
      <c r="A123" s="487" t="s">
        <v>535</v>
      </c>
      <c r="D123" s="484">
        <f>+'ANEXO No 1'!D97</f>
        <v>12121642</v>
      </c>
      <c r="E123" s="26"/>
      <c r="F123" s="26"/>
      <c r="G123" s="26"/>
      <c r="H123" s="26"/>
      <c r="I123" s="26"/>
      <c r="J123" s="26"/>
      <c r="K123" s="26"/>
      <c r="L123" s="26"/>
      <c r="M123" s="26"/>
      <c r="N123" s="26"/>
      <c r="O123" s="26"/>
      <c r="P123" s="270"/>
      <c r="Q123" s="26"/>
      <c r="R123" s="26"/>
      <c r="S123" s="26"/>
      <c r="T123" s="26"/>
      <c r="U123" s="26"/>
      <c r="V123" s="26"/>
      <c r="W123" s="26"/>
      <c r="X123" s="26"/>
      <c r="Y123" s="26"/>
      <c r="Z123" s="26"/>
      <c r="AA123" s="58"/>
    </row>
    <row r="124" spans="1:27" ht="15.75" x14ac:dyDescent="0.25">
      <c r="A124" s="26" t="s">
        <v>35</v>
      </c>
      <c r="D124" s="80" t="str">
        <f>+'ANEXO No 1'!D98</f>
        <v>Rector</v>
      </c>
      <c r="E124" s="26"/>
      <c r="F124" s="26"/>
      <c r="G124" s="26"/>
      <c r="H124" s="26"/>
      <c r="I124" s="26"/>
      <c r="J124" s="26"/>
      <c r="K124" s="26"/>
      <c r="L124" s="26"/>
      <c r="M124" s="26"/>
      <c r="N124" s="26"/>
      <c r="O124" s="26"/>
      <c r="P124" s="270"/>
      <c r="Q124" s="26"/>
      <c r="R124" s="26"/>
      <c r="S124" s="26"/>
      <c r="T124" s="26"/>
      <c r="U124" s="26"/>
      <c r="V124" s="26"/>
      <c r="W124" s="26"/>
      <c r="X124" s="26"/>
      <c r="Y124" s="26"/>
      <c r="Z124" s="26"/>
      <c r="AA124" s="58"/>
    </row>
    <row r="125" spans="1:27" ht="15" x14ac:dyDescent="0.25">
      <c r="A125" s="738" t="s">
        <v>528</v>
      </c>
      <c r="B125" s="738"/>
      <c r="C125" s="738"/>
      <c r="D125" s="738"/>
      <c r="E125" s="738"/>
      <c r="F125" s="738"/>
      <c r="G125" s="738"/>
      <c r="H125" s="738"/>
      <c r="I125" s="738"/>
      <c r="J125" s="738"/>
      <c r="K125" s="738"/>
      <c r="L125" s="27"/>
      <c r="M125" s="27"/>
      <c r="N125" s="27"/>
      <c r="O125" s="27"/>
      <c r="P125" s="271"/>
      <c r="Q125" s="27"/>
      <c r="R125" s="27"/>
      <c r="S125" s="27"/>
      <c r="T125" s="27"/>
      <c r="U125" s="27"/>
      <c r="V125" s="27"/>
      <c r="W125" s="27"/>
      <c r="X125" s="27"/>
      <c r="Y125" s="27"/>
      <c r="Z125" s="27"/>
      <c r="AA125" s="58"/>
    </row>
    <row r="126" spans="1:27" ht="15" x14ac:dyDescent="0.25">
      <c r="A126" s="27"/>
      <c r="D126" s="81"/>
      <c r="E126" s="27"/>
      <c r="F126" s="27"/>
      <c r="G126" s="27"/>
      <c r="H126" s="27"/>
      <c r="I126" s="27"/>
      <c r="J126" s="27"/>
      <c r="K126" s="27"/>
      <c r="L126" s="27"/>
      <c r="M126" s="27"/>
      <c r="N126" s="27"/>
      <c r="O126" s="27"/>
      <c r="P126" s="271"/>
      <c r="Q126" s="27"/>
      <c r="R126" s="27"/>
      <c r="S126" s="27"/>
      <c r="T126" s="27"/>
      <c r="U126" s="27"/>
      <c r="V126" s="27"/>
      <c r="W126" s="27"/>
      <c r="X126" s="27"/>
      <c r="Y126" s="27"/>
      <c r="Z126" s="27"/>
      <c r="AA126" s="58"/>
    </row>
    <row r="127" spans="1:27" ht="15" x14ac:dyDescent="0.25">
      <c r="A127" s="27"/>
      <c r="D127" s="81"/>
      <c r="E127" s="27"/>
      <c r="F127" s="27"/>
      <c r="G127" s="27"/>
      <c r="H127" s="27"/>
      <c r="I127" s="27"/>
      <c r="J127" s="27"/>
      <c r="K127" s="27"/>
      <c r="L127" s="27"/>
      <c r="M127" s="27"/>
      <c r="N127" s="27"/>
      <c r="O127" s="27"/>
      <c r="P127" s="271"/>
      <c r="Q127" s="27"/>
      <c r="R127" s="27"/>
      <c r="S127" s="27"/>
      <c r="T127" s="27"/>
      <c r="U127" s="27"/>
      <c r="V127" s="27"/>
      <c r="W127" s="27"/>
      <c r="X127" s="27"/>
      <c r="Y127" s="27"/>
      <c r="Z127" s="27"/>
      <c r="AA127" s="58"/>
    </row>
    <row r="131" spans="1:27" x14ac:dyDescent="0.2">
      <c r="D131" s="48"/>
    </row>
    <row r="133" spans="1:27" ht="12.75" customHeight="1" x14ac:dyDescent="0.2">
      <c r="A133" s="724" t="s">
        <v>564</v>
      </c>
      <c r="B133" s="724"/>
      <c r="C133" s="724"/>
      <c r="D133" s="724"/>
      <c r="E133" s="724"/>
      <c r="F133" s="724"/>
      <c r="G133" s="724"/>
      <c r="H133" s="724"/>
      <c r="I133" s="724"/>
      <c r="J133" s="724"/>
      <c r="K133" s="724"/>
      <c r="L133" s="724"/>
      <c r="M133" s="60"/>
      <c r="N133" s="60"/>
      <c r="O133" s="60"/>
      <c r="P133" s="60"/>
      <c r="Q133" s="60"/>
      <c r="R133" s="60"/>
      <c r="S133" s="60"/>
      <c r="T133" s="60"/>
      <c r="U133" s="60"/>
      <c r="V133" s="60"/>
      <c r="W133" s="60"/>
      <c r="X133" s="60"/>
    </row>
    <row r="134" spans="1:27" ht="27" customHeight="1" x14ac:dyDescent="0.2">
      <c r="A134" s="724" t="s">
        <v>566</v>
      </c>
      <c r="B134" s="724"/>
      <c r="C134" s="724"/>
      <c r="D134" s="724"/>
      <c r="E134" s="724"/>
      <c r="F134" s="724"/>
      <c r="G134" s="724"/>
      <c r="H134" s="724"/>
      <c r="I134" s="724"/>
      <c r="J134" s="724"/>
      <c r="K134" s="724"/>
      <c r="L134" s="724"/>
      <c r="M134" s="60"/>
      <c r="N134" s="60"/>
      <c r="O134" s="60"/>
      <c r="P134" s="60"/>
      <c r="Q134" s="60"/>
      <c r="R134" s="60"/>
      <c r="S134" s="60"/>
      <c r="T134" s="60"/>
      <c r="U134" s="60"/>
      <c r="V134" s="60"/>
      <c r="W134" s="60"/>
      <c r="X134" s="60"/>
    </row>
    <row r="135" spans="1:27" ht="20.25" customHeight="1" x14ac:dyDescent="0.2">
      <c r="A135" s="739" t="s">
        <v>56</v>
      </c>
      <c r="B135" s="739"/>
      <c r="C135" s="739"/>
      <c r="D135" s="739"/>
      <c r="E135" s="739"/>
      <c r="F135" s="739"/>
      <c r="G135" s="739"/>
      <c r="H135" s="739"/>
      <c r="I135" s="739"/>
      <c r="J135" s="739"/>
      <c r="K135" s="739"/>
      <c r="L135" s="739"/>
      <c r="M135" s="60"/>
      <c r="N135" s="60"/>
      <c r="O135" s="60"/>
      <c r="P135" s="272"/>
      <c r="Q135" s="60"/>
      <c r="R135" s="60"/>
      <c r="S135" s="60"/>
      <c r="T135" s="60"/>
      <c r="U135" s="60"/>
      <c r="V135" s="60"/>
      <c r="W135" s="60"/>
      <c r="X135" s="60"/>
      <c r="Y135" s="60"/>
      <c r="Z135" s="60"/>
      <c r="AA135" s="60"/>
    </row>
    <row r="136" spans="1:27" ht="44.25" customHeight="1" x14ac:dyDescent="0.2">
      <c r="A136" s="739" t="s">
        <v>70</v>
      </c>
      <c r="B136" s="739"/>
      <c r="C136" s="739"/>
      <c r="D136" s="739"/>
      <c r="E136" s="739"/>
      <c r="F136" s="739"/>
      <c r="G136" s="739"/>
      <c r="H136" s="739"/>
      <c r="I136" s="739"/>
      <c r="J136" s="739"/>
      <c r="K136" s="739"/>
      <c r="L136" s="739"/>
      <c r="M136" s="60"/>
      <c r="N136" s="60"/>
      <c r="O136" s="60"/>
      <c r="P136" s="272"/>
      <c r="Q136" s="60"/>
      <c r="R136" s="60"/>
      <c r="S136" s="60"/>
      <c r="T136" s="60"/>
      <c r="U136" s="60"/>
      <c r="V136" s="60"/>
      <c r="W136" s="60"/>
      <c r="X136" s="60"/>
      <c r="Y136" s="60"/>
      <c r="Z136" s="60"/>
      <c r="AA136" s="60"/>
    </row>
    <row r="137" spans="1:27" ht="32.25" customHeight="1" x14ac:dyDescent="0.2">
      <c r="A137" s="739" t="s">
        <v>78</v>
      </c>
      <c r="B137" s="739"/>
      <c r="C137" s="739"/>
      <c r="D137" s="739"/>
      <c r="E137" s="739"/>
      <c r="F137" s="739"/>
      <c r="G137" s="739"/>
      <c r="H137" s="739"/>
      <c r="I137" s="739"/>
      <c r="J137" s="739"/>
      <c r="K137" s="739"/>
      <c r="L137" s="739"/>
      <c r="M137" s="60"/>
      <c r="N137" s="60"/>
      <c r="O137" s="60"/>
      <c r="P137" s="272"/>
      <c r="Q137" s="60"/>
      <c r="R137" s="60"/>
      <c r="S137" s="60"/>
      <c r="T137" s="60"/>
      <c r="U137" s="60"/>
      <c r="V137" s="60"/>
      <c r="W137" s="60"/>
      <c r="X137" s="60"/>
      <c r="Y137" s="60"/>
      <c r="Z137" s="60"/>
      <c r="AA137" s="60"/>
    </row>
    <row r="138" spans="1:27" ht="19.5" customHeight="1" x14ac:dyDescent="0.2">
      <c r="A138" s="739" t="s">
        <v>79</v>
      </c>
      <c r="B138" s="739"/>
      <c r="C138" s="739"/>
      <c r="D138" s="739"/>
      <c r="E138" s="739"/>
      <c r="F138" s="739"/>
      <c r="G138" s="739"/>
      <c r="H138" s="739"/>
      <c r="I138" s="739"/>
      <c r="J138" s="739"/>
      <c r="K138" s="739"/>
      <c r="L138" s="739"/>
      <c r="M138" s="60"/>
      <c r="N138" s="60"/>
      <c r="O138" s="60"/>
      <c r="P138" s="272"/>
      <c r="Q138" s="60"/>
      <c r="R138" s="60"/>
      <c r="S138" s="60"/>
      <c r="T138" s="60"/>
      <c r="U138" s="60"/>
      <c r="V138" s="60"/>
      <c r="W138" s="60"/>
      <c r="X138" s="60"/>
      <c r="Y138" s="60"/>
      <c r="Z138" s="60"/>
      <c r="AA138" s="60"/>
    </row>
    <row r="139" spans="1:27" ht="12.75" customHeight="1" x14ac:dyDescent="0.2">
      <c r="A139" s="739" t="s">
        <v>80</v>
      </c>
      <c r="B139" s="739"/>
      <c r="C139" s="739"/>
      <c r="D139" s="739"/>
      <c r="E139" s="739"/>
      <c r="F139" s="739"/>
      <c r="G139" s="739"/>
      <c r="H139" s="739"/>
      <c r="I139" s="739"/>
      <c r="J139" s="739"/>
      <c r="K139" s="739"/>
      <c r="L139" s="739"/>
      <c r="M139" s="60"/>
      <c r="N139" s="60"/>
      <c r="O139" s="60"/>
      <c r="P139" s="272"/>
      <c r="Q139" s="60"/>
      <c r="R139" s="60"/>
      <c r="S139" s="60"/>
      <c r="T139" s="60"/>
      <c r="U139" s="60"/>
      <c r="V139" s="60"/>
      <c r="W139" s="60"/>
      <c r="X139" s="60"/>
      <c r="Y139" s="60"/>
      <c r="Z139" s="60"/>
      <c r="AA139" s="60"/>
    </row>
    <row r="140" spans="1:27" x14ac:dyDescent="0.2">
      <c r="D140" s="61"/>
      <c r="E140" s="61"/>
      <c r="F140" s="61"/>
      <c r="G140" s="59"/>
      <c r="H140" s="59"/>
      <c r="I140" s="59"/>
      <c r="J140" s="60"/>
      <c r="K140" s="60"/>
      <c r="L140" s="60"/>
      <c r="M140" s="60"/>
      <c r="N140" s="60"/>
      <c r="O140" s="60"/>
      <c r="P140" s="272"/>
      <c r="Q140" s="60"/>
      <c r="R140" s="60"/>
      <c r="S140" s="60"/>
      <c r="T140" s="60"/>
      <c r="U140" s="60"/>
      <c r="V140" s="60"/>
      <c r="W140" s="60"/>
      <c r="X140" s="60"/>
      <c r="Y140" s="60"/>
      <c r="Z140" s="60"/>
      <c r="AA140" s="60"/>
    </row>
    <row r="141" spans="1:27" ht="12.75" customHeight="1" x14ac:dyDescent="0.2">
      <c r="A141" s="724" t="s">
        <v>55</v>
      </c>
      <c r="B141" s="724"/>
      <c r="C141" s="724"/>
      <c r="D141" s="724"/>
      <c r="E141" s="724"/>
      <c r="F141" s="724"/>
      <c r="G141" s="724"/>
      <c r="H141" s="724"/>
      <c r="I141" s="724"/>
      <c r="J141" s="724"/>
      <c r="K141" s="724"/>
      <c r="L141" s="724"/>
      <c r="M141" s="59"/>
      <c r="N141" s="59"/>
      <c r="O141" s="59"/>
      <c r="P141" s="59"/>
      <c r="Q141" s="59"/>
      <c r="R141" s="59"/>
      <c r="S141" s="59"/>
      <c r="T141" s="59"/>
      <c r="U141" s="59"/>
      <c r="V141" s="59"/>
      <c r="W141" s="59"/>
      <c r="X141" s="59"/>
    </row>
    <row r="142" spans="1:27" x14ac:dyDescent="0.2">
      <c r="A142" s="62" t="s">
        <v>28</v>
      </c>
      <c r="E142" s="62"/>
      <c r="F142" s="62"/>
      <c r="G142" s="62"/>
      <c r="H142" s="62"/>
      <c r="I142" s="62"/>
      <c r="J142" s="62"/>
      <c r="K142" s="62"/>
      <c r="L142" s="62"/>
      <c r="M142" s="62"/>
      <c r="N142" s="62"/>
      <c r="O142" s="62"/>
      <c r="P142" s="63"/>
      <c r="Q142" s="62"/>
      <c r="R142" s="62"/>
      <c r="S142" s="62"/>
      <c r="T142" s="62"/>
      <c r="U142" s="62"/>
      <c r="V142" s="62"/>
      <c r="W142" s="62"/>
      <c r="X142" s="62"/>
      <c r="Y142" s="62"/>
      <c r="Z142" s="62"/>
      <c r="AA142" s="63"/>
    </row>
    <row r="143" spans="1:27" x14ac:dyDescent="0.2">
      <c r="A143" s="62" t="s">
        <v>527</v>
      </c>
      <c r="E143" s="62"/>
      <c r="F143" s="62"/>
      <c r="G143" s="62"/>
      <c r="H143" s="62"/>
      <c r="I143" s="62"/>
      <c r="J143" s="62"/>
      <c r="K143" s="62"/>
      <c r="L143" s="62"/>
      <c r="M143" s="62"/>
      <c r="N143" s="62"/>
      <c r="O143" s="62"/>
      <c r="P143" s="63"/>
      <c r="Q143" s="62"/>
      <c r="R143" s="62"/>
      <c r="S143" s="62"/>
      <c r="T143" s="62"/>
      <c r="U143" s="62"/>
      <c r="V143" s="62"/>
      <c r="W143" s="62"/>
      <c r="X143" s="62"/>
      <c r="Y143" s="62"/>
      <c r="Z143" s="62"/>
      <c r="AA143" s="63"/>
    </row>
    <row r="144" spans="1:27" x14ac:dyDescent="0.2">
      <c r="A144" s="62" t="s">
        <v>29</v>
      </c>
      <c r="D144" s="62"/>
      <c r="E144" s="62"/>
      <c r="F144" s="62"/>
      <c r="G144" s="62"/>
      <c r="H144" s="62"/>
      <c r="I144" s="62"/>
      <c r="J144" s="62"/>
      <c r="K144" s="62"/>
      <c r="L144" s="62"/>
      <c r="M144" s="62"/>
      <c r="N144" s="62"/>
      <c r="O144" s="62"/>
      <c r="P144" s="63"/>
      <c r="Q144" s="62"/>
      <c r="R144" s="62"/>
      <c r="S144" s="62"/>
      <c r="T144" s="62"/>
      <c r="U144" s="62"/>
      <c r="V144" s="62"/>
      <c r="W144" s="62"/>
      <c r="X144" s="62"/>
      <c r="Y144" s="62"/>
      <c r="Z144" s="62"/>
      <c r="AA144" s="63"/>
    </row>
    <row r="145" spans="1:27" x14ac:dyDescent="0.2">
      <c r="A145" s="9" t="s">
        <v>30</v>
      </c>
      <c r="D145" s="62"/>
      <c r="E145" s="62"/>
      <c r="F145" s="62"/>
      <c r="G145" s="62"/>
      <c r="H145" s="62"/>
      <c r="I145" s="62"/>
      <c r="J145" s="62"/>
      <c r="K145" s="62"/>
      <c r="L145" s="62"/>
      <c r="M145" s="62"/>
      <c r="N145" s="62"/>
      <c r="O145" s="62"/>
      <c r="P145" s="63"/>
      <c r="Q145" s="62"/>
      <c r="R145" s="62"/>
      <c r="S145" s="62"/>
      <c r="T145" s="62"/>
      <c r="U145" s="62"/>
      <c r="V145" s="62"/>
      <c r="W145" s="62"/>
      <c r="X145" s="62"/>
      <c r="Y145" s="62"/>
      <c r="Z145" s="62"/>
      <c r="AA145" s="63"/>
    </row>
    <row r="146" spans="1:27" x14ac:dyDescent="0.2">
      <c r="A146" s="62" t="s">
        <v>31</v>
      </c>
      <c r="E146" s="62"/>
      <c r="F146" s="62"/>
      <c r="G146" s="62"/>
      <c r="H146" s="62"/>
      <c r="I146" s="62"/>
      <c r="J146" s="62"/>
      <c r="K146" s="62"/>
      <c r="L146" s="62"/>
      <c r="M146" s="62"/>
      <c r="N146" s="62"/>
      <c r="O146" s="62"/>
      <c r="P146" s="63"/>
      <c r="Q146" s="62"/>
      <c r="R146" s="62"/>
      <c r="S146" s="62"/>
      <c r="T146" s="62"/>
      <c r="U146" s="62"/>
      <c r="V146" s="62"/>
      <c r="W146" s="62"/>
      <c r="X146" s="62"/>
      <c r="Y146" s="62"/>
      <c r="Z146" s="62"/>
      <c r="AA146" s="63"/>
    </row>
    <row r="147" spans="1:27" x14ac:dyDescent="0.2">
      <c r="A147" s="62" t="s">
        <v>32</v>
      </c>
      <c r="E147" s="9"/>
      <c r="F147" s="9"/>
      <c r="G147" s="9"/>
      <c r="H147" s="9"/>
      <c r="I147" s="9"/>
      <c r="J147" s="62"/>
      <c r="K147" s="62"/>
      <c r="L147" s="62"/>
      <c r="M147" s="62"/>
      <c r="N147" s="62"/>
      <c r="O147" s="62"/>
      <c r="P147" s="63"/>
      <c r="Q147" s="62"/>
      <c r="R147" s="62"/>
      <c r="S147" s="62"/>
      <c r="T147" s="62"/>
      <c r="U147" s="62"/>
      <c r="V147" s="62"/>
      <c r="W147" s="62"/>
      <c r="X147" s="62"/>
      <c r="Y147" s="62"/>
      <c r="Z147" s="62"/>
      <c r="AA147" s="63"/>
    </row>
    <row r="148" spans="1:27" x14ac:dyDescent="0.2">
      <c r="A148" s="62" t="s">
        <v>33</v>
      </c>
      <c r="D148" s="62"/>
      <c r="E148" s="62"/>
      <c r="F148" s="62"/>
      <c r="G148" s="62"/>
      <c r="H148" s="62"/>
      <c r="I148" s="62"/>
      <c r="J148" s="62"/>
      <c r="K148" s="62"/>
      <c r="L148" s="62"/>
      <c r="M148" s="62"/>
      <c r="N148" s="62"/>
      <c r="O148" s="62"/>
      <c r="P148" s="63"/>
      <c r="Q148" s="62"/>
      <c r="R148" s="62"/>
      <c r="S148" s="62"/>
      <c r="T148" s="62"/>
      <c r="U148" s="62"/>
      <c r="V148" s="62"/>
      <c r="W148" s="62"/>
      <c r="X148" s="62"/>
      <c r="Y148" s="62"/>
      <c r="Z148" s="62"/>
      <c r="AA148" s="63"/>
    </row>
    <row r="149" spans="1:27" x14ac:dyDescent="0.2">
      <c r="E149" s="62"/>
      <c r="F149" s="62"/>
      <c r="G149" s="62"/>
      <c r="H149" s="62"/>
      <c r="I149" s="62"/>
      <c r="J149" s="9"/>
      <c r="K149" s="9"/>
      <c r="L149" s="9"/>
      <c r="M149" s="9"/>
      <c r="N149" s="9"/>
      <c r="O149" s="9"/>
      <c r="P149" s="273"/>
      <c r="Q149" s="9"/>
      <c r="R149" s="9"/>
      <c r="S149" s="9"/>
      <c r="T149" s="9"/>
      <c r="U149" s="9"/>
      <c r="V149" s="9"/>
      <c r="W149" s="9"/>
      <c r="X149" s="9"/>
      <c r="Y149" s="9"/>
      <c r="Z149" s="9"/>
      <c r="AA149" s="63"/>
    </row>
    <row r="150" spans="1:27" x14ac:dyDescent="0.2">
      <c r="E150" s="62"/>
      <c r="F150" s="62"/>
      <c r="G150" s="62"/>
      <c r="H150" s="62"/>
      <c r="I150" s="62"/>
      <c r="J150" s="9"/>
      <c r="K150" s="9"/>
      <c r="L150" s="9"/>
      <c r="M150" s="9"/>
      <c r="N150" s="9"/>
      <c r="O150" s="9"/>
      <c r="P150" s="273"/>
      <c r="Q150" s="9"/>
      <c r="R150" s="9"/>
      <c r="S150" s="9"/>
      <c r="T150" s="9"/>
      <c r="U150" s="9"/>
      <c r="V150" s="9"/>
      <c r="W150" s="9"/>
      <c r="X150" s="9"/>
      <c r="Y150" s="9"/>
      <c r="Z150" s="9"/>
      <c r="AA150" s="63"/>
    </row>
  </sheetData>
  <sheetProtection algorithmName="SHA-512" hashValue="so41GQJq7c6L+ICsS5MQhlS9GV4Y2qliwBJnLJ3NDxj3ejwcXr+W+K1vs9agjkp0W1/4/EQgEZhaKsTLjtVLAQ==" saltValue="6J7TcYqr65Ph57KoJfQ7QA==" spinCount="100000" sheet="1" formatCells="0" formatColumns="0" formatRows="0" autoFilter="0"/>
  <protectedRanges>
    <protectedRange sqref="J11 L11 N11 P11" name="rango 13"/>
  </protectedRanges>
  <mergeCells count="29">
    <mergeCell ref="A7:AA7"/>
    <mergeCell ref="A1:AA1"/>
    <mergeCell ref="A2:AA2"/>
    <mergeCell ref="A3:AA3"/>
    <mergeCell ref="A4:AA4"/>
    <mergeCell ref="A5:AA5"/>
    <mergeCell ref="A8:AA8"/>
    <mergeCell ref="A9:AA9"/>
    <mergeCell ref="A14:A15"/>
    <mergeCell ref="B14:B15"/>
    <mergeCell ref="C14:C15"/>
    <mergeCell ref="D14:D15"/>
    <mergeCell ref="E14:E15"/>
    <mergeCell ref="F14:I14"/>
    <mergeCell ref="J14:J15"/>
    <mergeCell ref="K14:O14"/>
    <mergeCell ref="P14:P15"/>
    <mergeCell ref="Q14:U14"/>
    <mergeCell ref="V14:Z14"/>
    <mergeCell ref="A139:L139"/>
    <mergeCell ref="A141:L141"/>
    <mergeCell ref="AA14:AA15"/>
    <mergeCell ref="A125:K125"/>
    <mergeCell ref="A136:L136"/>
    <mergeCell ref="A137:L137"/>
    <mergeCell ref="A138:L138"/>
    <mergeCell ref="A133:L133"/>
    <mergeCell ref="A134:L134"/>
    <mergeCell ref="A135:L135"/>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99"/>
  </sheetPr>
  <dimension ref="A1:R1114"/>
  <sheetViews>
    <sheetView showGridLines="0" topLeftCell="A512" zoomScale="90" zoomScaleNormal="90" workbookViewId="0">
      <selection activeCell="M525" sqref="M525"/>
    </sheetView>
  </sheetViews>
  <sheetFormatPr baseColWidth="10" defaultRowHeight="15" x14ac:dyDescent="0.25"/>
  <cols>
    <col min="1" max="1" width="12.42578125" style="434" customWidth="1"/>
    <col min="2" max="2" width="15.42578125" style="423" customWidth="1"/>
    <col min="3" max="3" width="11.42578125" style="434" customWidth="1"/>
    <col min="4" max="5" width="15.42578125" style="423" customWidth="1"/>
    <col min="6" max="6" width="31.42578125" style="1" customWidth="1"/>
    <col min="7" max="7" width="20" style="1" customWidth="1"/>
    <col min="8" max="8" width="42.140625" style="1" customWidth="1"/>
    <col min="9" max="9" width="18.140625" style="1" customWidth="1"/>
    <col min="10" max="11" width="11.42578125" style="372"/>
    <col min="12" max="12" width="12.7109375" style="372" customWidth="1"/>
    <col min="13" max="13" width="11.42578125" style="372"/>
    <col min="14" max="14" width="12.85546875" style="372" customWidth="1"/>
    <col min="15" max="15" width="11.42578125" style="1"/>
    <col min="16" max="16" width="12.42578125" style="1" bestFit="1" customWidth="1"/>
    <col min="17" max="17" width="14.28515625" style="1" customWidth="1"/>
    <col min="18" max="16384" width="11.42578125" style="1"/>
  </cols>
  <sheetData>
    <row r="1" spans="1:18" ht="18.75" x14ac:dyDescent="0.3">
      <c r="A1" s="697" t="str">
        <f>'ANEXO No 1'!A1:T1</f>
        <v>INSTITUCIÓN EDUCATIVA SANTA ANA</v>
      </c>
      <c r="B1" s="697"/>
      <c r="C1" s="697"/>
      <c r="D1" s="697"/>
      <c r="E1" s="697"/>
      <c r="F1" s="697"/>
      <c r="G1" s="697"/>
      <c r="H1" s="697"/>
      <c r="I1" s="697"/>
      <c r="J1" s="697"/>
      <c r="K1" s="697"/>
      <c r="L1" s="697"/>
      <c r="M1" s="580"/>
    </row>
    <row r="2" spans="1:18" ht="18.75" x14ac:dyDescent="0.3">
      <c r="A2" s="696" t="str">
        <f>'ANEXO No 1'!A2:T2</f>
        <v>MUNICIPIO DE COLOMBIA- HUILA</v>
      </c>
      <c r="B2" s="696"/>
      <c r="C2" s="696"/>
      <c r="D2" s="696"/>
      <c r="E2" s="696"/>
      <c r="F2" s="696"/>
      <c r="G2" s="696"/>
      <c r="H2" s="696"/>
      <c r="I2" s="696"/>
      <c r="J2" s="696"/>
      <c r="K2" s="696"/>
      <c r="L2" s="696"/>
      <c r="M2" s="696"/>
      <c r="N2" s="696"/>
    </row>
    <row r="3" spans="1:18" ht="18.75" x14ac:dyDescent="0.3">
      <c r="A3" s="696" t="str">
        <f>'ANEXO No 1'!A3:T3</f>
        <v>NIT: 813.007.522-4</v>
      </c>
      <c r="B3" s="696"/>
      <c r="C3" s="696"/>
      <c r="D3" s="696"/>
      <c r="E3" s="696"/>
      <c r="F3" s="696"/>
      <c r="G3" s="696"/>
      <c r="H3" s="696"/>
      <c r="I3" s="696"/>
      <c r="J3" s="696"/>
      <c r="K3" s="696"/>
      <c r="L3" s="696"/>
      <c r="M3" s="696"/>
      <c r="N3" s="696"/>
    </row>
    <row r="4" spans="1:18" ht="18.75" x14ac:dyDescent="0.3">
      <c r="A4" s="696" t="str">
        <f>'ANEXO No 1'!A4:T4</f>
        <v>CODIGO DANE No.241206001078</v>
      </c>
      <c r="B4" s="696"/>
      <c r="C4" s="696"/>
      <c r="D4" s="696"/>
      <c r="E4" s="696"/>
      <c r="F4" s="696"/>
      <c r="G4" s="696"/>
      <c r="H4" s="696"/>
      <c r="I4" s="696"/>
      <c r="J4" s="696"/>
      <c r="K4" s="696"/>
      <c r="L4" s="696"/>
      <c r="M4" s="696"/>
      <c r="N4" s="696"/>
    </row>
    <row r="5" spans="1:18" ht="18.75" x14ac:dyDescent="0.3">
      <c r="A5" s="696" t="str">
        <f>'ANEXO No 1'!A5:T5</f>
        <v>DIRECCION: VEREDA SANTA ANA</v>
      </c>
      <c r="B5" s="696"/>
      <c r="C5" s="696"/>
      <c r="D5" s="696"/>
      <c r="E5" s="696"/>
      <c r="F5" s="696"/>
      <c r="G5" s="696"/>
      <c r="H5" s="696"/>
      <c r="I5" s="696"/>
      <c r="J5" s="696"/>
      <c r="K5" s="696"/>
      <c r="L5" s="696"/>
      <c r="M5" s="696"/>
      <c r="N5" s="696"/>
    </row>
    <row r="6" spans="1:18" x14ac:dyDescent="0.25">
      <c r="A6" s="427"/>
      <c r="B6" s="415"/>
      <c r="C6" s="427"/>
      <c r="D6" s="415"/>
      <c r="E6" s="415"/>
      <c r="F6" s="13"/>
      <c r="G6" s="13"/>
      <c r="H6" s="13"/>
      <c r="I6" s="13"/>
    </row>
    <row r="7" spans="1:18" ht="15.75" x14ac:dyDescent="0.25">
      <c r="A7" s="706" t="s">
        <v>508</v>
      </c>
      <c r="B7" s="706"/>
      <c r="C7" s="706"/>
      <c r="D7" s="706"/>
      <c r="E7" s="706"/>
      <c r="F7" s="706"/>
      <c r="G7" s="706"/>
      <c r="H7" s="706"/>
      <c r="I7" s="706"/>
      <c r="J7" s="706"/>
      <c r="K7" s="706"/>
      <c r="L7" s="706"/>
      <c r="M7" s="706"/>
      <c r="N7" s="706"/>
    </row>
    <row r="8" spans="1:18" ht="15.75" x14ac:dyDescent="0.25">
      <c r="A8" s="706" t="s">
        <v>586</v>
      </c>
      <c r="B8" s="706"/>
      <c r="C8" s="706"/>
      <c r="D8" s="706"/>
      <c r="E8" s="706"/>
      <c r="F8" s="706"/>
      <c r="G8" s="706"/>
      <c r="H8" s="706"/>
      <c r="I8" s="706"/>
      <c r="J8" s="706"/>
      <c r="K8" s="706"/>
      <c r="L8" s="706"/>
      <c r="M8" s="706"/>
      <c r="N8" s="706"/>
    </row>
    <row r="9" spans="1:18" ht="15.75" x14ac:dyDescent="0.25">
      <c r="A9" s="706" t="str">
        <f>'ANEXO No 1'!A9:T9</f>
        <v>VIGENCIA 2025</v>
      </c>
      <c r="B9" s="706"/>
      <c r="C9" s="706"/>
      <c r="D9" s="706"/>
      <c r="E9" s="706"/>
      <c r="F9" s="706"/>
      <c r="G9" s="706"/>
      <c r="H9" s="706"/>
      <c r="I9" s="706"/>
      <c r="J9" s="706"/>
      <c r="K9" s="706"/>
      <c r="L9" s="706"/>
      <c r="M9" s="706"/>
      <c r="N9" s="706"/>
    </row>
    <row r="10" spans="1:18" ht="16.5" thickBot="1" x14ac:dyDescent="0.3">
      <c r="A10" s="428"/>
      <c r="B10" s="416"/>
      <c r="C10" s="428"/>
      <c r="D10" s="416"/>
      <c r="E10" s="416"/>
      <c r="F10" s="297"/>
      <c r="G10" s="297"/>
      <c r="H10" s="297"/>
      <c r="I10" s="297"/>
      <c r="P10" s="759" t="s">
        <v>641</v>
      </c>
      <c r="Q10" s="759"/>
      <c r="R10" s="759"/>
    </row>
    <row r="11" spans="1:18" s="8" customFormat="1" ht="19.5" customHeight="1" thickBot="1" x14ac:dyDescent="0.25">
      <c r="A11" s="743" t="s">
        <v>422</v>
      </c>
      <c r="B11" s="744"/>
      <c r="C11" s="744"/>
      <c r="D11" s="744"/>
      <c r="E11" s="744"/>
      <c r="F11" s="744"/>
      <c r="G11" s="744"/>
      <c r="H11" s="744"/>
      <c r="I11" s="744"/>
      <c r="J11" s="744"/>
      <c r="K11" s="744"/>
      <c r="L11" s="744"/>
      <c r="M11" s="744"/>
      <c r="N11" s="745"/>
      <c r="P11" s="647" t="s">
        <v>621</v>
      </c>
      <c r="Q11" s="648" t="s">
        <v>622</v>
      </c>
      <c r="R11" s="648" t="s">
        <v>5</v>
      </c>
    </row>
    <row r="12" spans="1:18" s="8" customFormat="1" ht="26.25" thickBot="1" x14ac:dyDescent="0.25">
      <c r="A12" s="429" t="s">
        <v>419</v>
      </c>
      <c r="B12" s="417" t="s">
        <v>420</v>
      </c>
      <c r="C12" s="429" t="s">
        <v>421</v>
      </c>
      <c r="D12" s="417" t="s">
        <v>36</v>
      </c>
      <c r="E12" s="232" t="s">
        <v>536</v>
      </c>
      <c r="F12" s="231" t="s">
        <v>0</v>
      </c>
      <c r="G12" s="231" t="s">
        <v>2</v>
      </c>
      <c r="H12" s="231" t="s">
        <v>37</v>
      </c>
      <c r="I12" s="550" t="s">
        <v>5</v>
      </c>
      <c r="J12" s="575" t="s">
        <v>519</v>
      </c>
      <c r="K12" s="559" t="s">
        <v>520</v>
      </c>
      <c r="L12" s="564" t="s">
        <v>521</v>
      </c>
      <c r="M12" s="557" t="s">
        <v>522</v>
      </c>
      <c r="N12" s="569" t="s">
        <v>620</v>
      </c>
      <c r="P12" s="641">
        <v>6</v>
      </c>
      <c r="Q12" s="642">
        <v>7</v>
      </c>
      <c r="R12" s="643">
        <f>+I23</f>
        <v>0</v>
      </c>
    </row>
    <row r="13" spans="1:18" s="8" customFormat="1" ht="12.75" x14ac:dyDescent="0.2">
      <c r="A13" s="233"/>
      <c r="B13" s="234"/>
      <c r="C13" s="235"/>
      <c r="D13" s="234"/>
      <c r="E13" s="234"/>
      <c r="F13" s="236"/>
      <c r="G13" s="237"/>
      <c r="H13" s="238"/>
      <c r="I13" s="551"/>
      <c r="J13" s="576"/>
      <c r="K13" s="560"/>
      <c r="L13" s="565"/>
      <c r="M13" s="572"/>
      <c r="N13" s="555">
        <f t="shared" ref="N13:N19" si="0">SUM(J13:M13)</f>
        <v>0</v>
      </c>
    </row>
    <row r="14" spans="1:18" s="8" customFormat="1" ht="12.75" x14ac:dyDescent="0.2">
      <c r="A14" s="239"/>
      <c r="B14" s="240"/>
      <c r="C14" s="241"/>
      <c r="D14" s="240"/>
      <c r="E14" s="240"/>
      <c r="F14" s="242"/>
      <c r="G14" s="243"/>
      <c r="H14" s="244"/>
      <c r="I14" s="552"/>
      <c r="J14" s="577"/>
      <c r="K14" s="561"/>
      <c r="L14" s="566"/>
      <c r="M14" s="573"/>
      <c r="N14" s="556">
        <f t="shared" si="0"/>
        <v>0</v>
      </c>
    </row>
    <row r="15" spans="1:18" s="8" customFormat="1" ht="12.75" x14ac:dyDescent="0.2">
      <c r="A15" s="239"/>
      <c r="B15" s="240"/>
      <c r="C15" s="241"/>
      <c r="D15" s="240"/>
      <c r="E15" s="240"/>
      <c r="F15" s="242"/>
      <c r="G15" s="243"/>
      <c r="H15" s="244"/>
      <c r="I15" s="552"/>
      <c r="J15" s="577"/>
      <c r="K15" s="561"/>
      <c r="L15" s="566"/>
      <c r="M15" s="573"/>
      <c r="N15" s="556">
        <f t="shared" si="0"/>
        <v>0</v>
      </c>
    </row>
    <row r="16" spans="1:18" s="8" customFormat="1" ht="12.75" x14ac:dyDescent="0.2">
      <c r="A16" s="239"/>
      <c r="B16" s="240"/>
      <c r="C16" s="241"/>
      <c r="D16" s="240"/>
      <c r="E16" s="240"/>
      <c r="F16" s="242"/>
      <c r="G16" s="243"/>
      <c r="H16" s="244"/>
      <c r="I16" s="552"/>
      <c r="J16" s="577"/>
      <c r="K16" s="561"/>
      <c r="L16" s="566"/>
      <c r="M16" s="573"/>
      <c r="N16" s="556">
        <f t="shared" si="0"/>
        <v>0</v>
      </c>
    </row>
    <row r="17" spans="1:18" s="8" customFormat="1" ht="12.75" x14ac:dyDescent="0.2">
      <c r="A17" s="239"/>
      <c r="B17" s="240"/>
      <c r="C17" s="241"/>
      <c r="D17" s="240"/>
      <c r="E17" s="240"/>
      <c r="F17" s="242"/>
      <c r="G17" s="243"/>
      <c r="H17" s="244"/>
      <c r="I17" s="552"/>
      <c r="J17" s="577"/>
      <c r="K17" s="561"/>
      <c r="L17" s="566"/>
      <c r="M17" s="573"/>
      <c r="N17" s="556">
        <f t="shared" si="0"/>
        <v>0</v>
      </c>
    </row>
    <row r="18" spans="1:18" s="8" customFormat="1" ht="12.75" x14ac:dyDescent="0.2">
      <c r="A18" s="239"/>
      <c r="B18" s="240"/>
      <c r="C18" s="241"/>
      <c r="D18" s="240"/>
      <c r="E18" s="240"/>
      <c r="F18" s="242"/>
      <c r="G18" s="243"/>
      <c r="H18" s="244"/>
      <c r="I18" s="552"/>
      <c r="J18" s="577"/>
      <c r="K18" s="561"/>
      <c r="L18" s="566"/>
      <c r="M18" s="573"/>
      <c r="N18" s="556">
        <f t="shared" si="0"/>
        <v>0</v>
      </c>
    </row>
    <row r="19" spans="1:18" s="8" customFormat="1" ht="12.75" x14ac:dyDescent="0.2">
      <c r="A19" s="239"/>
      <c r="B19" s="240"/>
      <c r="C19" s="241"/>
      <c r="D19" s="240"/>
      <c r="E19" s="240"/>
      <c r="F19" s="242"/>
      <c r="G19" s="243"/>
      <c r="H19" s="244"/>
      <c r="I19" s="552"/>
      <c r="J19" s="577"/>
      <c r="K19" s="561"/>
      <c r="L19" s="566"/>
      <c r="M19" s="573"/>
      <c r="N19" s="556">
        <f t="shared" si="0"/>
        <v>0</v>
      </c>
    </row>
    <row r="20" spans="1:18" s="8" customFormat="1" ht="12.75" x14ac:dyDescent="0.2">
      <c r="A20" s="239"/>
      <c r="B20" s="240"/>
      <c r="C20" s="241"/>
      <c r="D20" s="240"/>
      <c r="E20" s="240"/>
      <c r="F20" s="242"/>
      <c r="G20" s="243"/>
      <c r="H20" s="244"/>
      <c r="I20" s="552"/>
      <c r="J20" s="577"/>
      <c r="K20" s="561"/>
      <c r="L20" s="566"/>
      <c r="M20" s="573"/>
      <c r="N20" s="556">
        <f t="shared" ref="N20:N22" si="1">SUM(J20:M20)</f>
        <v>0</v>
      </c>
    </row>
    <row r="21" spans="1:18" s="8" customFormat="1" ht="12.75" x14ac:dyDescent="0.2">
      <c r="A21" s="239"/>
      <c r="B21" s="240"/>
      <c r="C21" s="241"/>
      <c r="D21" s="240"/>
      <c r="E21" s="240"/>
      <c r="F21" s="242"/>
      <c r="G21" s="243"/>
      <c r="H21" s="244"/>
      <c r="I21" s="552"/>
      <c r="J21" s="577"/>
      <c r="K21" s="561"/>
      <c r="L21" s="566"/>
      <c r="M21" s="573"/>
      <c r="N21" s="556">
        <f t="shared" si="1"/>
        <v>0</v>
      </c>
    </row>
    <row r="22" spans="1:18" s="8" customFormat="1" ht="13.5" thickBot="1" x14ac:dyDescent="0.25">
      <c r="A22" s="245"/>
      <c r="B22" s="246"/>
      <c r="C22" s="247"/>
      <c r="D22" s="246"/>
      <c r="E22" s="246"/>
      <c r="F22" s="248"/>
      <c r="G22" s="249"/>
      <c r="H22" s="250"/>
      <c r="I22" s="553"/>
      <c r="J22" s="578"/>
      <c r="K22" s="562"/>
      <c r="L22" s="567"/>
      <c r="M22" s="574"/>
      <c r="N22" s="570">
        <f t="shared" si="1"/>
        <v>0</v>
      </c>
    </row>
    <row r="23" spans="1:18" s="8" customFormat="1" ht="13.5" thickBot="1" x14ac:dyDescent="0.25">
      <c r="A23" s="757" t="s">
        <v>4</v>
      </c>
      <c r="B23" s="758"/>
      <c r="C23" s="758"/>
      <c r="D23" s="758"/>
      <c r="E23" s="758"/>
      <c r="F23" s="758"/>
      <c r="G23" s="758"/>
      <c r="H23" s="758"/>
      <c r="I23" s="554">
        <f>SUM(I13:I22)</f>
        <v>0</v>
      </c>
      <c r="J23" s="579">
        <f t="shared" ref="J23:N23" si="2">SUM(J13:J22)</f>
        <v>0</v>
      </c>
      <c r="K23" s="563">
        <f t="shared" si="2"/>
        <v>0</v>
      </c>
      <c r="L23" s="568">
        <f t="shared" si="2"/>
        <v>0</v>
      </c>
      <c r="M23" s="558">
        <f t="shared" si="2"/>
        <v>0</v>
      </c>
      <c r="N23" s="571">
        <f t="shared" si="2"/>
        <v>0</v>
      </c>
    </row>
    <row r="24" spans="1:18" ht="15.75" customHeight="1" thickBot="1" x14ac:dyDescent="0.3">
      <c r="A24" s="743" t="s">
        <v>423</v>
      </c>
      <c r="B24" s="744"/>
      <c r="C24" s="744"/>
      <c r="D24" s="744"/>
      <c r="E24" s="744"/>
      <c r="F24" s="744"/>
      <c r="G24" s="744"/>
      <c r="H24" s="744"/>
      <c r="I24" s="744"/>
      <c r="J24" s="744"/>
      <c r="K24" s="744"/>
      <c r="L24" s="744"/>
      <c r="M24" s="744"/>
      <c r="N24" s="745"/>
    </row>
    <row r="25" spans="1:18" ht="26.25" thickBot="1" x14ac:dyDescent="0.3">
      <c r="A25" s="430" t="s">
        <v>419</v>
      </c>
      <c r="B25" s="418" t="s">
        <v>420</v>
      </c>
      <c r="C25" s="430" t="s">
        <v>421</v>
      </c>
      <c r="D25" s="418" t="s">
        <v>36</v>
      </c>
      <c r="E25" s="232" t="s">
        <v>536</v>
      </c>
      <c r="F25" s="299" t="s">
        <v>0</v>
      </c>
      <c r="G25" s="299" t="s">
        <v>2</v>
      </c>
      <c r="H25" s="299" t="s">
        <v>37</v>
      </c>
      <c r="I25" s="550" t="s">
        <v>5</v>
      </c>
      <c r="J25" s="575" t="s">
        <v>519</v>
      </c>
      <c r="K25" s="559" t="s">
        <v>520</v>
      </c>
      <c r="L25" s="564" t="s">
        <v>521</v>
      </c>
      <c r="M25" s="557" t="s">
        <v>522</v>
      </c>
      <c r="N25" s="569" t="s">
        <v>620</v>
      </c>
    </row>
    <row r="26" spans="1:18" x14ac:dyDescent="0.25">
      <c r="A26" s="233"/>
      <c r="B26" s="234"/>
      <c r="C26" s="235"/>
      <c r="D26" s="234"/>
      <c r="E26" s="234"/>
      <c r="F26" s="236"/>
      <c r="G26" s="237"/>
      <c r="H26" s="238"/>
      <c r="I26" s="551"/>
      <c r="J26" s="576"/>
      <c r="K26" s="560"/>
      <c r="L26" s="565"/>
      <c r="M26" s="572"/>
      <c r="N26" s="555">
        <f t="shared" ref="N26:N32" si="3">SUM(J26:M26)</f>
        <v>0</v>
      </c>
      <c r="P26" s="641">
        <v>6</v>
      </c>
      <c r="Q26" s="642">
        <v>7</v>
      </c>
      <c r="R26" s="643">
        <f>+I36</f>
        <v>0</v>
      </c>
    </row>
    <row r="27" spans="1:18" x14ac:dyDescent="0.25">
      <c r="A27" s="239"/>
      <c r="B27" s="240"/>
      <c r="C27" s="241"/>
      <c r="D27" s="240"/>
      <c r="E27" s="240"/>
      <c r="F27" s="242"/>
      <c r="G27" s="243"/>
      <c r="H27" s="244"/>
      <c r="I27" s="552"/>
      <c r="J27" s="577"/>
      <c r="K27" s="561"/>
      <c r="L27" s="566"/>
      <c r="M27" s="573"/>
      <c r="N27" s="556">
        <f t="shared" si="3"/>
        <v>0</v>
      </c>
    </row>
    <row r="28" spans="1:18" x14ac:dyDescent="0.25">
      <c r="A28" s="239"/>
      <c r="B28" s="240"/>
      <c r="C28" s="241"/>
      <c r="D28" s="240"/>
      <c r="E28" s="240"/>
      <c r="F28" s="242"/>
      <c r="G28" s="243"/>
      <c r="H28" s="244"/>
      <c r="I28" s="552"/>
      <c r="J28" s="577"/>
      <c r="K28" s="561"/>
      <c r="L28" s="566"/>
      <c r="M28" s="573"/>
      <c r="N28" s="556">
        <f t="shared" si="3"/>
        <v>0</v>
      </c>
    </row>
    <row r="29" spans="1:18" x14ac:dyDescent="0.25">
      <c r="A29" s="239"/>
      <c r="B29" s="240"/>
      <c r="C29" s="241"/>
      <c r="D29" s="240"/>
      <c r="E29" s="240"/>
      <c r="F29" s="242"/>
      <c r="G29" s="243"/>
      <c r="H29" s="244"/>
      <c r="I29" s="552"/>
      <c r="J29" s="577"/>
      <c r="K29" s="561"/>
      <c r="L29" s="566"/>
      <c r="M29" s="573"/>
      <c r="N29" s="556">
        <f t="shared" si="3"/>
        <v>0</v>
      </c>
    </row>
    <row r="30" spans="1:18" x14ac:dyDescent="0.25">
      <c r="A30" s="239"/>
      <c r="B30" s="240"/>
      <c r="C30" s="241"/>
      <c r="D30" s="240"/>
      <c r="E30" s="240"/>
      <c r="F30" s="242"/>
      <c r="G30" s="243"/>
      <c r="H30" s="244"/>
      <c r="I30" s="552"/>
      <c r="J30" s="577"/>
      <c r="K30" s="561"/>
      <c r="L30" s="566"/>
      <c r="M30" s="573"/>
      <c r="N30" s="556">
        <f t="shared" si="3"/>
        <v>0</v>
      </c>
    </row>
    <row r="31" spans="1:18" x14ac:dyDescent="0.25">
      <c r="A31" s="239"/>
      <c r="B31" s="240"/>
      <c r="C31" s="241"/>
      <c r="D31" s="240"/>
      <c r="E31" s="240"/>
      <c r="F31" s="242"/>
      <c r="G31" s="243"/>
      <c r="H31" s="244"/>
      <c r="I31" s="552"/>
      <c r="J31" s="577"/>
      <c r="K31" s="561"/>
      <c r="L31" s="566"/>
      <c r="M31" s="573"/>
      <c r="N31" s="556">
        <f t="shared" si="3"/>
        <v>0</v>
      </c>
    </row>
    <row r="32" spans="1:18" x14ac:dyDescent="0.25">
      <c r="A32" s="239"/>
      <c r="B32" s="240"/>
      <c r="C32" s="241"/>
      <c r="D32" s="240"/>
      <c r="E32" s="240"/>
      <c r="F32" s="242"/>
      <c r="G32" s="243"/>
      <c r="H32" s="244"/>
      <c r="I32" s="552"/>
      <c r="J32" s="577"/>
      <c r="K32" s="561"/>
      <c r="L32" s="566"/>
      <c r="M32" s="573"/>
      <c r="N32" s="556">
        <f t="shared" si="3"/>
        <v>0</v>
      </c>
    </row>
    <row r="33" spans="1:18" x14ac:dyDescent="0.25">
      <c r="A33" s="239"/>
      <c r="B33" s="240"/>
      <c r="C33" s="241"/>
      <c r="D33" s="240"/>
      <c r="E33" s="240"/>
      <c r="F33" s="242"/>
      <c r="G33" s="243"/>
      <c r="H33" s="244"/>
      <c r="I33" s="552"/>
      <c r="J33" s="577"/>
      <c r="K33" s="561"/>
      <c r="L33" s="566"/>
      <c r="M33" s="573"/>
      <c r="N33" s="556">
        <f t="shared" ref="N33:N35" si="4">SUM(J33:M33)</f>
        <v>0</v>
      </c>
    </row>
    <row r="34" spans="1:18" x14ac:dyDescent="0.25">
      <c r="A34" s="239"/>
      <c r="B34" s="240"/>
      <c r="C34" s="241"/>
      <c r="D34" s="240"/>
      <c r="E34" s="240"/>
      <c r="F34" s="242"/>
      <c r="G34" s="243"/>
      <c r="H34" s="244"/>
      <c r="I34" s="552"/>
      <c r="J34" s="577"/>
      <c r="K34" s="561"/>
      <c r="L34" s="566"/>
      <c r="M34" s="573"/>
      <c r="N34" s="556">
        <f t="shared" si="4"/>
        <v>0</v>
      </c>
    </row>
    <row r="35" spans="1:18" ht="15.75" thickBot="1" x14ac:dyDescent="0.3">
      <c r="A35" s="245"/>
      <c r="B35" s="246"/>
      <c r="C35" s="247"/>
      <c r="D35" s="246"/>
      <c r="E35" s="246"/>
      <c r="F35" s="248"/>
      <c r="G35" s="249"/>
      <c r="H35" s="250"/>
      <c r="I35" s="553"/>
      <c r="J35" s="578"/>
      <c r="K35" s="562"/>
      <c r="L35" s="567"/>
      <c r="M35" s="574"/>
      <c r="N35" s="570">
        <f t="shared" si="4"/>
        <v>0</v>
      </c>
    </row>
    <row r="36" spans="1:18" ht="15.75" thickBot="1" x14ac:dyDescent="0.3">
      <c r="A36" s="757" t="s">
        <v>4</v>
      </c>
      <c r="B36" s="758"/>
      <c r="C36" s="758"/>
      <c r="D36" s="758"/>
      <c r="E36" s="758"/>
      <c r="F36" s="758"/>
      <c r="G36" s="758"/>
      <c r="H36" s="758"/>
      <c r="I36" s="554">
        <f>SUM(I26:I35)</f>
        <v>0</v>
      </c>
      <c r="J36" s="579">
        <f t="shared" ref="J36:N36" si="5">SUM(J26:J35)</f>
        <v>0</v>
      </c>
      <c r="K36" s="563">
        <f t="shared" si="5"/>
        <v>0</v>
      </c>
      <c r="L36" s="568">
        <f t="shared" si="5"/>
        <v>0</v>
      </c>
      <c r="M36" s="558">
        <f t="shared" si="5"/>
        <v>0</v>
      </c>
      <c r="N36" s="571">
        <f t="shared" si="5"/>
        <v>0</v>
      </c>
    </row>
    <row r="37" spans="1:18" ht="15.75" customHeight="1" thickBot="1" x14ac:dyDescent="0.3">
      <c r="A37" s="743" t="s">
        <v>424</v>
      </c>
      <c r="B37" s="744"/>
      <c r="C37" s="744"/>
      <c r="D37" s="744"/>
      <c r="E37" s="744"/>
      <c r="F37" s="744"/>
      <c r="G37" s="744"/>
      <c r="H37" s="744"/>
      <c r="I37" s="744"/>
      <c r="J37" s="744"/>
      <c r="K37" s="744"/>
      <c r="L37" s="744"/>
      <c r="M37" s="744"/>
      <c r="N37" s="745"/>
    </row>
    <row r="38" spans="1:18" ht="26.25" thickBot="1" x14ac:dyDescent="0.3">
      <c r="A38" s="430" t="s">
        <v>419</v>
      </c>
      <c r="B38" s="418" t="s">
        <v>420</v>
      </c>
      <c r="C38" s="430" t="s">
        <v>421</v>
      </c>
      <c r="D38" s="418" t="s">
        <v>36</v>
      </c>
      <c r="E38" s="232" t="s">
        <v>536</v>
      </c>
      <c r="F38" s="299" t="s">
        <v>0</v>
      </c>
      <c r="G38" s="299" t="s">
        <v>2</v>
      </c>
      <c r="H38" s="299" t="s">
        <v>37</v>
      </c>
      <c r="I38" s="550" t="s">
        <v>5</v>
      </c>
      <c r="J38" s="575" t="s">
        <v>519</v>
      </c>
      <c r="K38" s="559" t="s">
        <v>520</v>
      </c>
      <c r="L38" s="564" t="s">
        <v>521</v>
      </c>
      <c r="M38" s="557" t="s">
        <v>522</v>
      </c>
      <c r="N38" s="569" t="s">
        <v>620</v>
      </c>
      <c r="P38" s="641">
        <v>6</v>
      </c>
      <c r="Q38" s="642">
        <v>7</v>
      </c>
      <c r="R38" s="643">
        <f>+I49</f>
        <v>0</v>
      </c>
    </row>
    <row r="39" spans="1:18" x14ac:dyDescent="0.25">
      <c r="A39" s="233"/>
      <c r="B39" s="234"/>
      <c r="C39" s="235"/>
      <c r="D39" s="234"/>
      <c r="E39" s="234"/>
      <c r="F39" s="236"/>
      <c r="G39" s="237"/>
      <c r="H39" s="238"/>
      <c r="I39" s="551"/>
      <c r="J39" s="576"/>
      <c r="K39" s="560"/>
      <c r="L39" s="565"/>
      <c r="M39" s="572"/>
      <c r="N39" s="555">
        <f t="shared" ref="N39:N45" si="6">SUM(J39:M39)</f>
        <v>0</v>
      </c>
    </row>
    <row r="40" spans="1:18" x14ac:dyDescent="0.25">
      <c r="A40" s="239"/>
      <c r="B40" s="240"/>
      <c r="C40" s="241"/>
      <c r="D40" s="240"/>
      <c r="E40" s="240"/>
      <c r="F40" s="242"/>
      <c r="G40" s="243"/>
      <c r="H40" s="244"/>
      <c r="I40" s="552"/>
      <c r="J40" s="577"/>
      <c r="K40" s="561"/>
      <c r="L40" s="566"/>
      <c r="M40" s="573"/>
      <c r="N40" s="556">
        <f t="shared" si="6"/>
        <v>0</v>
      </c>
    </row>
    <row r="41" spans="1:18" x14ac:dyDescent="0.25">
      <c r="A41" s="239"/>
      <c r="B41" s="240"/>
      <c r="C41" s="241"/>
      <c r="D41" s="240"/>
      <c r="E41" s="240"/>
      <c r="F41" s="242"/>
      <c r="G41" s="243"/>
      <c r="H41" s="244"/>
      <c r="I41" s="552"/>
      <c r="J41" s="577"/>
      <c r="K41" s="561"/>
      <c r="L41" s="566"/>
      <c r="M41" s="573"/>
      <c r="N41" s="556">
        <f t="shared" si="6"/>
        <v>0</v>
      </c>
    </row>
    <row r="42" spans="1:18" x14ac:dyDescent="0.25">
      <c r="A42" s="239"/>
      <c r="B42" s="240"/>
      <c r="C42" s="241"/>
      <c r="D42" s="240"/>
      <c r="E42" s="240"/>
      <c r="F42" s="242"/>
      <c r="G42" s="243"/>
      <c r="H42" s="244"/>
      <c r="I42" s="552"/>
      <c r="J42" s="577"/>
      <c r="K42" s="561"/>
      <c r="L42" s="566"/>
      <c r="M42" s="573"/>
      <c r="N42" s="556">
        <f t="shared" si="6"/>
        <v>0</v>
      </c>
    </row>
    <row r="43" spans="1:18" x14ac:dyDescent="0.25">
      <c r="A43" s="239"/>
      <c r="B43" s="240"/>
      <c r="C43" s="241"/>
      <c r="D43" s="240"/>
      <c r="E43" s="240"/>
      <c r="F43" s="242"/>
      <c r="G43" s="243"/>
      <c r="H43" s="244"/>
      <c r="I43" s="552"/>
      <c r="J43" s="577"/>
      <c r="K43" s="561"/>
      <c r="L43" s="566"/>
      <c r="M43" s="573"/>
      <c r="N43" s="556">
        <f t="shared" si="6"/>
        <v>0</v>
      </c>
    </row>
    <row r="44" spans="1:18" x14ac:dyDescent="0.25">
      <c r="A44" s="239"/>
      <c r="B44" s="240"/>
      <c r="C44" s="241"/>
      <c r="D44" s="240"/>
      <c r="E44" s="240"/>
      <c r="F44" s="242"/>
      <c r="G44" s="243"/>
      <c r="H44" s="244"/>
      <c r="I44" s="552"/>
      <c r="J44" s="577"/>
      <c r="K44" s="561"/>
      <c r="L44" s="566"/>
      <c r="M44" s="573"/>
      <c r="N44" s="556">
        <f t="shared" si="6"/>
        <v>0</v>
      </c>
    </row>
    <row r="45" spans="1:18" x14ac:dyDescent="0.25">
      <c r="A45" s="239"/>
      <c r="B45" s="240"/>
      <c r="C45" s="241"/>
      <c r="D45" s="240"/>
      <c r="E45" s="240"/>
      <c r="F45" s="242"/>
      <c r="G45" s="243"/>
      <c r="H45" s="244"/>
      <c r="I45" s="552"/>
      <c r="J45" s="577"/>
      <c r="K45" s="561"/>
      <c r="L45" s="566"/>
      <c r="M45" s="573"/>
      <c r="N45" s="556">
        <f t="shared" si="6"/>
        <v>0</v>
      </c>
    </row>
    <row r="46" spans="1:18" x14ac:dyDescent="0.25">
      <c r="A46" s="239"/>
      <c r="B46" s="240"/>
      <c r="C46" s="241"/>
      <c r="D46" s="240"/>
      <c r="E46" s="240"/>
      <c r="F46" s="242"/>
      <c r="G46" s="243"/>
      <c r="H46" s="244"/>
      <c r="I46" s="552"/>
      <c r="J46" s="577"/>
      <c r="K46" s="561"/>
      <c r="L46" s="566"/>
      <c r="M46" s="573"/>
      <c r="N46" s="556">
        <f t="shared" ref="N46:N48" si="7">SUM(J46:M46)</f>
        <v>0</v>
      </c>
    </row>
    <row r="47" spans="1:18" x14ac:dyDescent="0.25">
      <c r="A47" s="239"/>
      <c r="B47" s="240"/>
      <c r="C47" s="241"/>
      <c r="D47" s="240"/>
      <c r="E47" s="240"/>
      <c r="F47" s="242"/>
      <c r="G47" s="243"/>
      <c r="H47" s="244"/>
      <c r="I47" s="552"/>
      <c r="J47" s="577"/>
      <c r="K47" s="561"/>
      <c r="L47" s="566"/>
      <c r="M47" s="573"/>
      <c r="N47" s="556">
        <f t="shared" si="7"/>
        <v>0</v>
      </c>
    </row>
    <row r="48" spans="1:18" ht="15.75" thickBot="1" x14ac:dyDescent="0.3">
      <c r="A48" s="245"/>
      <c r="B48" s="246"/>
      <c r="C48" s="247"/>
      <c r="D48" s="246"/>
      <c r="E48" s="246"/>
      <c r="F48" s="248"/>
      <c r="G48" s="249"/>
      <c r="H48" s="250"/>
      <c r="I48" s="553"/>
      <c r="J48" s="578"/>
      <c r="K48" s="562"/>
      <c r="L48" s="567"/>
      <c r="M48" s="574"/>
      <c r="N48" s="570">
        <f t="shared" si="7"/>
        <v>0</v>
      </c>
    </row>
    <row r="49" spans="1:18" ht="15.75" thickBot="1" x14ac:dyDescent="0.3">
      <c r="A49" s="757" t="s">
        <v>4</v>
      </c>
      <c r="B49" s="758"/>
      <c r="C49" s="758"/>
      <c r="D49" s="758"/>
      <c r="E49" s="758"/>
      <c r="F49" s="758"/>
      <c r="G49" s="758"/>
      <c r="H49" s="758"/>
      <c r="I49" s="554">
        <f>SUM(I39:I48)</f>
        <v>0</v>
      </c>
      <c r="J49" s="579">
        <f t="shared" ref="J49:N49" si="8">SUM(J39:J48)</f>
        <v>0</v>
      </c>
      <c r="K49" s="563">
        <f t="shared" si="8"/>
        <v>0</v>
      </c>
      <c r="L49" s="568">
        <f t="shared" si="8"/>
        <v>0</v>
      </c>
      <c r="M49" s="558">
        <f t="shared" si="8"/>
        <v>0</v>
      </c>
      <c r="N49" s="571">
        <f t="shared" si="8"/>
        <v>0</v>
      </c>
    </row>
    <row r="50" spans="1:18" ht="15.75" customHeight="1" thickBot="1" x14ac:dyDescent="0.3">
      <c r="A50" s="743" t="s">
        <v>425</v>
      </c>
      <c r="B50" s="744"/>
      <c r="C50" s="744"/>
      <c r="D50" s="744"/>
      <c r="E50" s="744"/>
      <c r="F50" s="744"/>
      <c r="G50" s="744"/>
      <c r="H50" s="744"/>
      <c r="I50" s="744"/>
      <c r="J50" s="744"/>
      <c r="K50" s="744"/>
      <c r="L50" s="744"/>
      <c r="M50" s="744"/>
      <c r="N50" s="745"/>
    </row>
    <row r="51" spans="1:18" ht="26.25" thickBot="1" x14ac:dyDescent="0.3">
      <c r="A51" s="429" t="s">
        <v>419</v>
      </c>
      <c r="B51" s="417" t="s">
        <v>420</v>
      </c>
      <c r="C51" s="429" t="s">
        <v>421</v>
      </c>
      <c r="D51" s="417" t="s">
        <v>36</v>
      </c>
      <c r="E51" s="232" t="s">
        <v>536</v>
      </c>
      <c r="F51" s="231" t="s">
        <v>0</v>
      </c>
      <c r="G51" s="231" t="s">
        <v>2</v>
      </c>
      <c r="H51" s="231" t="s">
        <v>37</v>
      </c>
      <c r="I51" s="550" t="s">
        <v>5</v>
      </c>
      <c r="J51" s="575" t="s">
        <v>519</v>
      </c>
      <c r="K51" s="559" t="s">
        <v>520</v>
      </c>
      <c r="L51" s="564" t="s">
        <v>521</v>
      </c>
      <c r="M51" s="557" t="s">
        <v>522</v>
      </c>
      <c r="N51" s="569" t="s">
        <v>620</v>
      </c>
      <c r="P51" s="641">
        <v>6</v>
      </c>
      <c r="Q51" s="642">
        <v>7</v>
      </c>
      <c r="R51" s="643">
        <f>+I62</f>
        <v>0</v>
      </c>
    </row>
    <row r="52" spans="1:18" x14ac:dyDescent="0.25">
      <c r="A52" s="233"/>
      <c r="B52" s="234"/>
      <c r="C52" s="235"/>
      <c r="D52" s="234"/>
      <c r="E52" s="234"/>
      <c r="F52" s="236"/>
      <c r="G52" s="237"/>
      <c r="H52" s="238"/>
      <c r="I52" s="551"/>
      <c r="J52" s="576"/>
      <c r="K52" s="560"/>
      <c r="L52" s="565"/>
      <c r="M52" s="572"/>
      <c r="N52" s="555">
        <f t="shared" ref="N52:N58" si="9">SUM(J52:M52)</f>
        <v>0</v>
      </c>
    </row>
    <row r="53" spans="1:18" x14ac:dyDescent="0.25">
      <c r="A53" s="239"/>
      <c r="B53" s="240"/>
      <c r="C53" s="241"/>
      <c r="D53" s="240"/>
      <c r="E53" s="240"/>
      <c r="F53" s="242"/>
      <c r="G53" s="243"/>
      <c r="H53" s="244"/>
      <c r="I53" s="552"/>
      <c r="J53" s="577"/>
      <c r="K53" s="561"/>
      <c r="L53" s="566"/>
      <c r="M53" s="573"/>
      <c r="N53" s="556">
        <f t="shared" si="9"/>
        <v>0</v>
      </c>
    </row>
    <row r="54" spans="1:18" x14ac:dyDescent="0.25">
      <c r="A54" s="239"/>
      <c r="B54" s="240"/>
      <c r="C54" s="241"/>
      <c r="D54" s="240"/>
      <c r="E54" s="240"/>
      <c r="F54" s="242"/>
      <c r="G54" s="243"/>
      <c r="H54" s="244"/>
      <c r="I54" s="552"/>
      <c r="J54" s="577"/>
      <c r="K54" s="561"/>
      <c r="L54" s="566"/>
      <c r="M54" s="573"/>
      <c r="N54" s="556">
        <f t="shared" si="9"/>
        <v>0</v>
      </c>
    </row>
    <row r="55" spans="1:18" x14ac:dyDescent="0.25">
      <c r="A55" s="239"/>
      <c r="B55" s="240"/>
      <c r="C55" s="241"/>
      <c r="D55" s="240"/>
      <c r="E55" s="240"/>
      <c r="F55" s="242"/>
      <c r="G55" s="243"/>
      <c r="H55" s="244"/>
      <c r="I55" s="552"/>
      <c r="J55" s="577"/>
      <c r="K55" s="561"/>
      <c r="L55" s="566"/>
      <c r="M55" s="573"/>
      <c r="N55" s="556">
        <f t="shared" si="9"/>
        <v>0</v>
      </c>
    </row>
    <row r="56" spans="1:18" x14ac:dyDescent="0.25">
      <c r="A56" s="239"/>
      <c r="B56" s="240"/>
      <c r="C56" s="241"/>
      <c r="D56" s="240"/>
      <c r="E56" s="240"/>
      <c r="F56" s="242"/>
      <c r="G56" s="243"/>
      <c r="H56" s="244"/>
      <c r="I56" s="552"/>
      <c r="J56" s="577"/>
      <c r="K56" s="561"/>
      <c r="L56" s="566"/>
      <c r="M56" s="573"/>
      <c r="N56" s="556">
        <f t="shared" si="9"/>
        <v>0</v>
      </c>
    </row>
    <row r="57" spans="1:18" x14ac:dyDescent="0.25">
      <c r="A57" s="239"/>
      <c r="B57" s="240"/>
      <c r="C57" s="241"/>
      <c r="D57" s="240"/>
      <c r="E57" s="240"/>
      <c r="F57" s="242"/>
      <c r="G57" s="243"/>
      <c r="H57" s="244"/>
      <c r="I57" s="552"/>
      <c r="J57" s="577"/>
      <c r="K57" s="561"/>
      <c r="L57" s="566"/>
      <c r="M57" s="573"/>
      <c r="N57" s="556">
        <f t="shared" si="9"/>
        <v>0</v>
      </c>
    </row>
    <row r="58" spans="1:18" x14ac:dyDescent="0.25">
      <c r="A58" s="239"/>
      <c r="B58" s="240"/>
      <c r="C58" s="241"/>
      <c r="D58" s="240"/>
      <c r="E58" s="240"/>
      <c r="F58" s="242"/>
      <c r="G58" s="243"/>
      <c r="H58" s="244"/>
      <c r="I58" s="552"/>
      <c r="J58" s="577"/>
      <c r="K58" s="561"/>
      <c r="L58" s="566"/>
      <c r="M58" s="573"/>
      <c r="N58" s="556">
        <f t="shared" si="9"/>
        <v>0</v>
      </c>
    </row>
    <row r="59" spans="1:18" x14ac:dyDescent="0.25">
      <c r="A59" s="239"/>
      <c r="B59" s="240"/>
      <c r="C59" s="241"/>
      <c r="D59" s="240"/>
      <c r="E59" s="240"/>
      <c r="F59" s="242"/>
      <c r="G59" s="243"/>
      <c r="H59" s="244"/>
      <c r="I59" s="552"/>
      <c r="J59" s="577"/>
      <c r="K59" s="561"/>
      <c r="L59" s="566"/>
      <c r="M59" s="573"/>
      <c r="N59" s="556">
        <f t="shared" ref="N59:N61" si="10">SUM(J59:M59)</f>
        <v>0</v>
      </c>
    </row>
    <row r="60" spans="1:18" x14ac:dyDescent="0.25">
      <c r="A60" s="239"/>
      <c r="B60" s="240"/>
      <c r="C60" s="241"/>
      <c r="D60" s="240"/>
      <c r="E60" s="240"/>
      <c r="F60" s="242"/>
      <c r="G60" s="243"/>
      <c r="H60" s="244"/>
      <c r="I60" s="552"/>
      <c r="J60" s="577"/>
      <c r="K60" s="561"/>
      <c r="L60" s="566"/>
      <c r="M60" s="573"/>
      <c r="N60" s="556">
        <f t="shared" si="10"/>
        <v>0</v>
      </c>
    </row>
    <row r="61" spans="1:18" ht="15.75" thickBot="1" x14ac:dyDescent="0.3">
      <c r="A61" s="245"/>
      <c r="B61" s="246"/>
      <c r="C61" s="247"/>
      <c r="D61" s="246"/>
      <c r="E61" s="246"/>
      <c r="F61" s="248"/>
      <c r="G61" s="249"/>
      <c r="H61" s="250"/>
      <c r="I61" s="553"/>
      <c r="J61" s="578"/>
      <c r="K61" s="562"/>
      <c r="L61" s="567"/>
      <c r="M61" s="574"/>
      <c r="N61" s="570">
        <f t="shared" si="10"/>
        <v>0</v>
      </c>
    </row>
    <row r="62" spans="1:18" ht="15.75" thickBot="1" x14ac:dyDescent="0.3">
      <c r="A62" s="757" t="s">
        <v>4</v>
      </c>
      <c r="B62" s="758"/>
      <c r="C62" s="758"/>
      <c r="D62" s="758"/>
      <c r="E62" s="758"/>
      <c r="F62" s="758"/>
      <c r="G62" s="758"/>
      <c r="H62" s="758"/>
      <c r="I62" s="554">
        <f>SUM(I52:I61)</f>
        <v>0</v>
      </c>
      <c r="J62" s="579">
        <f t="shared" ref="J62:N62" si="11">SUM(J52:J61)</f>
        <v>0</v>
      </c>
      <c r="K62" s="563">
        <f t="shared" si="11"/>
        <v>0</v>
      </c>
      <c r="L62" s="568">
        <f t="shared" si="11"/>
        <v>0</v>
      </c>
      <c r="M62" s="558">
        <f t="shared" si="11"/>
        <v>0</v>
      </c>
      <c r="N62" s="571">
        <f t="shared" si="11"/>
        <v>0</v>
      </c>
    </row>
    <row r="63" spans="1:18" ht="15.75" customHeight="1" thickBot="1" x14ac:dyDescent="0.3">
      <c r="A63" s="743" t="s">
        <v>426</v>
      </c>
      <c r="B63" s="744"/>
      <c r="C63" s="744"/>
      <c r="D63" s="744"/>
      <c r="E63" s="744"/>
      <c r="F63" s="744"/>
      <c r="G63" s="744"/>
      <c r="H63" s="744"/>
      <c r="I63" s="744"/>
      <c r="J63" s="744"/>
      <c r="K63" s="744"/>
      <c r="L63" s="744"/>
      <c r="M63" s="744"/>
      <c r="N63" s="745"/>
    </row>
    <row r="64" spans="1:18" ht="26.25" thickBot="1" x14ac:dyDescent="0.3">
      <c r="A64" s="430" t="s">
        <v>419</v>
      </c>
      <c r="B64" s="418" t="s">
        <v>420</v>
      </c>
      <c r="C64" s="430" t="s">
        <v>421</v>
      </c>
      <c r="D64" s="418" t="s">
        <v>36</v>
      </c>
      <c r="E64" s="232" t="s">
        <v>536</v>
      </c>
      <c r="F64" s="299" t="s">
        <v>0</v>
      </c>
      <c r="G64" s="299" t="s">
        <v>2</v>
      </c>
      <c r="H64" s="299" t="s">
        <v>37</v>
      </c>
      <c r="I64" s="550" t="s">
        <v>5</v>
      </c>
      <c r="J64" s="575" t="s">
        <v>519</v>
      </c>
      <c r="K64" s="559" t="s">
        <v>520</v>
      </c>
      <c r="L64" s="564" t="s">
        <v>521</v>
      </c>
      <c r="M64" s="557" t="s">
        <v>522</v>
      </c>
      <c r="N64" s="569" t="s">
        <v>620</v>
      </c>
      <c r="P64" s="641">
        <v>6</v>
      </c>
      <c r="Q64" s="642">
        <v>7</v>
      </c>
      <c r="R64" s="643">
        <f>+I75</f>
        <v>0</v>
      </c>
    </row>
    <row r="65" spans="1:18" x14ac:dyDescent="0.25">
      <c r="A65" s="233"/>
      <c r="B65" s="234"/>
      <c r="C65" s="235"/>
      <c r="D65" s="234"/>
      <c r="E65" s="234"/>
      <c r="F65" s="236"/>
      <c r="G65" s="237"/>
      <c r="H65" s="238"/>
      <c r="I65" s="551"/>
      <c r="J65" s="576"/>
      <c r="K65" s="560"/>
      <c r="L65" s="565"/>
      <c r="M65" s="572"/>
      <c r="N65" s="555">
        <f t="shared" ref="N65:N71" si="12">SUM(J65:M65)</f>
        <v>0</v>
      </c>
    </row>
    <row r="66" spans="1:18" x14ac:dyDescent="0.25">
      <c r="A66" s="239"/>
      <c r="B66" s="240"/>
      <c r="C66" s="241"/>
      <c r="D66" s="240"/>
      <c r="E66" s="240"/>
      <c r="F66" s="242"/>
      <c r="G66" s="243"/>
      <c r="H66" s="244"/>
      <c r="I66" s="552"/>
      <c r="J66" s="577"/>
      <c r="K66" s="561"/>
      <c r="L66" s="566"/>
      <c r="M66" s="573"/>
      <c r="N66" s="556">
        <f t="shared" si="12"/>
        <v>0</v>
      </c>
    </row>
    <row r="67" spans="1:18" x14ac:dyDescent="0.25">
      <c r="A67" s="239"/>
      <c r="B67" s="240"/>
      <c r="C67" s="241"/>
      <c r="D67" s="240"/>
      <c r="E67" s="240"/>
      <c r="F67" s="242"/>
      <c r="G67" s="243"/>
      <c r="H67" s="244"/>
      <c r="I67" s="552"/>
      <c r="J67" s="577"/>
      <c r="K67" s="561"/>
      <c r="L67" s="566"/>
      <c r="M67" s="573"/>
      <c r="N67" s="556">
        <f t="shared" si="12"/>
        <v>0</v>
      </c>
    </row>
    <row r="68" spans="1:18" x14ac:dyDescent="0.25">
      <c r="A68" s="239"/>
      <c r="B68" s="240"/>
      <c r="C68" s="241"/>
      <c r="D68" s="240"/>
      <c r="E68" s="240"/>
      <c r="F68" s="242"/>
      <c r="G68" s="243"/>
      <c r="H68" s="244"/>
      <c r="I68" s="552"/>
      <c r="J68" s="577"/>
      <c r="K68" s="561"/>
      <c r="L68" s="566"/>
      <c r="M68" s="573"/>
      <c r="N68" s="556">
        <f t="shared" si="12"/>
        <v>0</v>
      </c>
    </row>
    <row r="69" spans="1:18" x14ac:dyDescent="0.25">
      <c r="A69" s="239"/>
      <c r="B69" s="240"/>
      <c r="C69" s="241"/>
      <c r="D69" s="240"/>
      <c r="E69" s="240"/>
      <c r="F69" s="242"/>
      <c r="G69" s="243"/>
      <c r="H69" s="244"/>
      <c r="I69" s="552"/>
      <c r="J69" s="577"/>
      <c r="K69" s="561"/>
      <c r="L69" s="566"/>
      <c r="M69" s="573"/>
      <c r="N69" s="556">
        <f t="shared" si="12"/>
        <v>0</v>
      </c>
    </row>
    <row r="70" spans="1:18" x14ac:dyDescent="0.25">
      <c r="A70" s="239"/>
      <c r="B70" s="240"/>
      <c r="C70" s="241"/>
      <c r="D70" s="240"/>
      <c r="E70" s="240"/>
      <c r="F70" s="242"/>
      <c r="G70" s="243"/>
      <c r="H70" s="244"/>
      <c r="I70" s="552"/>
      <c r="J70" s="577"/>
      <c r="K70" s="561"/>
      <c r="L70" s="566"/>
      <c r="M70" s="573"/>
      <c r="N70" s="556">
        <f t="shared" si="12"/>
        <v>0</v>
      </c>
    </row>
    <row r="71" spans="1:18" x14ac:dyDescent="0.25">
      <c r="A71" s="239"/>
      <c r="B71" s="240"/>
      <c r="C71" s="241"/>
      <c r="D71" s="240"/>
      <c r="E71" s="240"/>
      <c r="F71" s="242"/>
      <c r="G71" s="243"/>
      <c r="H71" s="244"/>
      <c r="I71" s="552"/>
      <c r="J71" s="577"/>
      <c r="K71" s="561"/>
      <c r="L71" s="566"/>
      <c r="M71" s="573"/>
      <c r="N71" s="556">
        <f t="shared" si="12"/>
        <v>0</v>
      </c>
    </row>
    <row r="72" spans="1:18" x14ac:dyDescent="0.25">
      <c r="A72" s="239"/>
      <c r="B72" s="240"/>
      <c r="C72" s="241"/>
      <c r="D72" s="240"/>
      <c r="E72" s="240"/>
      <c r="F72" s="242"/>
      <c r="G72" s="243"/>
      <c r="H72" s="244"/>
      <c r="I72" s="552"/>
      <c r="J72" s="577"/>
      <c r="K72" s="561"/>
      <c r="L72" s="566"/>
      <c r="M72" s="573"/>
      <c r="N72" s="556">
        <f t="shared" ref="N72:N74" si="13">SUM(J72:M72)</f>
        <v>0</v>
      </c>
    </row>
    <row r="73" spans="1:18" x14ac:dyDescent="0.25">
      <c r="A73" s="239"/>
      <c r="B73" s="240"/>
      <c r="C73" s="241"/>
      <c r="D73" s="240"/>
      <c r="E73" s="240"/>
      <c r="F73" s="242"/>
      <c r="G73" s="243"/>
      <c r="H73" s="244"/>
      <c r="I73" s="552"/>
      <c r="J73" s="577"/>
      <c r="K73" s="561"/>
      <c r="L73" s="566"/>
      <c r="M73" s="573"/>
      <c r="N73" s="556">
        <f t="shared" si="13"/>
        <v>0</v>
      </c>
    </row>
    <row r="74" spans="1:18" ht="15.75" thickBot="1" x14ac:dyDescent="0.3">
      <c r="A74" s="245"/>
      <c r="B74" s="246"/>
      <c r="C74" s="247"/>
      <c r="D74" s="246"/>
      <c r="E74" s="246"/>
      <c r="F74" s="248"/>
      <c r="G74" s="249"/>
      <c r="H74" s="250"/>
      <c r="I74" s="553"/>
      <c r="J74" s="578"/>
      <c r="K74" s="562"/>
      <c r="L74" s="567"/>
      <c r="M74" s="574"/>
      <c r="N74" s="570">
        <f t="shared" si="13"/>
        <v>0</v>
      </c>
    </row>
    <row r="75" spans="1:18" ht="15.75" thickBot="1" x14ac:dyDescent="0.3">
      <c r="A75" s="757" t="s">
        <v>4</v>
      </c>
      <c r="B75" s="758"/>
      <c r="C75" s="758"/>
      <c r="D75" s="758"/>
      <c r="E75" s="758"/>
      <c r="F75" s="758"/>
      <c r="G75" s="758"/>
      <c r="H75" s="758"/>
      <c r="I75" s="554">
        <f>SUM(I65:I74)</f>
        <v>0</v>
      </c>
      <c r="J75" s="579">
        <f t="shared" ref="J75:N75" si="14">SUM(J65:J74)</f>
        <v>0</v>
      </c>
      <c r="K75" s="563">
        <f t="shared" si="14"/>
        <v>0</v>
      </c>
      <c r="L75" s="568">
        <f t="shared" si="14"/>
        <v>0</v>
      </c>
      <c r="M75" s="558">
        <f t="shared" si="14"/>
        <v>0</v>
      </c>
      <c r="N75" s="571">
        <f t="shared" si="14"/>
        <v>0</v>
      </c>
    </row>
    <row r="76" spans="1:18" ht="15.75" customHeight="1" thickBot="1" x14ac:dyDescent="0.3">
      <c r="A76" s="743" t="s">
        <v>427</v>
      </c>
      <c r="B76" s="744"/>
      <c r="C76" s="744"/>
      <c r="D76" s="744"/>
      <c r="E76" s="744"/>
      <c r="F76" s="744"/>
      <c r="G76" s="744"/>
      <c r="H76" s="744"/>
      <c r="I76" s="744"/>
      <c r="J76" s="744"/>
      <c r="K76" s="744"/>
      <c r="L76" s="744"/>
      <c r="M76" s="744"/>
      <c r="N76" s="745"/>
    </row>
    <row r="77" spans="1:18" ht="26.25" thickBot="1" x14ac:dyDescent="0.3">
      <c r="A77" s="430" t="s">
        <v>419</v>
      </c>
      <c r="B77" s="418" t="s">
        <v>420</v>
      </c>
      <c r="C77" s="430" t="s">
        <v>421</v>
      </c>
      <c r="D77" s="418" t="s">
        <v>36</v>
      </c>
      <c r="E77" s="232" t="s">
        <v>536</v>
      </c>
      <c r="F77" s="299" t="s">
        <v>0</v>
      </c>
      <c r="G77" s="299" t="s">
        <v>2</v>
      </c>
      <c r="H77" s="299" t="s">
        <v>37</v>
      </c>
      <c r="I77" s="550" t="s">
        <v>5</v>
      </c>
      <c r="J77" s="575" t="s">
        <v>519</v>
      </c>
      <c r="K77" s="559" t="s">
        <v>520</v>
      </c>
      <c r="L77" s="564" t="s">
        <v>521</v>
      </c>
      <c r="M77" s="557" t="s">
        <v>522</v>
      </c>
      <c r="N77" s="569" t="s">
        <v>620</v>
      </c>
      <c r="P77" s="641">
        <v>6</v>
      </c>
      <c r="Q77" s="642">
        <v>7</v>
      </c>
      <c r="R77" s="643">
        <f>+I88</f>
        <v>0</v>
      </c>
    </row>
    <row r="78" spans="1:18" x14ac:dyDescent="0.25">
      <c r="A78" s="233"/>
      <c r="B78" s="234"/>
      <c r="C78" s="235"/>
      <c r="D78" s="234"/>
      <c r="E78" s="234"/>
      <c r="F78" s="236"/>
      <c r="G78" s="237"/>
      <c r="H78" s="238"/>
      <c r="I78" s="551"/>
      <c r="J78" s="576"/>
      <c r="K78" s="560"/>
      <c r="L78" s="565"/>
      <c r="M78" s="572"/>
      <c r="N78" s="555">
        <f t="shared" ref="N78:N84" si="15">SUM(J78:M78)</f>
        <v>0</v>
      </c>
    </row>
    <row r="79" spans="1:18" x14ac:dyDescent="0.25">
      <c r="A79" s="239"/>
      <c r="B79" s="240"/>
      <c r="C79" s="241"/>
      <c r="D79" s="240"/>
      <c r="E79" s="240"/>
      <c r="F79" s="242"/>
      <c r="G79" s="243"/>
      <c r="H79" s="244"/>
      <c r="I79" s="552"/>
      <c r="J79" s="577"/>
      <c r="K79" s="561"/>
      <c r="L79" s="566"/>
      <c r="M79" s="573"/>
      <c r="N79" s="556">
        <f t="shared" si="15"/>
        <v>0</v>
      </c>
    </row>
    <row r="80" spans="1:18" x14ac:dyDescent="0.25">
      <c r="A80" s="239"/>
      <c r="B80" s="240"/>
      <c r="C80" s="241"/>
      <c r="D80" s="240"/>
      <c r="E80" s="240"/>
      <c r="F80" s="242"/>
      <c r="G80" s="243"/>
      <c r="H80" s="244"/>
      <c r="I80" s="552"/>
      <c r="J80" s="577"/>
      <c r="K80" s="561"/>
      <c r="L80" s="566"/>
      <c r="M80" s="573"/>
      <c r="N80" s="556">
        <f t="shared" si="15"/>
        <v>0</v>
      </c>
    </row>
    <row r="81" spans="1:18" x14ac:dyDescent="0.25">
      <c r="A81" s="239"/>
      <c r="B81" s="240"/>
      <c r="C81" s="241"/>
      <c r="D81" s="240"/>
      <c r="E81" s="240"/>
      <c r="F81" s="242"/>
      <c r="G81" s="243"/>
      <c r="H81" s="244"/>
      <c r="I81" s="552"/>
      <c r="J81" s="577"/>
      <c r="K81" s="561"/>
      <c r="L81" s="566"/>
      <c r="M81" s="573"/>
      <c r="N81" s="556">
        <f t="shared" si="15"/>
        <v>0</v>
      </c>
    </row>
    <row r="82" spans="1:18" x14ac:dyDescent="0.25">
      <c r="A82" s="239"/>
      <c r="B82" s="240"/>
      <c r="C82" s="241"/>
      <c r="D82" s="240"/>
      <c r="E82" s="240"/>
      <c r="F82" s="242"/>
      <c r="G82" s="243"/>
      <c r="H82" s="244"/>
      <c r="I82" s="552"/>
      <c r="J82" s="577"/>
      <c r="K82" s="561"/>
      <c r="L82" s="566"/>
      <c r="M82" s="573"/>
      <c r="N82" s="556">
        <f t="shared" si="15"/>
        <v>0</v>
      </c>
    </row>
    <row r="83" spans="1:18" x14ac:dyDescent="0.25">
      <c r="A83" s="239"/>
      <c r="B83" s="240"/>
      <c r="C83" s="241"/>
      <c r="D83" s="240"/>
      <c r="E83" s="240"/>
      <c r="F83" s="242"/>
      <c r="G83" s="243"/>
      <c r="H83" s="244"/>
      <c r="I83" s="552"/>
      <c r="J83" s="577"/>
      <c r="K83" s="561"/>
      <c r="L83" s="566"/>
      <c r="M83" s="573"/>
      <c r="N83" s="556">
        <f t="shared" si="15"/>
        <v>0</v>
      </c>
    </row>
    <row r="84" spans="1:18" x14ac:dyDescent="0.25">
      <c r="A84" s="239"/>
      <c r="B84" s="240"/>
      <c r="C84" s="241"/>
      <c r="D84" s="240"/>
      <c r="E84" s="240"/>
      <c r="F84" s="242"/>
      <c r="G84" s="243"/>
      <c r="H84" s="244"/>
      <c r="I84" s="552"/>
      <c r="J84" s="577"/>
      <c r="K84" s="561"/>
      <c r="L84" s="566"/>
      <c r="M84" s="573"/>
      <c r="N84" s="556">
        <f t="shared" si="15"/>
        <v>0</v>
      </c>
    </row>
    <row r="85" spans="1:18" x14ac:dyDescent="0.25">
      <c r="A85" s="239"/>
      <c r="B85" s="240"/>
      <c r="C85" s="241"/>
      <c r="D85" s="240"/>
      <c r="E85" s="240"/>
      <c r="F85" s="242"/>
      <c r="G85" s="243"/>
      <c r="H85" s="244"/>
      <c r="I85" s="552"/>
      <c r="J85" s="577"/>
      <c r="K85" s="561"/>
      <c r="L85" s="566"/>
      <c r="M85" s="573"/>
      <c r="N85" s="556">
        <f t="shared" ref="N85:N87" si="16">SUM(J85:M85)</f>
        <v>0</v>
      </c>
    </row>
    <row r="86" spans="1:18" x14ac:dyDescent="0.25">
      <c r="A86" s="239"/>
      <c r="B86" s="240"/>
      <c r="C86" s="241"/>
      <c r="D86" s="240"/>
      <c r="E86" s="240"/>
      <c r="F86" s="242"/>
      <c r="G86" s="243"/>
      <c r="H86" s="244"/>
      <c r="I86" s="552"/>
      <c r="J86" s="577"/>
      <c r="K86" s="561"/>
      <c r="L86" s="566"/>
      <c r="M86" s="573"/>
      <c r="N86" s="556">
        <f t="shared" si="16"/>
        <v>0</v>
      </c>
    </row>
    <row r="87" spans="1:18" ht="15.75" thickBot="1" x14ac:dyDescent="0.3">
      <c r="A87" s="245"/>
      <c r="B87" s="246"/>
      <c r="C87" s="247"/>
      <c r="D87" s="246"/>
      <c r="E87" s="246"/>
      <c r="F87" s="248"/>
      <c r="G87" s="249"/>
      <c r="H87" s="250"/>
      <c r="I87" s="553"/>
      <c r="J87" s="578"/>
      <c r="K87" s="562"/>
      <c r="L87" s="567"/>
      <c r="M87" s="574"/>
      <c r="N87" s="570">
        <f t="shared" si="16"/>
        <v>0</v>
      </c>
    </row>
    <row r="88" spans="1:18" ht="15.75" thickBot="1" x14ac:dyDescent="0.3">
      <c r="A88" s="757" t="s">
        <v>4</v>
      </c>
      <c r="B88" s="758"/>
      <c r="C88" s="758"/>
      <c r="D88" s="758"/>
      <c r="E88" s="758"/>
      <c r="F88" s="758"/>
      <c r="G88" s="758"/>
      <c r="H88" s="758"/>
      <c r="I88" s="554">
        <f>SUM(I78:I87)</f>
        <v>0</v>
      </c>
      <c r="J88" s="579">
        <f t="shared" ref="J88:N88" si="17">SUM(J78:J87)</f>
        <v>0</v>
      </c>
      <c r="K88" s="563">
        <f t="shared" si="17"/>
        <v>0</v>
      </c>
      <c r="L88" s="568">
        <f t="shared" si="17"/>
        <v>0</v>
      </c>
      <c r="M88" s="558">
        <f t="shared" si="17"/>
        <v>0</v>
      </c>
      <c r="N88" s="571">
        <f t="shared" si="17"/>
        <v>0</v>
      </c>
    </row>
    <row r="89" spans="1:18" ht="15.75" customHeight="1" thickBot="1" x14ac:dyDescent="0.3">
      <c r="A89" s="743" t="s">
        <v>428</v>
      </c>
      <c r="B89" s="744"/>
      <c r="C89" s="744"/>
      <c r="D89" s="744"/>
      <c r="E89" s="744"/>
      <c r="F89" s="744"/>
      <c r="G89" s="744"/>
      <c r="H89" s="744"/>
      <c r="I89" s="744"/>
      <c r="J89" s="744"/>
      <c r="K89" s="744"/>
      <c r="L89" s="744"/>
      <c r="M89" s="744"/>
      <c r="N89" s="745"/>
    </row>
    <row r="90" spans="1:18" ht="26.25" thickBot="1" x14ac:dyDescent="0.3">
      <c r="A90" s="430" t="s">
        <v>419</v>
      </c>
      <c r="B90" s="418" t="s">
        <v>420</v>
      </c>
      <c r="C90" s="430" t="s">
        <v>421</v>
      </c>
      <c r="D90" s="418" t="s">
        <v>36</v>
      </c>
      <c r="E90" s="232" t="s">
        <v>536</v>
      </c>
      <c r="F90" s="299" t="s">
        <v>0</v>
      </c>
      <c r="G90" s="299" t="s">
        <v>2</v>
      </c>
      <c r="H90" s="299" t="s">
        <v>37</v>
      </c>
      <c r="I90" s="550" t="s">
        <v>5</v>
      </c>
      <c r="J90" s="575" t="s">
        <v>519</v>
      </c>
      <c r="K90" s="559" t="s">
        <v>520</v>
      </c>
      <c r="L90" s="564" t="s">
        <v>521</v>
      </c>
      <c r="M90" s="557" t="s">
        <v>522</v>
      </c>
      <c r="N90" s="569" t="s">
        <v>620</v>
      </c>
      <c r="P90" s="641">
        <v>6</v>
      </c>
      <c r="Q90" s="642">
        <v>7</v>
      </c>
      <c r="R90" s="643">
        <f>+I101</f>
        <v>0</v>
      </c>
    </row>
    <row r="91" spans="1:18" x14ac:dyDescent="0.25">
      <c r="A91" s="233"/>
      <c r="B91" s="234"/>
      <c r="C91" s="235"/>
      <c r="D91" s="234"/>
      <c r="E91" s="234"/>
      <c r="F91" s="236"/>
      <c r="G91" s="237"/>
      <c r="H91" s="238"/>
      <c r="I91" s="551"/>
      <c r="J91" s="576"/>
      <c r="K91" s="560"/>
      <c r="L91" s="565"/>
      <c r="M91" s="572"/>
      <c r="N91" s="555">
        <f t="shared" ref="N91:N97" si="18">SUM(J91:M91)</f>
        <v>0</v>
      </c>
    </row>
    <row r="92" spans="1:18" x14ac:dyDescent="0.25">
      <c r="A92" s="239"/>
      <c r="B92" s="240"/>
      <c r="C92" s="241"/>
      <c r="D92" s="240"/>
      <c r="E92" s="240"/>
      <c r="F92" s="242"/>
      <c r="G92" s="243"/>
      <c r="H92" s="244"/>
      <c r="I92" s="552"/>
      <c r="J92" s="577"/>
      <c r="K92" s="561"/>
      <c r="L92" s="566"/>
      <c r="M92" s="573"/>
      <c r="N92" s="556">
        <f t="shared" si="18"/>
        <v>0</v>
      </c>
    </row>
    <row r="93" spans="1:18" x14ac:dyDescent="0.25">
      <c r="A93" s="239"/>
      <c r="B93" s="240"/>
      <c r="C93" s="241"/>
      <c r="D93" s="240"/>
      <c r="E93" s="240"/>
      <c r="F93" s="242"/>
      <c r="G93" s="243"/>
      <c r="H93" s="244"/>
      <c r="I93" s="552"/>
      <c r="J93" s="577"/>
      <c r="K93" s="561"/>
      <c r="L93" s="566"/>
      <c r="M93" s="573"/>
      <c r="N93" s="556">
        <f t="shared" si="18"/>
        <v>0</v>
      </c>
    </row>
    <row r="94" spans="1:18" x14ac:dyDescent="0.25">
      <c r="A94" s="239"/>
      <c r="B94" s="240"/>
      <c r="C94" s="241"/>
      <c r="D94" s="240"/>
      <c r="E94" s="240"/>
      <c r="F94" s="242"/>
      <c r="G94" s="243"/>
      <c r="H94" s="244"/>
      <c r="I94" s="552"/>
      <c r="J94" s="577"/>
      <c r="K94" s="561"/>
      <c r="L94" s="566"/>
      <c r="M94" s="573"/>
      <c r="N94" s="556">
        <f t="shared" si="18"/>
        <v>0</v>
      </c>
    </row>
    <row r="95" spans="1:18" x14ac:dyDescent="0.25">
      <c r="A95" s="239"/>
      <c r="B95" s="240"/>
      <c r="C95" s="241"/>
      <c r="D95" s="240"/>
      <c r="E95" s="240"/>
      <c r="F95" s="242"/>
      <c r="G95" s="243"/>
      <c r="H95" s="244"/>
      <c r="I95" s="552"/>
      <c r="J95" s="577"/>
      <c r="K95" s="561"/>
      <c r="L95" s="566"/>
      <c r="M95" s="573"/>
      <c r="N95" s="556">
        <f t="shared" si="18"/>
        <v>0</v>
      </c>
    </row>
    <row r="96" spans="1:18" x14ac:dyDescent="0.25">
      <c r="A96" s="239"/>
      <c r="B96" s="240"/>
      <c r="C96" s="241"/>
      <c r="D96" s="240"/>
      <c r="E96" s="240"/>
      <c r="F96" s="242"/>
      <c r="G96" s="243"/>
      <c r="H96" s="244"/>
      <c r="I96" s="552"/>
      <c r="J96" s="577"/>
      <c r="K96" s="561"/>
      <c r="L96" s="566"/>
      <c r="M96" s="573"/>
      <c r="N96" s="556">
        <f t="shared" si="18"/>
        <v>0</v>
      </c>
    </row>
    <row r="97" spans="1:18" x14ac:dyDescent="0.25">
      <c r="A97" s="239"/>
      <c r="B97" s="240"/>
      <c r="C97" s="241"/>
      <c r="D97" s="240"/>
      <c r="E97" s="240"/>
      <c r="F97" s="242"/>
      <c r="G97" s="243"/>
      <c r="H97" s="244"/>
      <c r="I97" s="552"/>
      <c r="J97" s="577"/>
      <c r="K97" s="561"/>
      <c r="L97" s="566"/>
      <c r="M97" s="573"/>
      <c r="N97" s="556">
        <f t="shared" si="18"/>
        <v>0</v>
      </c>
    </row>
    <row r="98" spans="1:18" x14ac:dyDescent="0.25">
      <c r="A98" s="239"/>
      <c r="B98" s="240"/>
      <c r="C98" s="241"/>
      <c r="D98" s="240"/>
      <c r="E98" s="240"/>
      <c r="F98" s="242"/>
      <c r="G98" s="243"/>
      <c r="H98" s="244"/>
      <c r="I98" s="552"/>
      <c r="J98" s="577"/>
      <c r="K98" s="561"/>
      <c r="L98" s="566"/>
      <c r="M98" s="573"/>
      <c r="N98" s="556">
        <f t="shared" ref="N98:N100" si="19">SUM(J98:M98)</f>
        <v>0</v>
      </c>
    </row>
    <row r="99" spans="1:18" x14ac:dyDescent="0.25">
      <c r="A99" s="239"/>
      <c r="B99" s="240"/>
      <c r="C99" s="241"/>
      <c r="D99" s="240"/>
      <c r="E99" s="240"/>
      <c r="F99" s="242"/>
      <c r="G99" s="243"/>
      <c r="H99" s="244"/>
      <c r="I99" s="552"/>
      <c r="J99" s="577"/>
      <c r="K99" s="561"/>
      <c r="L99" s="566"/>
      <c r="M99" s="573"/>
      <c r="N99" s="556">
        <f t="shared" si="19"/>
        <v>0</v>
      </c>
    </row>
    <row r="100" spans="1:18" ht="15.75" thickBot="1" x14ac:dyDescent="0.3">
      <c r="A100" s="245"/>
      <c r="B100" s="246"/>
      <c r="C100" s="247"/>
      <c r="D100" s="246"/>
      <c r="E100" s="246"/>
      <c r="F100" s="248"/>
      <c r="G100" s="249"/>
      <c r="H100" s="250"/>
      <c r="I100" s="553"/>
      <c r="J100" s="578"/>
      <c r="K100" s="562"/>
      <c r="L100" s="567"/>
      <c r="M100" s="574"/>
      <c r="N100" s="570">
        <f t="shared" si="19"/>
        <v>0</v>
      </c>
    </row>
    <row r="101" spans="1:18" ht="15.75" thickBot="1" x14ac:dyDescent="0.3">
      <c r="A101" s="757" t="s">
        <v>4</v>
      </c>
      <c r="B101" s="758"/>
      <c r="C101" s="758"/>
      <c r="D101" s="758"/>
      <c r="E101" s="758"/>
      <c r="F101" s="758"/>
      <c r="G101" s="758"/>
      <c r="H101" s="758"/>
      <c r="I101" s="554">
        <f>SUM(I91:I100)</f>
        <v>0</v>
      </c>
      <c r="J101" s="579">
        <f t="shared" ref="J101:N101" si="20">SUM(J91:J100)</f>
        <v>0</v>
      </c>
      <c r="K101" s="563">
        <f t="shared" si="20"/>
        <v>0</v>
      </c>
      <c r="L101" s="568">
        <f t="shared" si="20"/>
        <v>0</v>
      </c>
      <c r="M101" s="558">
        <f t="shared" si="20"/>
        <v>0</v>
      </c>
      <c r="N101" s="571">
        <f t="shared" si="20"/>
        <v>0</v>
      </c>
    </row>
    <row r="102" spans="1:18" ht="15.75" customHeight="1" thickBot="1" x14ac:dyDescent="0.3">
      <c r="A102" s="746" t="s">
        <v>601</v>
      </c>
      <c r="B102" s="747"/>
      <c r="C102" s="747"/>
      <c r="D102" s="747"/>
      <c r="E102" s="747"/>
      <c r="F102" s="747"/>
      <c r="G102" s="747"/>
      <c r="H102" s="747"/>
      <c r="I102" s="747"/>
      <c r="J102" s="747"/>
      <c r="K102" s="747"/>
      <c r="L102" s="747"/>
      <c r="M102" s="747"/>
      <c r="N102" s="748"/>
    </row>
    <row r="103" spans="1:18" ht="26.25" thickBot="1" x14ac:dyDescent="0.3">
      <c r="A103" s="430" t="s">
        <v>419</v>
      </c>
      <c r="B103" s="418" t="s">
        <v>420</v>
      </c>
      <c r="C103" s="430" t="s">
        <v>421</v>
      </c>
      <c r="D103" s="418" t="s">
        <v>36</v>
      </c>
      <c r="E103" s="232" t="s">
        <v>536</v>
      </c>
      <c r="F103" s="299" t="s">
        <v>0</v>
      </c>
      <c r="G103" s="299" t="s">
        <v>2</v>
      </c>
      <c r="H103" s="299" t="s">
        <v>37</v>
      </c>
      <c r="I103" s="550" t="s">
        <v>5</v>
      </c>
      <c r="J103" s="575" t="s">
        <v>519</v>
      </c>
      <c r="K103" s="559" t="s">
        <v>520</v>
      </c>
      <c r="L103" s="564" t="s">
        <v>521</v>
      </c>
      <c r="M103" s="557" t="s">
        <v>522</v>
      </c>
      <c r="N103" s="569" t="s">
        <v>620</v>
      </c>
      <c r="P103" s="641">
        <v>6</v>
      </c>
      <c r="Q103" s="642">
        <v>7</v>
      </c>
      <c r="R103" s="643">
        <f>+I114</f>
        <v>0</v>
      </c>
    </row>
    <row r="104" spans="1:18" x14ac:dyDescent="0.25">
      <c r="A104" s="233"/>
      <c r="B104" s="234"/>
      <c r="C104" s="235"/>
      <c r="D104" s="234"/>
      <c r="E104" s="234"/>
      <c r="F104" s="236"/>
      <c r="G104" s="237"/>
      <c r="H104" s="238"/>
      <c r="I104" s="551"/>
      <c r="J104" s="576"/>
      <c r="K104" s="560"/>
      <c r="L104" s="565"/>
      <c r="M104" s="572"/>
      <c r="N104" s="555">
        <f t="shared" ref="N104:N110" si="21">SUM(J104:M104)</f>
        <v>0</v>
      </c>
    </row>
    <row r="105" spans="1:18" x14ac:dyDescent="0.25">
      <c r="A105" s="239"/>
      <c r="B105" s="240"/>
      <c r="C105" s="241"/>
      <c r="D105" s="240"/>
      <c r="E105" s="240"/>
      <c r="F105" s="242"/>
      <c r="G105" s="243"/>
      <c r="H105" s="244"/>
      <c r="I105" s="552"/>
      <c r="J105" s="577"/>
      <c r="K105" s="561"/>
      <c r="L105" s="566"/>
      <c r="M105" s="573"/>
      <c r="N105" s="556">
        <f t="shared" si="21"/>
        <v>0</v>
      </c>
    </row>
    <row r="106" spans="1:18" x14ac:dyDescent="0.25">
      <c r="A106" s="239"/>
      <c r="B106" s="240"/>
      <c r="C106" s="241"/>
      <c r="D106" s="240"/>
      <c r="E106" s="240"/>
      <c r="F106" s="242"/>
      <c r="G106" s="243"/>
      <c r="H106" s="244"/>
      <c r="I106" s="552"/>
      <c r="J106" s="577"/>
      <c r="K106" s="561"/>
      <c r="L106" s="566"/>
      <c r="M106" s="573"/>
      <c r="N106" s="556">
        <f t="shared" si="21"/>
        <v>0</v>
      </c>
    </row>
    <row r="107" spans="1:18" x14ac:dyDescent="0.25">
      <c r="A107" s="239"/>
      <c r="B107" s="240"/>
      <c r="C107" s="241"/>
      <c r="D107" s="240"/>
      <c r="E107" s="240"/>
      <c r="F107" s="242"/>
      <c r="G107" s="243"/>
      <c r="H107" s="244"/>
      <c r="I107" s="552"/>
      <c r="J107" s="577"/>
      <c r="K107" s="561"/>
      <c r="L107" s="566"/>
      <c r="M107" s="573"/>
      <c r="N107" s="556">
        <f t="shared" si="21"/>
        <v>0</v>
      </c>
    </row>
    <row r="108" spans="1:18" x14ac:dyDescent="0.25">
      <c r="A108" s="239"/>
      <c r="B108" s="240"/>
      <c r="C108" s="241"/>
      <c r="D108" s="240"/>
      <c r="E108" s="240"/>
      <c r="F108" s="242"/>
      <c r="G108" s="243"/>
      <c r="H108" s="244"/>
      <c r="I108" s="552"/>
      <c r="J108" s="577"/>
      <c r="K108" s="561"/>
      <c r="L108" s="566"/>
      <c r="M108" s="573"/>
      <c r="N108" s="556">
        <f t="shared" si="21"/>
        <v>0</v>
      </c>
    </row>
    <row r="109" spans="1:18" x14ac:dyDescent="0.25">
      <c r="A109" s="239"/>
      <c r="B109" s="240"/>
      <c r="C109" s="241"/>
      <c r="D109" s="240"/>
      <c r="E109" s="240"/>
      <c r="F109" s="242"/>
      <c r="G109" s="243"/>
      <c r="H109" s="244"/>
      <c r="I109" s="552"/>
      <c r="J109" s="577"/>
      <c r="K109" s="561"/>
      <c r="L109" s="566"/>
      <c r="M109" s="573"/>
      <c r="N109" s="556">
        <f t="shared" si="21"/>
        <v>0</v>
      </c>
    </row>
    <row r="110" spans="1:18" x14ac:dyDescent="0.25">
      <c r="A110" s="239"/>
      <c r="B110" s="240"/>
      <c r="C110" s="241"/>
      <c r="D110" s="240"/>
      <c r="E110" s="240"/>
      <c r="F110" s="242"/>
      <c r="G110" s="243"/>
      <c r="H110" s="244"/>
      <c r="I110" s="552"/>
      <c r="J110" s="577"/>
      <c r="K110" s="561"/>
      <c r="L110" s="566"/>
      <c r="M110" s="573"/>
      <c r="N110" s="556">
        <f t="shared" si="21"/>
        <v>0</v>
      </c>
    </row>
    <row r="111" spans="1:18" x14ac:dyDescent="0.25">
      <c r="A111" s="239"/>
      <c r="B111" s="240"/>
      <c r="C111" s="241"/>
      <c r="D111" s="240"/>
      <c r="E111" s="240"/>
      <c r="F111" s="242"/>
      <c r="G111" s="243"/>
      <c r="H111" s="244"/>
      <c r="I111" s="552"/>
      <c r="J111" s="577"/>
      <c r="K111" s="561"/>
      <c r="L111" s="566"/>
      <c r="M111" s="573"/>
      <c r="N111" s="556">
        <f t="shared" ref="N111:N113" si="22">SUM(J111:M111)</f>
        <v>0</v>
      </c>
    </row>
    <row r="112" spans="1:18" x14ac:dyDescent="0.25">
      <c r="A112" s="239"/>
      <c r="B112" s="240"/>
      <c r="C112" s="241"/>
      <c r="D112" s="240"/>
      <c r="E112" s="240"/>
      <c r="F112" s="242"/>
      <c r="G112" s="243"/>
      <c r="H112" s="244"/>
      <c r="I112" s="552"/>
      <c r="J112" s="577"/>
      <c r="K112" s="561"/>
      <c r="L112" s="566"/>
      <c r="M112" s="573"/>
      <c r="N112" s="556">
        <f t="shared" si="22"/>
        <v>0</v>
      </c>
    </row>
    <row r="113" spans="1:18" ht="15.75" thickBot="1" x14ac:dyDescent="0.3">
      <c r="A113" s="245"/>
      <c r="B113" s="246"/>
      <c r="C113" s="247"/>
      <c r="D113" s="246"/>
      <c r="E113" s="246"/>
      <c r="F113" s="248"/>
      <c r="G113" s="249"/>
      <c r="H113" s="250"/>
      <c r="I113" s="553"/>
      <c r="J113" s="578"/>
      <c r="K113" s="562"/>
      <c r="L113" s="567"/>
      <c r="M113" s="574"/>
      <c r="N113" s="570">
        <f t="shared" si="22"/>
        <v>0</v>
      </c>
    </row>
    <row r="114" spans="1:18" ht="15.75" thickBot="1" x14ac:dyDescent="0.3">
      <c r="A114" s="757" t="s">
        <v>4</v>
      </c>
      <c r="B114" s="758"/>
      <c r="C114" s="758"/>
      <c r="D114" s="758"/>
      <c r="E114" s="758"/>
      <c r="F114" s="758"/>
      <c r="G114" s="758"/>
      <c r="H114" s="758"/>
      <c r="I114" s="554">
        <f>SUM(I104:I113)</f>
        <v>0</v>
      </c>
      <c r="J114" s="579">
        <f t="shared" ref="J114:N114" si="23">SUM(J104:J113)</f>
        <v>0</v>
      </c>
      <c r="K114" s="563">
        <f t="shared" si="23"/>
        <v>0</v>
      </c>
      <c r="L114" s="568">
        <f t="shared" si="23"/>
        <v>0</v>
      </c>
      <c r="M114" s="558">
        <f t="shared" si="23"/>
        <v>0</v>
      </c>
      <c r="N114" s="571">
        <f t="shared" si="23"/>
        <v>0</v>
      </c>
    </row>
    <row r="115" spans="1:18" ht="15.75" customHeight="1" thickBot="1" x14ac:dyDescent="0.3">
      <c r="A115" s="743" t="s">
        <v>429</v>
      </c>
      <c r="B115" s="744"/>
      <c r="C115" s="744"/>
      <c r="D115" s="744"/>
      <c r="E115" s="744"/>
      <c r="F115" s="744"/>
      <c r="G115" s="744"/>
      <c r="H115" s="744"/>
      <c r="I115" s="744"/>
      <c r="J115" s="744"/>
      <c r="K115" s="744"/>
      <c r="L115" s="744"/>
      <c r="M115" s="744"/>
      <c r="N115" s="745"/>
    </row>
    <row r="116" spans="1:18" ht="26.25" thickBot="1" x14ac:dyDescent="0.3">
      <c r="A116" s="430" t="s">
        <v>419</v>
      </c>
      <c r="B116" s="418" t="s">
        <v>420</v>
      </c>
      <c r="C116" s="430" t="s">
        <v>421</v>
      </c>
      <c r="D116" s="418" t="s">
        <v>36</v>
      </c>
      <c r="E116" s="232" t="s">
        <v>536</v>
      </c>
      <c r="F116" s="299" t="s">
        <v>0</v>
      </c>
      <c r="G116" s="299" t="s">
        <v>2</v>
      </c>
      <c r="H116" s="299" t="s">
        <v>37</v>
      </c>
      <c r="I116" s="550" t="s">
        <v>5</v>
      </c>
      <c r="J116" s="575" t="s">
        <v>519</v>
      </c>
      <c r="K116" s="559" t="s">
        <v>520</v>
      </c>
      <c r="L116" s="564" t="s">
        <v>521</v>
      </c>
      <c r="M116" s="557" t="s">
        <v>522</v>
      </c>
      <c r="N116" s="569" t="s">
        <v>620</v>
      </c>
      <c r="P116" s="641">
        <v>6</v>
      </c>
      <c r="Q116" s="642">
        <v>7</v>
      </c>
      <c r="R116" s="643">
        <f>+I127</f>
        <v>0</v>
      </c>
    </row>
    <row r="117" spans="1:18" x14ac:dyDescent="0.25">
      <c r="A117" s="233"/>
      <c r="B117" s="234"/>
      <c r="C117" s="235"/>
      <c r="D117" s="234"/>
      <c r="E117" s="234"/>
      <c r="F117" s="236"/>
      <c r="G117" s="237"/>
      <c r="H117" s="238"/>
      <c r="I117" s="551"/>
      <c r="J117" s="576"/>
      <c r="K117" s="560"/>
      <c r="L117" s="565"/>
      <c r="M117" s="572"/>
      <c r="N117" s="555">
        <f t="shared" ref="N117:N123" si="24">SUM(J117:M117)</f>
        <v>0</v>
      </c>
    </row>
    <row r="118" spans="1:18" x14ac:dyDescent="0.25">
      <c r="A118" s="239"/>
      <c r="B118" s="240"/>
      <c r="C118" s="241"/>
      <c r="D118" s="240"/>
      <c r="E118" s="240"/>
      <c r="F118" s="242"/>
      <c r="G118" s="243"/>
      <c r="H118" s="244"/>
      <c r="I118" s="552"/>
      <c r="J118" s="577"/>
      <c r="K118" s="561"/>
      <c r="L118" s="566"/>
      <c r="M118" s="573"/>
      <c r="N118" s="556">
        <f t="shared" si="24"/>
        <v>0</v>
      </c>
    </row>
    <row r="119" spans="1:18" x14ac:dyDescent="0.25">
      <c r="A119" s="239"/>
      <c r="B119" s="240"/>
      <c r="C119" s="241"/>
      <c r="D119" s="240"/>
      <c r="E119" s="240"/>
      <c r="F119" s="242"/>
      <c r="G119" s="243"/>
      <c r="H119" s="244"/>
      <c r="I119" s="552"/>
      <c r="J119" s="577"/>
      <c r="K119" s="561"/>
      <c r="L119" s="566"/>
      <c r="M119" s="573"/>
      <c r="N119" s="556">
        <f t="shared" si="24"/>
        <v>0</v>
      </c>
    </row>
    <row r="120" spans="1:18" x14ac:dyDescent="0.25">
      <c r="A120" s="239"/>
      <c r="B120" s="240"/>
      <c r="C120" s="241"/>
      <c r="D120" s="240"/>
      <c r="E120" s="240"/>
      <c r="F120" s="242"/>
      <c r="G120" s="243"/>
      <c r="H120" s="244"/>
      <c r="I120" s="552"/>
      <c r="J120" s="577"/>
      <c r="K120" s="561"/>
      <c r="L120" s="566"/>
      <c r="M120" s="573"/>
      <c r="N120" s="556">
        <f t="shared" si="24"/>
        <v>0</v>
      </c>
    </row>
    <row r="121" spans="1:18" x14ac:dyDescent="0.25">
      <c r="A121" s="239"/>
      <c r="B121" s="240"/>
      <c r="C121" s="241"/>
      <c r="D121" s="240"/>
      <c r="E121" s="240"/>
      <c r="F121" s="242"/>
      <c r="G121" s="243"/>
      <c r="H121" s="244"/>
      <c r="I121" s="552"/>
      <c r="J121" s="577"/>
      <c r="K121" s="561"/>
      <c r="L121" s="566"/>
      <c r="M121" s="573"/>
      <c r="N121" s="556">
        <f t="shared" si="24"/>
        <v>0</v>
      </c>
    </row>
    <row r="122" spans="1:18" x14ac:dyDescent="0.25">
      <c r="A122" s="239"/>
      <c r="B122" s="240"/>
      <c r="C122" s="241"/>
      <c r="D122" s="240"/>
      <c r="E122" s="240"/>
      <c r="F122" s="242"/>
      <c r="G122" s="243"/>
      <c r="H122" s="244"/>
      <c r="I122" s="552"/>
      <c r="J122" s="577"/>
      <c r="K122" s="561"/>
      <c r="L122" s="566"/>
      <c r="M122" s="573"/>
      <c r="N122" s="556">
        <f t="shared" si="24"/>
        <v>0</v>
      </c>
    </row>
    <row r="123" spans="1:18" x14ac:dyDescent="0.25">
      <c r="A123" s="239"/>
      <c r="B123" s="240"/>
      <c r="C123" s="241"/>
      <c r="D123" s="240"/>
      <c r="E123" s="240"/>
      <c r="F123" s="242"/>
      <c r="G123" s="243"/>
      <c r="H123" s="244"/>
      <c r="I123" s="552"/>
      <c r="J123" s="577"/>
      <c r="K123" s="561"/>
      <c r="L123" s="566"/>
      <c r="M123" s="573"/>
      <c r="N123" s="556">
        <f t="shared" si="24"/>
        <v>0</v>
      </c>
    </row>
    <row r="124" spans="1:18" x14ac:dyDescent="0.25">
      <c r="A124" s="239"/>
      <c r="B124" s="240"/>
      <c r="C124" s="241"/>
      <c r="D124" s="240"/>
      <c r="E124" s="240"/>
      <c r="F124" s="242"/>
      <c r="G124" s="243"/>
      <c r="H124" s="244"/>
      <c r="I124" s="552"/>
      <c r="J124" s="577"/>
      <c r="K124" s="561"/>
      <c r="L124" s="566"/>
      <c r="M124" s="573"/>
      <c r="N124" s="556">
        <f t="shared" ref="N124:N126" si="25">SUM(J124:M124)</f>
        <v>0</v>
      </c>
    </row>
    <row r="125" spans="1:18" x14ac:dyDescent="0.25">
      <c r="A125" s="239"/>
      <c r="B125" s="240"/>
      <c r="C125" s="241"/>
      <c r="D125" s="240"/>
      <c r="E125" s="240"/>
      <c r="F125" s="242"/>
      <c r="G125" s="243"/>
      <c r="H125" s="244"/>
      <c r="I125" s="552"/>
      <c r="J125" s="577"/>
      <c r="K125" s="561"/>
      <c r="L125" s="566"/>
      <c r="M125" s="573"/>
      <c r="N125" s="556">
        <f t="shared" si="25"/>
        <v>0</v>
      </c>
    </row>
    <row r="126" spans="1:18" ht="15.75" thickBot="1" x14ac:dyDescent="0.3">
      <c r="A126" s="245"/>
      <c r="B126" s="246"/>
      <c r="C126" s="247"/>
      <c r="D126" s="246"/>
      <c r="E126" s="246"/>
      <c r="F126" s="248"/>
      <c r="G126" s="249"/>
      <c r="H126" s="250"/>
      <c r="I126" s="553"/>
      <c r="J126" s="578"/>
      <c r="K126" s="562"/>
      <c r="L126" s="567"/>
      <c r="M126" s="574"/>
      <c r="N126" s="570">
        <f t="shared" si="25"/>
        <v>0</v>
      </c>
    </row>
    <row r="127" spans="1:18" ht="15.75" thickBot="1" x14ac:dyDescent="0.3">
      <c r="A127" s="757" t="s">
        <v>4</v>
      </c>
      <c r="B127" s="758"/>
      <c r="C127" s="758"/>
      <c r="D127" s="758"/>
      <c r="E127" s="758"/>
      <c r="F127" s="758"/>
      <c r="G127" s="758"/>
      <c r="H127" s="758"/>
      <c r="I127" s="554">
        <f>SUM(I117:I126)</f>
        <v>0</v>
      </c>
      <c r="J127" s="579">
        <f t="shared" ref="J127:N127" si="26">SUM(J117:J126)</f>
        <v>0</v>
      </c>
      <c r="K127" s="563">
        <f t="shared" si="26"/>
        <v>0</v>
      </c>
      <c r="L127" s="568">
        <f t="shared" si="26"/>
        <v>0</v>
      </c>
      <c r="M127" s="558">
        <f t="shared" si="26"/>
        <v>0</v>
      </c>
      <c r="N127" s="571">
        <f t="shared" si="26"/>
        <v>0</v>
      </c>
    </row>
    <row r="128" spans="1:18" ht="15.75" customHeight="1" thickBot="1" x14ac:dyDescent="0.3">
      <c r="A128" s="743" t="s">
        <v>430</v>
      </c>
      <c r="B128" s="744"/>
      <c r="C128" s="744"/>
      <c r="D128" s="744"/>
      <c r="E128" s="744"/>
      <c r="F128" s="744"/>
      <c r="G128" s="744"/>
      <c r="H128" s="744"/>
      <c r="I128" s="744"/>
      <c r="J128" s="744"/>
      <c r="K128" s="744"/>
      <c r="L128" s="744"/>
      <c r="M128" s="744"/>
      <c r="N128" s="745"/>
    </row>
    <row r="129" spans="1:18" ht="26.25" thickBot="1" x14ac:dyDescent="0.3">
      <c r="A129" s="430" t="s">
        <v>419</v>
      </c>
      <c r="B129" s="418" t="s">
        <v>420</v>
      </c>
      <c r="C129" s="430" t="s">
        <v>421</v>
      </c>
      <c r="D129" s="418" t="s">
        <v>36</v>
      </c>
      <c r="E129" s="232" t="s">
        <v>536</v>
      </c>
      <c r="F129" s="299" t="s">
        <v>0</v>
      </c>
      <c r="G129" s="299" t="s">
        <v>2</v>
      </c>
      <c r="H129" s="299" t="s">
        <v>37</v>
      </c>
      <c r="I129" s="550" t="s">
        <v>5</v>
      </c>
      <c r="J129" s="575" t="s">
        <v>519</v>
      </c>
      <c r="K129" s="559" t="s">
        <v>520</v>
      </c>
      <c r="L129" s="564" t="s">
        <v>521</v>
      </c>
      <c r="M129" s="557" t="s">
        <v>522</v>
      </c>
      <c r="N129" s="569" t="s">
        <v>620</v>
      </c>
      <c r="P129" s="641">
        <v>6</v>
      </c>
      <c r="Q129" s="642">
        <v>7</v>
      </c>
      <c r="R129" s="643">
        <f>+I140</f>
        <v>0</v>
      </c>
    </row>
    <row r="130" spans="1:18" x14ac:dyDescent="0.25">
      <c r="A130" s="233"/>
      <c r="B130" s="234"/>
      <c r="C130" s="235"/>
      <c r="D130" s="234"/>
      <c r="E130" s="234"/>
      <c r="F130" s="236"/>
      <c r="G130" s="237"/>
      <c r="H130" s="238"/>
      <c r="I130" s="551"/>
      <c r="J130" s="576"/>
      <c r="K130" s="560"/>
      <c r="L130" s="565"/>
      <c r="M130" s="572"/>
      <c r="N130" s="555">
        <f t="shared" ref="N130:N136" si="27">SUM(J130:M130)</f>
        <v>0</v>
      </c>
    </row>
    <row r="131" spans="1:18" x14ac:dyDescent="0.25">
      <c r="A131" s="239"/>
      <c r="B131" s="240"/>
      <c r="C131" s="241"/>
      <c r="D131" s="240"/>
      <c r="E131" s="240"/>
      <c r="F131" s="242"/>
      <c r="G131" s="243"/>
      <c r="H131" s="244"/>
      <c r="I131" s="552"/>
      <c r="J131" s="577"/>
      <c r="K131" s="561"/>
      <c r="L131" s="566"/>
      <c r="M131" s="573"/>
      <c r="N131" s="556">
        <f t="shared" si="27"/>
        <v>0</v>
      </c>
    </row>
    <row r="132" spans="1:18" x14ac:dyDescent="0.25">
      <c r="A132" s="239"/>
      <c r="B132" s="240"/>
      <c r="C132" s="241"/>
      <c r="D132" s="240"/>
      <c r="E132" s="240"/>
      <c r="F132" s="242"/>
      <c r="G132" s="243"/>
      <c r="H132" s="244"/>
      <c r="I132" s="552"/>
      <c r="J132" s="577"/>
      <c r="K132" s="561"/>
      <c r="L132" s="566"/>
      <c r="M132" s="573"/>
      <c r="N132" s="556">
        <f t="shared" si="27"/>
        <v>0</v>
      </c>
    </row>
    <row r="133" spans="1:18" x14ac:dyDescent="0.25">
      <c r="A133" s="239"/>
      <c r="B133" s="240"/>
      <c r="C133" s="241"/>
      <c r="D133" s="240"/>
      <c r="E133" s="240"/>
      <c r="F133" s="242"/>
      <c r="G133" s="243"/>
      <c r="H133" s="244"/>
      <c r="I133" s="552"/>
      <c r="J133" s="577"/>
      <c r="K133" s="561"/>
      <c r="L133" s="566"/>
      <c r="M133" s="573"/>
      <c r="N133" s="556">
        <f t="shared" si="27"/>
        <v>0</v>
      </c>
    </row>
    <row r="134" spans="1:18" x14ac:dyDescent="0.25">
      <c r="A134" s="239"/>
      <c r="B134" s="240"/>
      <c r="C134" s="241"/>
      <c r="D134" s="240"/>
      <c r="E134" s="240"/>
      <c r="F134" s="242"/>
      <c r="G134" s="243"/>
      <c r="H134" s="244"/>
      <c r="I134" s="552"/>
      <c r="J134" s="577"/>
      <c r="K134" s="561"/>
      <c r="L134" s="566"/>
      <c r="M134" s="573"/>
      <c r="N134" s="556">
        <f t="shared" si="27"/>
        <v>0</v>
      </c>
    </row>
    <row r="135" spans="1:18" x14ac:dyDescent="0.25">
      <c r="A135" s="239"/>
      <c r="B135" s="240"/>
      <c r="C135" s="241"/>
      <c r="D135" s="240"/>
      <c r="E135" s="240"/>
      <c r="F135" s="242"/>
      <c r="G135" s="243"/>
      <c r="H135" s="244"/>
      <c r="I135" s="552"/>
      <c r="J135" s="577"/>
      <c r="K135" s="561"/>
      <c r="L135" s="566"/>
      <c r="M135" s="573"/>
      <c r="N135" s="556">
        <f t="shared" si="27"/>
        <v>0</v>
      </c>
    </row>
    <row r="136" spans="1:18" x14ac:dyDescent="0.25">
      <c r="A136" s="239"/>
      <c r="B136" s="240"/>
      <c r="C136" s="241"/>
      <c r="D136" s="240"/>
      <c r="E136" s="240"/>
      <c r="F136" s="242"/>
      <c r="G136" s="243"/>
      <c r="H136" s="244"/>
      <c r="I136" s="552"/>
      <c r="J136" s="577"/>
      <c r="K136" s="561"/>
      <c r="L136" s="566"/>
      <c r="M136" s="573"/>
      <c r="N136" s="556">
        <f t="shared" si="27"/>
        <v>0</v>
      </c>
    </row>
    <row r="137" spans="1:18" x14ac:dyDescent="0.25">
      <c r="A137" s="239"/>
      <c r="B137" s="240"/>
      <c r="C137" s="241"/>
      <c r="D137" s="240"/>
      <c r="E137" s="240"/>
      <c r="F137" s="242"/>
      <c r="G137" s="243"/>
      <c r="H137" s="244"/>
      <c r="I137" s="552"/>
      <c r="J137" s="577"/>
      <c r="K137" s="561"/>
      <c r="L137" s="566"/>
      <c r="M137" s="573"/>
      <c r="N137" s="556">
        <f t="shared" ref="N137:N139" si="28">SUM(J137:M137)</f>
        <v>0</v>
      </c>
    </row>
    <row r="138" spans="1:18" x14ac:dyDescent="0.25">
      <c r="A138" s="239"/>
      <c r="B138" s="240"/>
      <c r="C138" s="241"/>
      <c r="D138" s="240"/>
      <c r="E138" s="240"/>
      <c r="F138" s="242"/>
      <c r="G138" s="243"/>
      <c r="H138" s="244"/>
      <c r="I138" s="552"/>
      <c r="J138" s="577"/>
      <c r="K138" s="561"/>
      <c r="L138" s="566"/>
      <c r="M138" s="573"/>
      <c r="N138" s="556">
        <f t="shared" si="28"/>
        <v>0</v>
      </c>
    </row>
    <row r="139" spans="1:18" ht="15.75" thickBot="1" x14ac:dyDescent="0.3">
      <c r="A139" s="245"/>
      <c r="B139" s="246"/>
      <c r="C139" s="247"/>
      <c r="D139" s="246"/>
      <c r="E139" s="246"/>
      <c r="F139" s="248"/>
      <c r="G139" s="249"/>
      <c r="H139" s="250"/>
      <c r="I139" s="553"/>
      <c r="J139" s="578"/>
      <c r="K139" s="562"/>
      <c r="L139" s="567"/>
      <c r="M139" s="574"/>
      <c r="N139" s="570">
        <f t="shared" si="28"/>
        <v>0</v>
      </c>
    </row>
    <row r="140" spans="1:18" ht="15.75" thickBot="1" x14ac:dyDescent="0.3">
      <c r="A140" s="757" t="s">
        <v>4</v>
      </c>
      <c r="B140" s="758"/>
      <c r="C140" s="758"/>
      <c r="D140" s="758"/>
      <c r="E140" s="758"/>
      <c r="F140" s="758"/>
      <c r="G140" s="758"/>
      <c r="H140" s="758"/>
      <c r="I140" s="554">
        <f>SUM(I130:I139)</f>
        <v>0</v>
      </c>
      <c r="J140" s="579">
        <f t="shared" ref="J140:N140" si="29">SUM(J130:J139)</f>
        <v>0</v>
      </c>
      <c r="K140" s="563">
        <f t="shared" si="29"/>
        <v>0</v>
      </c>
      <c r="L140" s="568">
        <f t="shared" si="29"/>
        <v>0</v>
      </c>
      <c r="M140" s="558">
        <f t="shared" si="29"/>
        <v>0</v>
      </c>
      <c r="N140" s="571">
        <f t="shared" si="29"/>
        <v>0</v>
      </c>
    </row>
    <row r="141" spans="1:18" ht="15.75" customHeight="1" thickBot="1" x14ac:dyDescent="0.3">
      <c r="A141" s="743" t="s">
        <v>431</v>
      </c>
      <c r="B141" s="744"/>
      <c r="C141" s="744"/>
      <c r="D141" s="744"/>
      <c r="E141" s="744"/>
      <c r="F141" s="744"/>
      <c r="G141" s="744"/>
      <c r="H141" s="744"/>
      <c r="I141" s="744"/>
      <c r="J141" s="744"/>
      <c r="K141" s="744"/>
      <c r="L141" s="744"/>
      <c r="M141" s="744"/>
      <c r="N141" s="745"/>
    </row>
    <row r="142" spans="1:18" ht="26.25" thickBot="1" x14ac:dyDescent="0.3">
      <c r="A142" s="429" t="s">
        <v>419</v>
      </c>
      <c r="B142" s="417" t="s">
        <v>420</v>
      </c>
      <c r="C142" s="429" t="s">
        <v>421</v>
      </c>
      <c r="D142" s="417" t="s">
        <v>36</v>
      </c>
      <c r="E142" s="232" t="s">
        <v>536</v>
      </c>
      <c r="F142" s="231" t="s">
        <v>0</v>
      </c>
      <c r="G142" s="231" t="s">
        <v>2</v>
      </c>
      <c r="H142" s="231" t="s">
        <v>37</v>
      </c>
      <c r="I142" s="550" t="s">
        <v>5</v>
      </c>
      <c r="J142" s="575" t="s">
        <v>519</v>
      </c>
      <c r="K142" s="559" t="s">
        <v>520</v>
      </c>
      <c r="L142" s="564" t="s">
        <v>521</v>
      </c>
      <c r="M142" s="557" t="s">
        <v>522</v>
      </c>
      <c r="N142" s="569" t="s">
        <v>620</v>
      </c>
      <c r="P142" s="641">
        <v>6</v>
      </c>
      <c r="Q142" s="642">
        <v>7</v>
      </c>
      <c r="R142" s="643">
        <f>+I153</f>
        <v>0</v>
      </c>
    </row>
    <row r="143" spans="1:18" x14ac:dyDescent="0.25">
      <c r="A143" s="233"/>
      <c r="B143" s="234"/>
      <c r="C143" s="235"/>
      <c r="D143" s="234"/>
      <c r="E143" s="234"/>
      <c r="F143" s="236"/>
      <c r="G143" s="237"/>
      <c r="H143" s="238"/>
      <c r="I143" s="551"/>
      <c r="J143" s="576"/>
      <c r="K143" s="560"/>
      <c r="L143" s="565"/>
      <c r="M143" s="572"/>
      <c r="N143" s="555">
        <f t="shared" ref="N143:N149" si="30">SUM(J143:M143)</f>
        <v>0</v>
      </c>
    </row>
    <row r="144" spans="1:18" x14ac:dyDescent="0.25">
      <c r="A144" s="239"/>
      <c r="B144" s="240"/>
      <c r="C144" s="241"/>
      <c r="D144" s="240"/>
      <c r="E144" s="240"/>
      <c r="F144" s="242"/>
      <c r="G144" s="243"/>
      <c r="H144" s="244"/>
      <c r="I144" s="552"/>
      <c r="J144" s="577"/>
      <c r="K144" s="561"/>
      <c r="L144" s="566"/>
      <c r="M144" s="573"/>
      <c r="N144" s="556">
        <f t="shared" si="30"/>
        <v>0</v>
      </c>
    </row>
    <row r="145" spans="1:18" x14ac:dyDescent="0.25">
      <c r="A145" s="239"/>
      <c r="B145" s="240"/>
      <c r="C145" s="241"/>
      <c r="D145" s="240"/>
      <c r="E145" s="240"/>
      <c r="F145" s="242"/>
      <c r="G145" s="243"/>
      <c r="H145" s="244"/>
      <c r="I145" s="552"/>
      <c r="J145" s="577"/>
      <c r="K145" s="561"/>
      <c r="L145" s="566"/>
      <c r="M145" s="573"/>
      <c r="N145" s="556">
        <f t="shared" si="30"/>
        <v>0</v>
      </c>
    </row>
    <row r="146" spans="1:18" x14ac:dyDescent="0.25">
      <c r="A146" s="239"/>
      <c r="B146" s="240"/>
      <c r="C146" s="241"/>
      <c r="D146" s="240"/>
      <c r="E146" s="240"/>
      <c r="F146" s="242"/>
      <c r="G146" s="243"/>
      <c r="H146" s="244"/>
      <c r="I146" s="552"/>
      <c r="J146" s="577"/>
      <c r="K146" s="561"/>
      <c r="L146" s="566"/>
      <c r="M146" s="573"/>
      <c r="N146" s="556">
        <f t="shared" si="30"/>
        <v>0</v>
      </c>
    </row>
    <row r="147" spans="1:18" x14ac:dyDescent="0.25">
      <c r="A147" s="239"/>
      <c r="B147" s="240"/>
      <c r="C147" s="241"/>
      <c r="D147" s="240"/>
      <c r="E147" s="240"/>
      <c r="F147" s="242"/>
      <c r="G147" s="243"/>
      <c r="H147" s="244"/>
      <c r="I147" s="552"/>
      <c r="J147" s="577"/>
      <c r="K147" s="561"/>
      <c r="L147" s="566"/>
      <c r="M147" s="573"/>
      <c r="N147" s="556">
        <f t="shared" si="30"/>
        <v>0</v>
      </c>
    </row>
    <row r="148" spans="1:18" x14ac:dyDescent="0.25">
      <c r="A148" s="239"/>
      <c r="B148" s="240"/>
      <c r="C148" s="241"/>
      <c r="D148" s="240"/>
      <c r="E148" s="240"/>
      <c r="F148" s="242"/>
      <c r="G148" s="243"/>
      <c r="H148" s="244"/>
      <c r="I148" s="552"/>
      <c r="J148" s="577"/>
      <c r="K148" s="561"/>
      <c r="L148" s="566"/>
      <c r="M148" s="573"/>
      <c r="N148" s="556">
        <f t="shared" si="30"/>
        <v>0</v>
      </c>
    </row>
    <row r="149" spans="1:18" x14ac:dyDescent="0.25">
      <c r="A149" s="239"/>
      <c r="B149" s="240"/>
      <c r="C149" s="241"/>
      <c r="D149" s="240"/>
      <c r="E149" s="240"/>
      <c r="F149" s="242"/>
      <c r="G149" s="243"/>
      <c r="H149" s="244"/>
      <c r="I149" s="552"/>
      <c r="J149" s="577"/>
      <c r="K149" s="561"/>
      <c r="L149" s="566"/>
      <c r="M149" s="573"/>
      <c r="N149" s="556">
        <f t="shared" si="30"/>
        <v>0</v>
      </c>
    </row>
    <row r="150" spans="1:18" x14ac:dyDescent="0.25">
      <c r="A150" s="239"/>
      <c r="B150" s="240"/>
      <c r="C150" s="241"/>
      <c r="D150" s="240"/>
      <c r="E150" s="240"/>
      <c r="F150" s="242"/>
      <c r="G150" s="243"/>
      <c r="H150" s="244"/>
      <c r="I150" s="552"/>
      <c r="J150" s="577"/>
      <c r="K150" s="561"/>
      <c r="L150" s="566"/>
      <c r="M150" s="573"/>
      <c r="N150" s="556">
        <f t="shared" ref="N150:N152" si="31">SUM(J150:M150)</f>
        <v>0</v>
      </c>
    </row>
    <row r="151" spans="1:18" x14ac:dyDescent="0.25">
      <c r="A151" s="239"/>
      <c r="B151" s="240"/>
      <c r="C151" s="241"/>
      <c r="D151" s="240"/>
      <c r="E151" s="240"/>
      <c r="F151" s="242"/>
      <c r="G151" s="243"/>
      <c r="H151" s="244"/>
      <c r="I151" s="552"/>
      <c r="J151" s="577"/>
      <c r="K151" s="561"/>
      <c r="L151" s="566"/>
      <c r="M151" s="573"/>
      <c r="N151" s="556">
        <f t="shared" si="31"/>
        <v>0</v>
      </c>
    </row>
    <row r="152" spans="1:18" ht="15.75" thickBot="1" x14ac:dyDescent="0.3">
      <c r="A152" s="245"/>
      <c r="B152" s="246"/>
      <c r="C152" s="247"/>
      <c r="D152" s="246"/>
      <c r="E152" s="246"/>
      <c r="F152" s="248"/>
      <c r="G152" s="249"/>
      <c r="H152" s="250"/>
      <c r="I152" s="553"/>
      <c r="J152" s="578"/>
      <c r="K152" s="562"/>
      <c r="L152" s="567"/>
      <c r="M152" s="574"/>
      <c r="N152" s="570">
        <f t="shared" si="31"/>
        <v>0</v>
      </c>
    </row>
    <row r="153" spans="1:18" ht="15.75" thickBot="1" x14ac:dyDescent="0.3">
      <c r="A153" s="757" t="s">
        <v>4</v>
      </c>
      <c r="B153" s="758"/>
      <c r="C153" s="758"/>
      <c r="D153" s="758"/>
      <c r="E153" s="758"/>
      <c r="F153" s="758"/>
      <c r="G153" s="758"/>
      <c r="H153" s="758"/>
      <c r="I153" s="554">
        <f>SUM(I143:I152)</f>
        <v>0</v>
      </c>
      <c r="J153" s="579">
        <f t="shared" ref="J153:N153" si="32">SUM(J143:J152)</f>
        <v>0</v>
      </c>
      <c r="K153" s="563">
        <f t="shared" si="32"/>
        <v>0</v>
      </c>
      <c r="L153" s="568">
        <f t="shared" si="32"/>
        <v>0</v>
      </c>
      <c r="M153" s="558">
        <f t="shared" si="32"/>
        <v>0</v>
      </c>
      <c r="N153" s="571">
        <f t="shared" si="32"/>
        <v>0</v>
      </c>
    </row>
    <row r="154" spans="1:18" ht="15.75" customHeight="1" thickBot="1" x14ac:dyDescent="0.3">
      <c r="A154" s="743" t="s">
        <v>432</v>
      </c>
      <c r="B154" s="744"/>
      <c r="C154" s="744"/>
      <c r="D154" s="744"/>
      <c r="E154" s="744"/>
      <c r="F154" s="744"/>
      <c r="G154" s="744"/>
      <c r="H154" s="744"/>
      <c r="I154" s="744"/>
      <c r="J154" s="744"/>
      <c r="K154" s="744"/>
      <c r="L154" s="744"/>
      <c r="M154" s="744"/>
      <c r="N154" s="745"/>
    </row>
    <row r="155" spans="1:18" ht="26.25" thickBot="1" x14ac:dyDescent="0.3">
      <c r="A155" s="429" t="s">
        <v>419</v>
      </c>
      <c r="B155" s="417" t="s">
        <v>420</v>
      </c>
      <c r="C155" s="429" t="s">
        <v>421</v>
      </c>
      <c r="D155" s="417" t="s">
        <v>36</v>
      </c>
      <c r="E155" s="232" t="s">
        <v>536</v>
      </c>
      <c r="F155" s="231" t="s">
        <v>0</v>
      </c>
      <c r="G155" s="231" t="s">
        <v>2</v>
      </c>
      <c r="H155" s="231" t="s">
        <v>37</v>
      </c>
      <c r="I155" s="550" t="s">
        <v>5</v>
      </c>
      <c r="J155" s="575" t="s">
        <v>519</v>
      </c>
      <c r="K155" s="559" t="s">
        <v>520</v>
      </c>
      <c r="L155" s="564" t="s">
        <v>521</v>
      </c>
      <c r="M155" s="557" t="s">
        <v>522</v>
      </c>
      <c r="N155" s="569" t="s">
        <v>620</v>
      </c>
      <c r="P155" s="641">
        <v>6</v>
      </c>
      <c r="Q155" s="642">
        <v>7</v>
      </c>
      <c r="R155" s="643">
        <f>+I166</f>
        <v>0</v>
      </c>
    </row>
    <row r="156" spans="1:18" x14ac:dyDescent="0.25">
      <c r="A156" s="233"/>
      <c r="B156" s="234"/>
      <c r="C156" s="235"/>
      <c r="D156" s="234"/>
      <c r="E156" s="234"/>
      <c r="F156" s="236"/>
      <c r="G156" s="237"/>
      <c r="H156" s="238"/>
      <c r="I156" s="551"/>
      <c r="J156" s="576"/>
      <c r="K156" s="560"/>
      <c r="L156" s="565"/>
      <c r="M156" s="572"/>
      <c r="N156" s="555">
        <f t="shared" ref="N156:N162" si="33">SUM(J156:M156)</f>
        <v>0</v>
      </c>
    </row>
    <row r="157" spans="1:18" x14ac:dyDescent="0.25">
      <c r="A157" s="239"/>
      <c r="B157" s="240"/>
      <c r="C157" s="241"/>
      <c r="D157" s="240"/>
      <c r="E157" s="240"/>
      <c r="F157" s="242"/>
      <c r="G157" s="243"/>
      <c r="H157" s="244"/>
      <c r="I157" s="552"/>
      <c r="J157" s="577"/>
      <c r="K157" s="561"/>
      <c r="L157" s="566"/>
      <c r="M157" s="573"/>
      <c r="N157" s="556">
        <f t="shared" si="33"/>
        <v>0</v>
      </c>
    </row>
    <row r="158" spans="1:18" x14ac:dyDescent="0.25">
      <c r="A158" s="239"/>
      <c r="B158" s="240"/>
      <c r="C158" s="241"/>
      <c r="D158" s="240"/>
      <c r="E158" s="240"/>
      <c r="F158" s="242"/>
      <c r="G158" s="243"/>
      <c r="H158" s="244"/>
      <c r="I158" s="552"/>
      <c r="J158" s="577"/>
      <c r="K158" s="561"/>
      <c r="L158" s="566"/>
      <c r="M158" s="573"/>
      <c r="N158" s="556">
        <f t="shared" si="33"/>
        <v>0</v>
      </c>
    </row>
    <row r="159" spans="1:18" x14ac:dyDescent="0.25">
      <c r="A159" s="239"/>
      <c r="B159" s="240"/>
      <c r="C159" s="241"/>
      <c r="D159" s="240"/>
      <c r="E159" s="240"/>
      <c r="F159" s="242"/>
      <c r="G159" s="243"/>
      <c r="H159" s="244"/>
      <c r="I159" s="552"/>
      <c r="J159" s="577"/>
      <c r="K159" s="561"/>
      <c r="L159" s="566"/>
      <c r="M159" s="573"/>
      <c r="N159" s="556">
        <f t="shared" si="33"/>
        <v>0</v>
      </c>
    </row>
    <row r="160" spans="1:18" x14ac:dyDescent="0.25">
      <c r="A160" s="239"/>
      <c r="B160" s="240"/>
      <c r="C160" s="241"/>
      <c r="D160" s="240"/>
      <c r="E160" s="240"/>
      <c r="F160" s="242"/>
      <c r="G160" s="243"/>
      <c r="H160" s="244"/>
      <c r="I160" s="552"/>
      <c r="J160" s="577"/>
      <c r="K160" s="561"/>
      <c r="L160" s="566"/>
      <c r="M160" s="573"/>
      <c r="N160" s="556">
        <f t="shared" si="33"/>
        <v>0</v>
      </c>
    </row>
    <row r="161" spans="1:18" x14ac:dyDescent="0.25">
      <c r="A161" s="239"/>
      <c r="B161" s="240"/>
      <c r="C161" s="241"/>
      <c r="D161" s="240"/>
      <c r="E161" s="240"/>
      <c r="F161" s="242"/>
      <c r="G161" s="243"/>
      <c r="H161" s="244"/>
      <c r="I161" s="552"/>
      <c r="J161" s="577"/>
      <c r="K161" s="561"/>
      <c r="L161" s="566"/>
      <c r="M161" s="573"/>
      <c r="N161" s="556">
        <f t="shared" si="33"/>
        <v>0</v>
      </c>
    </row>
    <row r="162" spans="1:18" x14ac:dyDescent="0.25">
      <c r="A162" s="239"/>
      <c r="B162" s="240"/>
      <c r="C162" s="241"/>
      <c r="D162" s="240"/>
      <c r="E162" s="240"/>
      <c r="F162" s="242"/>
      <c r="G162" s="243"/>
      <c r="H162" s="244"/>
      <c r="I162" s="552"/>
      <c r="J162" s="577"/>
      <c r="K162" s="561"/>
      <c r="L162" s="566"/>
      <c r="M162" s="573"/>
      <c r="N162" s="556">
        <f t="shared" si="33"/>
        <v>0</v>
      </c>
    </row>
    <row r="163" spans="1:18" x14ac:dyDescent="0.25">
      <c r="A163" s="239"/>
      <c r="B163" s="240"/>
      <c r="C163" s="241"/>
      <c r="D163" s="240"/>
      <c r="E163" s="240"/>
      <c r="F163" s="242"/>
      <c r="G163" s="243"/>
      <c r="H163" s="244"/>
      <c r="I163" s="552"/>
      <c r="J163" s="577"/>
      <c r="K163" s="561"/>
      <c r="L163" s="566"/>
      <c r="M163" s="573"/>
      <c r="N163" s="556">
        <f t="shared" ref="N163:N165" si="34">SUM(J163:M163)</f>
        <v>0</v>
      </c>
    </row>
    <row r="164" spans="1:18" x14ac:dyDescent="0.25">
      <c r="A164" s="239"/>
      <c r="B164" s="240"/>
      <c r="C164" s="241"/>
      <c r="D164" s="240"/>
      <c r="E164" s="240"/>
      <c r="F164" s="242"/>
      <c r="G164" s="243"/>
      <c r="H164" s="244"/>
      <c r="I164" s="552"/>
      <c r="J164" s="577"/>
      <c r="K164" s="561"/>
      <c r="L164" s="566"/>
      <c r="M164" s="573"/>
      <c r="N164" s="556">
        <f t="shared" si="34"/>
        <v>0</v>
      </c>
    </row>
    <row r="165" spans="1:18" ht="15.75" thickBot="1" x14ac:dyDescent="0.3">
      <c r="A165" s="245"/>
      <c r="B165" s="246"/>
      <c r="C165" s="247"/>
      <c r="D165" s="246"/>
      <c r="E165" s="246"/>
      <c r="F165" s="248"/>
      <c r="G165" s="249"/>
      <c r="H165" s="250"/>
      <c r="I165" s="553"/>
      <c r="J165" s="578"/>
      <c r="K165" s="562"/>
      <c r="L165" s="567"/>
      <c r="M165" s="574"/>
      <c r="N165" s="570">
        <f t="shared" si="34"/>
        <v>0</v>
      </c>
    </row>
    <row r="166" spans="1:18" ht="15.75" thickBot="1" x14ac:dyDescent="0.3">
      <c r="A166" s="757" t="s">
        <v>4</v>
      </c>
      <c r="B166" s="758"/>
      <c r="C166" s="758"/>
      <c r="D166" s="758"/>
      <c r="E166" s="758"/>
      <c r="F166" s="758"/>
      <c r="G166" s="758"/>
      <c r="H166" s="758"/>
      <c r="I166" s="554">
        <f>SUM(I156:I165)</f>
        <v>0</v>
      </c>
      <c r="J166" s="579">
        <f t="shared" ref="J166:N166" si="35">SUM(J156:J165)</f>
        <v>0</v>
      </c>
      <c r="K166" s="563">
        <f t="shared" si="35"/>
        <v>0</v>
      </c>
      <c r="L166" s="568">
        <f t="shared" si="35"/>
        <v>0</v>
      </c>
      <c r="M166" s="558">
        <f t="shared" si="35"/>
        <v>0</v>
      </c>
      <c r="N166" s="571">
        <f t="shared" si="35"/>
        <v>0</v>
      </c>
    </row>
    <row r="167" spans="1:18" ht="15.75" customHeight="1" thickBot="1" x14ac:dyDescent="0.3">
      <c r="A167" s="743" t="s">
        <v>433</v>
      </c>
      <c r="B167" s="744"/>
      <c r="C167" s="744"/>
      <c r="D167" s="744"/>
      <c r="E167" s="744"/>
      <c r="F167" s="744"/>
      <c r="G167" s="744"/>
      <c r="H167" s="744"/>
      <c r="I167" s="744"/>
      <c r="J167" s="744"/>
      <c r="K167" s="744"/>
      <c r="L167" s="744"/>
      <c r="M167" s="744"/>
      <c r="N167" s="745"/>
    </row>
    <row r="168" spans="1:18" ht="26.25" thickBot="1" x14ac:dyDescent="0.3">
      <c r="A168" s="429" t="s">
        <v>419</v>
      </c>
      <c r="B168" s="417" t="s">
        <v>420</v>
      </c>
      <c r="C168" s="429" t="s">
        <v>421</v>
      </c>
      <c r="D168" s="417" t="s">
        <v>36</v>
      </c>
      <c r="E168" s="232" t="s">
        <v>536</v>
      </c>
      <c r="F168" s="231" t="s">
        <v>0</v>
      </c>
      <c r="G168" s="231" t="s">
        <v>2</v>
      </c>
      <c r="H168" s="231" t="s">
        <v>37</v>
      </c>
      <c r="I168" s="550" t="s">
        <v>5</v>
      </c>
      <c r="J168" s="575" t="s">
        <v>519</v>
      </c>
      <c r="K168" s="559" t="s">
        <v>520</v>
      </c>
      <c r="L168" s="564" t="s">
        <v>521</v>
      </c>
      <c r="M168" s="557" t="s">
        <v>522</v>
      </c>
      <c r="N168" s="569" t="s">
        <v>620</v>
      </c>
      <c r="P168" s="641">
        <v>6</v>
      </c>
      <c r="Q168" s="642">
        <v>7</v>
      </c>
      <c r="R168" s="643">
        <f>+I179</f>
        <v>0</v>
      </c>
    </row>
    <row r="169" spans="1:18" x14ac:dyDescent="0.25">
      <c r="A169" s="233"/>
      <c r="B169" s="234"/>
      <c r="C169" s="235"/>
      <c r="D169" s="234"/>
      <c r="E169" s="234"/>
      <c r="F169" s="236"/>
      <c r="G169" s="237"/>
      <c r="H169" s="238"/>
      <c r="I169" s="551"/>
      <c r="J169" s="576"/>
      <c r="K169" s="560"/>
      <c r="L169" s="565"/>
      <c r="M169" s="572"/>
      <c r="N169" s="555">
        <f t="shared" ref="N169:N175" si="36">SUM(J169:M169)</f>
        <v>0</v>
      </c>
      <c r="P169" s="644"/>
      <c r="Q169" s="644"/>
      <c r="R169" s="644"/>
    </row>
    <row r="170" spans="1:18" x14ac:dyDescent="0.25">
      <c r="A170" s="239"/>
      <c r="B170" s="240"/>
      <c r="C170" s="241"/>
      <c r="D170" s="240"/>
      <c r="E170" s="240"/>
      <c r="F170" s="242"/>
      <c r="G170" s="243"/>
      <c r="H170" s="244"/>
      <c r="I170" s="552"/>
      <c r="J170" s="577"/>
      <c r="K170" s="561"/>
      <c r="L170" s="566"/>
      <c r="M170" s="573"/>
      <c r="N170" s="556">
        <f t="shared" si="36"/>
        <v>0</v>
      </c>
    </row>
    <row r="171" spans="1:18" x14ac:dyDescent="0.25">
      <c r="A171" s="239"/>
      <c r="B171" s="240"/>
      <c r="C171" s="241"/>
      <c r="D171" s="240"/>
      <c r="E171" s="240"/>
      <c r="F171" s="242"/>
      <c r="G171" s="243"/>
      <c r="H171" s="244"/>
      <c r="I171" s="552"/>
      <c r="J171" s="577"/>
      <c r="K171" s="561"/>
      <c r="L171" s="566"/>
      <c r="M171" s="573"/>
      <c r="N171" s="556">
        <f t="shared" si="36"/>
        <v>0</v>
      </c>
    </row>
    <row r="172" spans="1:18" x14ac:dyDescent="0.25">
      <c r="A172" s="239"/>
      <c r="B172" s="240"/>
      <c r="C172" s="241"/>
      <c r="D172" s="240"/>
      <c r="E172" s="240"/>
      <c r="F172" s="242"/>
      <c r="G172" s="243"/>
      <c r="H172" s="244"/>
      <c r="I172" s="552"/>
      <c r="J172" s="577"/>
      <c r="K172" s="561"/>
      <c r="L172" s="566"/>
      <c r="M172" s="573"/>
      <c r="N172" s="556">
        <f t="shared" si="36"/>
        <v>0</v>
      </c>
    </row>
    <row r="173" spans="1:18" x14ac:dyDescent="0.25">
      <c r="A173" s="239"/>
      <c r="B173" s="240"/>
      <c r="C173" s="241"/>
      <c r="D173" s="240"/>
      <c r="E173" s="240"/>
      <c r="F173" s="242"/>
      <c r="G173" s="243"/>
      <c r="H173" s="244"/>
      <c r="I173" s="552"/>
      <c r="J173" s="577"/>
      <c r="K173" s="561"/>
      <c r="L173" s="566"/>
      <c r="M173" s="573"/>
      <c r="N173" s="556">
        <f t="shared" si="36"/>
        <v>0</v>
      </c>
    </row>
    <row r="174" spans="1:18" x14ac:dyDescent="0.25">
      <c r="A174" s="239"/>
      <c r="B174" s="240"/>
      <c r="C174" s="241"/>
      <c r="D174" s="240"/>
      <c r="E174" s="240"/>
      <c r="F174" s="242"/>
      <c r="G174" s="243"/>
      <c r="H174" s="244"/>
      <c r="I174" s="552"/>
      <c r="J174" s="577"/>
      <c r="K174" s="561"/>
      <c r="L174" s="566"/>
      <c r="M174" s="573"/>
      <c r="N174" s="556">
        <f t="shared" si="36"/>
        <v>0</v>
      </c>
    </row>
    <row r="175" spans="1:18" x14ac:dyDescent="0.25">
      <c r="A175" s="239"/>
      <c r="B175" s="240"/>
      <c r="C175" s="241"/>
      <c r="D175" s="240"/>
      <c r="E175" s="240"/>
      <c r="F175" s="242"/>
      <c r="G175" s="243"/>
      <c r="H175" s="244"/>
      <c r="I175" s="552"/>
      <c r="J175" s="577"/>
      <c r="K175" s="561"/>
      <c r="L175" s="566"/>
      <c r="M175" s="573"/>
      <c r="N175" s="556">
        <f t="shared" si="36"/>
        <v>0</v>
      </c>
    </row>
    <row r="176" spans="1:18" x14ac:dyDescent="0.25">
      <c r="A176" s="239"/>
      <c r="B176" s="240"/>
      <c r="C176" s="241"/>
      <c r="D176" s="240"/>
      <c r="E176" s="240"/>
      <c r="F176" s="242"/>
      <c r="G176" s="243"/>
      <c r="H176" s="244"/>
      <c r="I176" s="552"/>
      <c r="J176" s="577"/>
      <c r="K176" s="561"/>
      <c r="L176" s="566"/>
      <c r="M176" s="573"/>
      <c r="N176" s="556">
        <f t="shared" ref="N176:N178" si="37">SUM(J176:M176)</f>
        <v>0</v>
      </c>
    </row>
    <row r="177" spans="1:18" x14ac:dyDescent="0.25">
      <c r="A177" s="239"/>
      <c r="B177" s="240"/>
      <c r="C177" s="241"/>
      <c r="D177" s="240"/>
      <c r="E177" s="240"/>
      <c r="F177" s="242"/>
      <c r="G177" s="243"/>
      <c r="H177" s="244"/>
      <c r="I177" s="552"/>
      <c r="J177" s="577"/>
      <c r="K177" s="561"/>
      <c r="L177" s="566"/>
      <c r="M177" s="573"/>
      <c r="N177" s="556">
        <f t="shared" si="37"/>
        <v>0</v>
      </c>
    </row>
    <row r="178" spans="1:18" ht="15.75" thickBot="1" x14ac:dyDescent="0.3">
      <c r="A178" s="245"/>
      <c r="B178" s="246"/>
      <c r="C178" s="247"/>
      <c r="D178" s="246"/>
      <c r="E178" s="246"/>
      <c r="F178" s="248"/>
      <c r="G178" s="249"/>
      <c r="H178" s="250"/>
      <c r="I178" s="553"/>
      <c r="J178" s="578"/>
      <c r="K178" s="562"/>
      <c r="L178" s="567"/>
      <c r="M178" s="574"/>
      <c r="N178" s="570">
        <f t="shared" si="37"/>
        <v>0</v>
      </c>
    </row>
    <row r="179" spans="1:18" ht="15.75" thickBot="1" x14ac:dyDescent="0.3">
      <c r="A179" s="757" t="s">
        <v>4</v>
      </c>
      <c r="B179" s="758"/>
      <c r="C179" s="758"/>
      <c r="D179" s="758"/>
      <c r="E179" s="758"/>
      <c r="F179" s="758"/>
      <c r="G179" s="758"/>
      <c r="H179" s="758"/>
      <c r="I179" s="554">
        <f>SUM(I169:I178)</f>
        <v>0</v>
      </c>
      <c r="J179" s="579">
        <f t="shared" ref="J179:N179" si="38">SUM(J169:J178)</f>
        <v>0</v>
      </c>
      <c r="K179" s="563">
        <f t="shared" si="38"/>
        <v>0</v>
      </c>
      <c r="L179" s="568">
        <f t="shared" si="38"/>
        <v>0</v>
      </c>
      <c r="M179" s="558">
        <f t="shared" si="38"/>
        <v>0</v>
      </c>
      <c r="N179" s="571">
        <f t="shared" si="38"/>
        <v>0</v>
      </c>
    </row>
    <row r="180" spans="1:18" ht="15.75" customHeight="1" thickBot="1" x14ac:dyDescent="0.3">
      <c r="A180" s="743" t="s">
        <v>434</v>
      </c>
      <c r="B180" s="744"/>
      <c r="C180" s="744"/>
      <c r="D180" s="744"/>
      <c r="E180" s="744"/>
      <c r="F180" s="744"/>
      <c r="G180" s="744"/>
      <c r="H180" s="744"/>
      <c r="I180" s="744"/>
      <c r="J180" s="744"/>
      <c r="K180" s="744"/>
      <c r="L180" s="744"/>
      <c r="M180" s="744"/>
      <c r="N180" s="745"/>
    </row>
    <row r="181" spans="1:18" ht="26.25" thickBot="1" x14ac:dyDescent="0.3">
      <c r="A181" s="429" t="s">
        <v>419</v>
      </c>
      <c r="B181" s="417" t="s">
        <v>420</v>
      </c>
      <c r="C181" s="429" t="s">
        <v>421</v>
      </c>
      <c r="D181" s="417" t="s">
        <v>36</v>
      </c>
      <c r="E181" s="232" t="s">
        <v>536</v>
      </c>
      <c r="F181" s="231" t="s">
        <v>0</v>
      </c>
      <c r="G181" s="231" t="s">
        <v>2</v>
      </c>
      <c r="H181" s="231" t="s">
        <v>37</v>
      </c>
      <c r="I181" s="550" t="s">
        <v>5</v>
      </c>
      <c r="J181" s="575" t="s">
        <v>519</v>
      </c>
      <c r="K181" s="559" t="s">
        <v>520</v>
      </c>
      <c r="L181" s="564" t="s">
        <v>521</v>
      </c>
      <c r="M181" s="557" t="s">
        <v>522</v>
      </c>
      <c r="N181" s="569" t="s">
        <v>620</v>
      </c>
      <c r="P181" s="641">
        <v>6</v>
      </c>
      <c r="Q181" s="642">
        <v>7</v>
      </c>
      <c r="R181" s="643">
        <f>+I192</f>
        <v>0</v>
      </c>
    </row>
    <row r="182" spans="1:18" x14ac:dyDescent="0.25">
      <c r="A182" s="233"/>
      <c r="B182" s="234"/>
      <c r="C182" s="235"/>
      <c r="D182" s="234"/>
      <c r="E182" s="234"/>
      <c r="F182" s="236"/>
      <c r="G182" s="237"/>
      <c r="H182" s="238"/>
      <c r="I182" s="551"/>
      <c r="J182" s="576"/>
      <c r="K182" s="560"/>
      <c r="L182" s="565"/>
      <c r="M182" s="572"/>
      <c r="N182" s="555">
        <f t="shared" ref="N182:N188" si="39">SUM(J182:M182)</f>
        <v>0</v>
      </c>
    </row>
    <row r="183" spans="1:18" x14ac:dyDescent="0.25">
      <c r="A183" s="239"/>
      <c r="B183" s="240"/>
      <c r="C183" s="241"/>
      <c r="D183" s="240"/>
      <c r="E183" s="240"/>
      <c r="F183" s="242"/>
      <c r="G183" s="243"/>
      <c r="H183" s="244"/>
      <c r="I183" s="552"/>
      <c r="J183" s="577"/>
      <c r="K183" s="561"/>
      <c r="L183" s="566"/>
      <c r="M183" s="573"/>
      <c r="N183" s="556">
        <f t="shared" si="39"/>
        <v>0</v>
      </c>
    </row>
    <row r="184" spans="1:18" x14ac:dyDescent="0.25">
      <c r="A184" s="239"/>
      <c r="B184" s="240"/>
      <c r="C184" s="241"/>
      <c r="D184" s="240"/>
      <c r="E184" s="240"/>
      <c r="F184" s="242"/>
      <c r="G184" s="243"/>
      <c r="H184" s="244"/>
      <c r="I184" s="552"/>
      <c r="J184" s="577"/>
      <c r="K184" s="561"/>
      <c r="L184" s="566"/>
      <c r="M184" s="573"/>
      <c r="N184" s="556">
        <f t="shared" si="39"/>
        <v>0</v>
      </c>
    </row>
    <row r="185" spans="1:18" x14ac:dyDescent="0.25">
      <c r="A185" s="239"/>
      <c r="B185" s="240"/>
      <c r="C185" s="241"/>
      <c r="D185" s="240"/>
      <c r="E185" s="240"/>
      <c r="F185" s="242"/>
      <c r="G185" s="243"/>
      <c r="H185" s="244"/>
      <c r="I185" s="552"/>
      <c r="J185" s="577"/>
      <c r="K185" s="561"/>
      <c r="L185" s="566"/>
      <c r="M185" s="573"/>
      <c r="N185" s="556">
        <f t="shared" si="39"/>
        <v>0</v>
      </c>
    </row>
    <row r="186" spans="1:18" x14ac:dyDescent="0.25">
      <c r="A186" s="239"/>
      <c r="B186" s="240"/>
      <c r="C186" s="241"/>
      <c r="D186" s="240"/>
      <c r="E186" s="240"/>
      <c r="F186" s="242"/>
      <c r="G186" s="243"/>
      <c r="H186" s="244"/>
      <c r="I186" s="552"/>
      <c r="J186" s="577"/>
      <c r="K186" s="561"/>
      <c r="L186" s="566"/>
      <c r="M186" s="573"/>
      <c r="N186" s="556">
        <f t="shared" si="39"/>
        <v>0</v>
      </c>
    </row>
    <row r="187" spans="1:18" x14ac:dyDescent="0.25">
      <c r="A187" s="239"/>
      <c r="B187" s="240"/>
      <c r="C187" s="241"/>
      <c r="D187" s="240"/>
      <c r="E187" s="240"/>
      <c r="F187" s="242"/>
      <c r="G187" s="243"/>
      <c r="H187" s="244"/>
      <c r="I187" s="552"/>
      <c r="J187" s="577"/>
      <c r="K187" s="561"/>
      <c r="L187" s="566"/>
      <c r="M187" s="573"/>
      <c r="N187" s="556">
        <f t="shared" si="39"/>
        <v>0</v>
      </c>
    </row>
    <row r="188" spans="1:18" x14ac:dyDescent="0.25">
      <c r="A188" s="239"/>
      <c r="B188" s="240"/>
      <c r="C188" s="241"/>
      <c r="D188" s="240"/>
      <c r="E188" s="240"/>
      <c r="F188" s="242"/>
      <c r="G188" s="243"/>
      <c r="H188" s="244"/>
      <c r="I188" s="552"/>
      <c r="J188" s="577"/>
      <c r="K188" s="561"/>
      <c r="L188" s="566"/>
      <c r="M188" s="573"/>
      <c r="N188" s="556">
        <f t="shared" si="39"/>
        <v>0</v>
      </c>
    </row>
    <row r="189" spans="1:18" x14ac:dyDescent="0.25">
      <c r="A189" s="239"/>
      <c r="B189" s="240"/>
      <c r="C189" s="241"/>
      <c r="D189" s="240"/>
      <c r="E189" s="240"/>
      <c r="F189" s="242"/>
      <c r="G189" s="243"/>
      <c r="H189" s="244"/>
      <c r="I189" s="552"/>
      <c r="J189" s="577"/>
      <c r="K189" s="561"/>
      <c r="L189" s="566"/>
      <c r="M189" s="573"/>
      <c r="N189" s="556">
        <f t="shared" ref="N189:N191" si="40">SUM(J189:M189)</f>
        <v>0</v>
      </c>
    </row>
    <row r="190" spans="1:18" x14ac:dyDescent="0.25">
      <c r="A190" s="239"/>
      <c r="B190" s="240"/>
      <c r="C190" s="241"/>
      <c r="D190" s="240"/>
      <c r="E190" s="240"/>
      <c r="F190" s="242"/>
      <c r="G190" s="243"/>
      <c r="H190" s="244"/>
      <c r="I190" s="552"/>
      <c r="J190" s="577"/>
      <c r="K190" s="561"/>
      <c r="L190" s="566"/>
      <c r="M190" s="573"/>
      <c r="N190" s="556">
        <f t="shared" si="40"/>
        <v>0</v>
      </c>
    </row>
    <row r="191" spans="1:18" ht="15.75" thickBot="1" x14ac:dyDescent="0.3">
      <c r="A191" s="245"/>
      <c r="B191" s="246"/>
      <c r="C191" s="247"/>
      <c r="D191" s="246"/>
      <c r="E191" s="246"/>
      <c r="F191" s="248"/>
      <c r="G191" s="249"/>
      <c r="H191" s="250"/>
      <c r="I191" s="553"/>
      <c r="J191" s="578"/>
      <c r="K191" s="562"/>
      <c r="L191" s="567"/>
      <c r="M191" s="574"/>
      <c r="N191" s="570">
        <f t="shared" si="40"/>
        <v>0</v>
      </c>
    </row>
    <row r="192" spans="1:18" ht="15.75" thickBot="1" x14ac:dyDescent="0.3">
      <c r="A192" s="757" t="s">
        <v>4</v>
      </c>
      <c r="B192" s="758"/>
      <c r="C192" s="758"/>
      <c r="D192" s="758"/>
      <c r="E192" s="758"/>
      <c r="F192" s="758"/>
      <c r="G192" s="758"/>
      <c r="H192" s="758"/>
      <c r="I192" s="554">
        <f>SUM(I182:I191)</f>
        <v>0</v>
      </c>
      <c r="J192" s="579">
        <f t="shared" ref="J192:N192" si="41">SUM(J182:J191)</f>
        <v>0</v>
      </c>
      <c r="K192" s="563">
        <f t="shared" si="41"/>
        <v>0</v>
      </c>
      <c r="L192" s="568">
        <f t="shared" si="41"/>
        <v>0</v>
      </c>
      <c r="M192" s="558">
        <f t="shared" si="41"/>
        <v>0</v>
      </c>
      <c r="N192" s="571">
        <f t="shared" si="41"/>
        <v>0</v>
      </c>
    </row>
    <row r="193" spans="1:18" ht="30" customHeight="1" thickBot="1" x14ac:dyDescent="0.3">
      <c r="A193" s="743" t="s">
        <v>435</v>
      </c>
      <c r="B193" s="744"/>
      <c r="C193" s="744"/>
      <c r="D193" s="744"/>
      <c r="E193" s="744"/>
      <c r="F193" s="744"/>
      <c r="G193" s="744"/>
      <c r="H193" s="744"/>
      <c r="I193" s="744"/>
      <c r="J193" s="744"/>
      <c r="K193" s="744"/>
      <c r="L193" s="744"/>
      <c r="M193" s="744"/>
      <c r="N193" s="745"/>
    </row>
    <row r="194" spans="1:18" ht="26.25" thickBot="1" x14ac:dyDescent="0.3">
      <c r="A194" s="429" t="s">
        <v>419</v>
      </c>
      <c r="B194" s="417" t="s">
        <v>420</v>
      </c>
      <c r="C194" s="429" t="s">
        <v>421</v>
      </c>
      <c r="D194" s="417" t="s">
        <v>36</v>
      </c>
      <c r="E194" s="232" t="s">
        <v>536</v>
      </c>
      <c r="F194" s="231" t="s">
        <v>0</v>
      </c>
      <c r="G194" s="231" t="s">
        <v>2</v>
      </c>
      <c r="H194" s="231" t="s">
        <v>37</v>
      </c>
      <c r="I194" s="550" t="s">
        <v>5</v>
      </c>
      <c r="J194" s="575" t="s">
        <v>519</v>
      </c>
      <c r="K194" s="559" t="s">
        <v>520</v>
      </c>
      <c r="L194" s="564" t="s">
        <v>521</v>
      </c>
      <c r="M194" s="557" t="s">
        <v>522</v>
      </c>
      <c r="N194" s="569" t="s">
        <v>620</v>
      </c>
      <c r="P194" s="641">
        <v>6</v>
      </c>
      <c r="Q194" s="642">
        <v>7</v>
      </c>
      <c r="R194" s="643">
        <f>+I205</f>
        <v>0</v>
      </c>
    </row>
    <row r="195" spans="1:18" x14ac:dyDescent="0.25">
      <c r="A195" s="233"/>
      <c r="B195" s="234"/>
      <c r="C195" s="235"/>
      <c r="D195" s="234"/>
      <c r="E195" s="234"/>
      <c r="F195" s="236"/>
      <c r="G195" s="237"/>
      <c r="H195" s="238"/>
      <c r="I195" s="551"/>
      <c r="J195" s="576"/>
      <c r="K195" s="560"/>
      <c r="L195" s="565"/>
      <c r="M195" s="572"/>
      <c r="N195" s="555">
        <f t="shared" ref="N195:N201" si="42">SUM(J195:M195)</f>
        <v>0</v>
      </c>
    </row>
    <row r="196" spans="1:18" x14ac:dyDescent="0.25">
      <c r="A196" s="239"/>
      <c r="B196" s="240"/>
      <c r="C196" s="241"/>
      <c r="D196" s="240"/>
      <c r="E196" s="240"/>
      <c r="F196" s="242"/>
      <c r="G196" s="243"/>
      <c r="H196" s="244"/>
      <c r="I196" s="552"/>
      <c r="J196" s="577"/>
      <c r="K196" s="561"/>
      <c r="L196" s="566"/>
      <c r="M196" s="573"/>
      <c r="N196" s="556">
        <f t="shared" si="42"/>
        <v>0</v>
      </c>
    </row>
    <row r="197" spans="1:18" x14ac:dyDescent="0.25">
      <c r="A197" s="239"/>
      <c r="B197" s="240"/>
      <c r="C197" s="241"/>
      <c r="D197" s="240"/>
      <c r="E197" s="240"/>
      <c r="F197" s="242"/>
      <c r="G197" s="243"/>
      <c r="H197" s="244"/>
      <c r="I197" s="552"/>
      <c r="J197" s="577"/>
      <c r="K197" s="561"/>
      <c r="L197" s="566"/>
      <c r="M197" s="573"/>
      <c r="N197" s="556">
        <f t="shared" si="42"/>
        <v>0</v>
      </c>
    </row>
    <row r="198" spans="1:18" x14ac:dyDescent="0.25">
      <c r="A198" s="239"/>
      <c r="B198" s="240"/>
      <c r="C198" s="241"/>
      <c r="D198" s="240"/>
      <c r="E198" s="240"/>
      <c r="F198" s="242"/>
      <c r="G198" s="243"/>
      <c r="H198" s="244"/>
      <c r="I198" s="552"/>
      <c r="J198" s="577"/>
      <c r="K198" s="561"/>
      <c r="L198" s="566"/>
      <c r="M198" s="573"/>
      <c r="N198" s="556">
        <f t="shared" si="42"/>
        <v>0</v>
      </c>
    </row>
    <row r="199" spans="1:18" x14ac:dyDescent="0.25">
      <c r="A199" s="239"/>
      <c r="B199" s="240"/>
      <c r="C199" s="241"/>
      <c r="D199" s="240"/>
      <c r="E199" s="240"/>
      <c r="F199" s="242"/>
      <c r="G199" s="243"/>
      <c r="H199" s="244"/>
      <c r="I199" s="552"/>
      <c r="J199" s="577"/>
      <c r="K199" s="561"/>
      <c r="L199" s="566"/>
      <c r="M199" s="573"/>
      <c r="N199" s="556">
        <f t="shared" si="42"/>
        <v>0</v>
      </c>
    </row>
    <row r="200" spans="1:18" x14ac:dyDescent="0.25">
      <c r="A200" s="239"/>
      <c r="B200" s="240"/>
      <c r="C200" s="241"/>
      <c r="D200" s="240"/>
      <c r="E200" s="240"/>
      <c r="F200" s="242"/>
      <c r="G200" s="243"/>
      <c r="H200" s="244"/>
      <c r="I200" s="552"/>
      <c r="J200" s="577"/>
      <c r="K200" s="561"/>
      <c r="L200" s="566"/>
      <c r="M200" s="573"/>
      <c r="N200" s="556">
        <f t="shared" si="42"/>
        <v>0</v>
      </c>
    </row>
    <row r="201" spans="1:18" x14ac:dyDescent="0.25">
      <c r="A201" s="239"/>
      <c r="B201" s="240"/>
      <c r="C201" s="241"/>
      <c r="D201" s="240"/>
      <c r="E201" s="240"/>
      <c r="F201" s="242"/>
      <c r="G201" s="243"/>
      <c r="H201" s="244"/>
      <c r="I201" s="552"/>
      <c r="J201" s="577"/>
      <c r="K201" s="561"/>
      <c r="L201" s="566"/>
      <c r="M201" s="573"/>
      <c r="N201" s="556">
        <f t="shared" si="42"/>
        <v>0</v>
      </c>
    </row>
    <row r="202" spans="1:18" x14ac:dyDescent="0.25">
      <c r="A202" s="239"/>
      <c r="B202" s="240"/>
      <c r="C202" s="241"/>
      <c r="D202" s="240"/>
      <c r="E202" s="240"/>
      <c r="F202" s="242"/>
      <c r="G202" s="243"/>
      <c r="H202" s="244"/>
      <c r="I202" s="552"/>
      <c r="J202" s="577"/>
      <c r="K202" s="561"/>
      <c r="L202" s="566"/>
      <c r="M202" s="573"/>
      <c r="N202" s="556">
        <f t="shared" ref="N202:N204" si="43">SUM(J202:M202)</f>
        <v>0</v>
      </c>
    </row>
    <row r="203" spans="1:18" x14ac:dyDescent="0.25">
      <c r="A203" s="239"/>
      <c r="B203" s="240"/>
      <c r="C203" s="241"/>
      <c r="D203" s="240"/>
      <c r="E203" s="240"/>
      <c r="F203" s="242"/>
      <c r="G203" s="243"/>
      <c r="H203" s="244"/>
      <c r="I203" s="552"/>
      <c r="J203" s="577"/>
      <c r="K203" s="561"/>
      <c r="L203" s="566"/>
      <c r="M203" s="573"/>
      <c r="N203" s="556">
        <f t="shared" si="43"/>
        <v>0</v>
      </c>
    </row>
    <row r="204" spans="1:18" ht="15.75" thickBot="1" x14ac:dyDescent="0.3">
      <c r="A204" s="245"/>
      <c r="B204" s="246"/>
      <c r="C204" s="247"/>
      <c r="D204" s="246"/>
      <c r="E204" s="246"/>
      <c r="F204" s="248"/>
      <c r="G204" s="249"/>
      <c r="H204" s="250"/>
      <c r="I204" s="553"/>
      <c r="J204" s="578"/>
      <c r="K204" s="562"/>
      <c r="L204" s="567"/>
      <c r="M204" s="574"/>
      <c r="N204" s="570">
        <f t="shared" si="43"/>
        <v>0</v>
      </c>
    </row>
    <row r="205" spans="1:18" ht="15.75" thickBot="1" x14ac:dyDescent="0.3">
      <c r="A205" s="757" t="s">
        <v>4</v>
      </c>
      <c r="B205" s="758"/>
      <c r="C205" s="758"/>
      <c r="D205" s="758"/>
      <c r="E205" s="758"/>
      <c r="F205" s="758"/>
      <c r="G205" s="758"/>
      <c r="H205" s="758"/>
      <c r="I205" s="554">
        <f>SUM(I195:I204)</f>
        <v>0</v>
      </c>
      <c r="J205" s="579">
        <f t="shared" ref="J205:N205" si="44">SUM(J195:J204)</f>
        <v>0</v>
      </c>
      <c r="K205" s="563">
        <f t="shared" si="44"/>
        <v>0</v>
      </c>
      <c r="L205" s="568">
        <f t="shared" si="44"/>
        <v>0</v>
      </c>
      <c r="M205" s="558">
        <f t="shared" si="44"/>
        <v>0</v>
      </c>
      <c r="N205" s="571">
        <f t="shared" si="44"/>
        <v>0</v>
      </c>
    </row>
    <row r="206" spans="1:18" ht="15.75" customHeight="1" thickBot="1" x14ac:dyDescent="0.3">
      <c r="A206" s="743" t="s">
        <v>436</v>
      </c>
      <c r="B206" s="744"/>
      <c r="C206" s="744"/>
      <c r="D206" s="744"/>
      <c r="E206" s="744"/>
      <c r="F206" s="744"/>
      <c r="G206" s="744"/>
      <c r="H206" s="744"/>
      <c r="I206" s="744"/>
      <c r="J206" s="744"/>
      <c r="K206" s="744"/>
      <c r="L206" s="744"/>
      <c r="M206" s="744"/>
      <c r="N206" s="745"/>
    </row>
    <row r="207" spans="1:18" ht="26.25" thickBot="1" x14ac:dyDescent="0.3">
      <c r="A207" s="429" t="s">
        <v>419</v>
      </c>
      <c r="B207" s="417" t="s">
        <v>420</v>
      </c>
      <c r="C207" s="429" t="s">
        <v>421</v>
      </c>
      <c r="D207" s="417" t="s">
        <v>36</v>
      </c>
      <c r="E207" s="232" t="s">
        <v>536</v>
      </c>
      <c r="F207" s="231" t="s">
        <v>0</v>
      </c>
      <c r="G207" s="231" t="s">
        <v>2</v>
      </c>
      <c r="H207" s="231" t="s">
        <v>37</v>
      </c>
      <c r="I207" s="550" t="s">
        <v>5</v>
      </c>
      <c r="J207" s="575" t="s">
        <v>519</v>
      </c>
      <c r="K207" s="559" t="s">
        <v>520</v>
      </c>
      <c r="L207" s="564" t="s">
        <v>521</v>
      </c>
      <c r="M207" s="557" t="s">
        <v>522</v>
      </c>
      <c r="N207" s="569" t="s">
        <v>620</v>
      </c>
      <c r="P207" s="641">
        <v>6</v>
      </c>
      <c r="Q207" s="642">
        <v>7</v>
      </c>
      <c r="R207" s="643">
        <f>+I218</f>
        <v>0</v>
      </c>
    </row>
    <row r="208" spans="1:18" x14ac:dyDescent="0.25">
      <c r="A208" s="233"/>
      <c r="B208" s="234"/>
      <c r="C208" s="235"/>
      <c r="D208" s="234"/>
      <c r="E208" s="234"/>
      <c r="F208" s="236"/>
      <c r="G208" s="237"/>
      <c r="H208" s="238"/>
      <c r="I208" s="551"/>
      <c r="J208" s="576"/>
      <c r="K208" s="560"/>
      <c r="L208" s="565"/>
      <c r="M208" s="572"/>
      <c r="N208" s="555">
        <f t="shared" ref="N208:N214" si="45">SUM(J208:M208)</f>
        <v>0</v>
      </c>
    </row>
    <row r="209" spans="1:18" x14ac:dyDescent="0.25">
      <c r="A209" s="239"/>
      <c r="B209" s="240"/>
      <c r="C209" s="241"/>
      <c r="D209" s="240"/>
      <c r="E209" s="240"/>
      <c r="F209" s="242"/>
      <c r="G209" s="243"/>
      <c r="H209" s="244"/>
      <c r="I209" s="552"/>
      <c r="J209" s="577"/>
      <c r="K209" s="561"/>
      <c r="L209" s="566"/>
      <c r="M209" s="573"/>
      <c r="N209" s="556">
        <f t="shared" si="45"/>
        <v>0</v>
      </c>
    </row>
    <row r="210" spans="1:18" x14ac:dyDescent="0.25">
      <c r="A210" s="239"/>
      <c r="B210" s="240"/>
      <c r="C210" s="241"/>
      <c r="D210" s="240"/>
      <c r="E210" s="240"/>
      <c r="F210" s="242"/>
      <c r="G210" s="243"/>
      <c r="H210" s="244"/>
      <c r="I210" s="552"/>
      <c r="J210" s="577"/>
      <c r="K210" s="561"/>
      <c r="L210" s="566"/>
      <c r="M210" s="573"/>
      <c r="N210" s="556">
        <f t="shared" si="45"/>
        <v>0</v>
      </c>
    </row>
    <row r="211" spans="1:18" x14ac:dyDescent="0.25">
      <c r="A211" s="239"/>
      <c r="B211" s="240"/>
      <c r="C211" s="241"/>
      <c r="D211" s="240"/>
      <c r="E211" s="240"/>
      <c r="F211" s="242"/>
      <c r="G211" s="243"/>
      <c r="H211" s="244"/>
      <c r="I211" s="552"/>
      <c r="J211" s="577"/>
      <c r="K211" s="561"/>
      <c r="L211" s="566"/>
      <c r="M211" s="573"/>
      <c r="N211" s="556">
        <f t="shared" si="45"/>
        <v>0</v>
      </c>
    </row>
    <row r="212" spans="1:18" x14ac:dyDescent="0.25">
      <c r="A212" s="239"/>
      <c r="B212" s="240"/>
      <c r="C212" s="241"/>
      <c r="D212" s="240"/>
      <c r="E212" s="240"/>
      <c r="F212" s="242"/>
      <c r="G212" s="243"/>
      <c r="H212" s="244"/>
      <c r="I212" s="552"/>
      <c r="J212" s="577"/>
      <c r="K212" s="561"/>
      <c r="L212" s="566"/>
      <c r="M212" s="573"/>
      <c r="N212" s="556">
        <f t="shared" si="45"/>
        <v>0</v>
      </c>
    </row>
    <row r="213" spans="1:18" x14ac:dyDescent="0.25">
      <c r="A213" s="239"/>
      <c r="B213" s="240"/>
      <c r="C213" s="241"/>
      <c r="D213" s="240"/>
      <c r="E213" s="240"/>
      <c r="F213" s="242"/>
      <c r="G213" s="243"/>
      <c r="H213" s="244"/>
      <c r="I213" s="552"/>
      <c r="J213" s="577"/>
      <c r="K213" s="561"/>
      <c r="L213" s="566"/>
      <c r="M213" s="573"/>
      <c r="N213" s="556">
        <f t="shared" si="45"/>
        <v>0</v>
      </c>
    </row>
    <row r="214" spans="1:18" x14ac:dyDescent="0.25">
      <c r="A214" s="239"/>
      <c r="B214" s="240"/>
      <c r="C214" s="241"/>
      <c r="D214" s="240"/>
      <c r="E214" s="240"/>
      <c r="F214" s="242"/>
      <c r="G214" s="243"/>
      <c r="H214" s="244"/>
      <c r="I214" s="552"/>
      <c r="J214" s="577"/>
      <c r="K214" s="561"/>
      <c r="L214" s="566"/>
      <c r="M214" s="573"/>
      <c r="N214" s="556">
        <f t="shared" si="45"/>
        <v>0</v>
      </c>
    </row>
    <row r="215" spans="1:18" x14ac:dyDescent="0.25">
      <c r="A215" s="239"/>
      <c r="B215" s="240"/>
      <c r="C215" s="241"/>
      <c r="D215" s="240"/>
      <c r="E215" s="240"/>
      <c r="F215" s="242"/>
      <c r="G215" s="243"/>
      <c r="H215" s="244"/>
      <c r="I215" s="552"/>
      <c r="J215" s="577"/>
      <c r="K215" s="561"/>
      <c r="L215" s="566"/>
      <c r="M215" s="573"/>
      <c r="N215" s="556">
        <f t="shared" ref="N215:N217" si="46">SUM(J215:M215)</f>
        <v>0</v>
      </c>
    </row>
    <row r="216" spans="1:18" x14ac:dyDescent="0.25">
      <c r="A216" s="239"/>
      <c r="B216" s="240"/>
      <c r="C216" s="241"/>
      <c r="D216" s="240"/>
      <c r="E216" s="240"/>
      <c r="F216" s="242"/>
      <c r="G216" s="243"/>
      <c r="H216" s="244"/>
      <c r="I216" s="552"/>
      <c r="J216" s="577"/>
      <c r="K216" s="561"/>
      <c r="L216" s="566"/>
      <c r="M216" s="573"/>
      <c r="N216" s="556">
        <f t="shared" si="46"/>
        <v>0</v>
      </c>
    </row>
    <row r="217" spans="1:18" ht="15.75" thickBot="1" x14ac:dyDescent="0.3">
      <c r="A217" s="245"/>
      <c r="B217" s="246"/>
      <c r="C217" s="247"/>
      <c r="D217" s="246"/>
      <c r="E217" s="246"/>
      <c r="F217" s="248"/>
      <c r="G217" s="249"/>
      <c r="H217" s="250"/>
      <c r="I217" s="553"/>
      <c r="J217" s="578"/>
      <c r="K217" s="562"/>
      <c r="L217" s="567"/>
      <c r="M217" s="574"/>
      <c r="N217" s="570">
        <f t="shared" si="46"/>
        <v>0</v>
      </c>
    </row>
    <row r="218" spans="1:18" ht="15.75" thickBot="1" x14ac:dyDescent="0.3">
      <c r="A218" s="757" t="s">
        <v>4</v>
      </c>
      <c r="B218" s="758"/>
      <c r="C218" s="758"/>
      <c r="D218" s="758"/>
      <c r="E218" s="758"/>
      <c r="F218" s="758"/>
      <c r="G218" s="758"/>
      <c r="H218" s="758"/>
      <c r="I218" s="554">
        <f>SUM(I208:I217)</f>
        <v>0</v>
      </c>
      <c r="J218" s="579">
        <f t="shared" ref="J218:N218" si="47">SUM(J208:J217)</f>
        <v>0</v>
      </c>
      <c r="K218" s="563">
        <f t="shared" si="47"/>
        <v>0</v>
      </c>
      <c r="L218" s="568">
        <f t="shared" si="47"/>
        <v>0</v>
      </c>
      <c r="M218" s="558">
        <f t="shared" si="47"/>
        <v>0</v>
      </c>
      <c r="N218" s="571">
        <f t="shared" si="47"/>
        <v>0</v>
      </c>
    </row>
    <row r="219" spans="1:18" ht="15.75" customHeight="1" thickBot="1" x14ac:dyDescent="0.3">
      <c r="A219" s="743" t="s">
        <v>437</v>
      </c>
      <c r="B219" s="744"/>
      <c r="C219" s="744"/>
      <c r="D219" s="744"/>
      <c r="E219" s="744"/>
      <c r="F219" s="744"/>
      <c r="G219" s="744"/>
      <c r="H219" s="744"/>
      <c r="I219" s="744"/>
      <c r="J219" s="744"/>
      <c r="K219" s="744"/>
      <c r="L219" s="744"/>
      <c r="M219" s="744"/>
      <c r="N219" s="745"/>
    </row>
    <row r="220" spans="1:18" ht="26.25" thickBot="1" x14ac:dyDescent="0.3">
      <c r="A220" s="429" t="s">
        <v>419</v>
      </c>
      <c r="B220" s="417" t="s">
        <v>420</v>
      </c>
      <c r="C220" s="429" t="s">
        <v>421</v>
      </c>
      <c r="D220" s="417" t="s">
        <v>36</v>
      </c>
      <c r="E220" s="232" t="s">
        <v>536</v>
      </c>
      <c r="F220" s="231" t="s">
        <v>0</v>
      </c>
      <c r="G220" s="231" t="s">
        <v>2</v>
      </c>
      <c r="H220" s="231" t="s">
        <v>37</v>
      </c>
      <c r="I220" s="550" t="s">
        <v>5</v>
      </c>
      <c r="J220" s="575" t="s">
        <v>519</v>
      </c>
      <c r="K220" s="559" t="s">
        <v>520</v>
      </c>
      <c r="L220" s="564" t="s">
        <v>521</v>
      </c>
      <c r="M220" s="557" t="s">
        <v>522</v>
      </c>
      <c r="N220" s="569" t="s">
        <v>620</v>
      </c>
      <c r="P220" s="641">
        <v>6</v>
      </c>
      <c r="Q220" s="642">
        <v>7</v>
      </c>
      <c r="R220" s="643">
        <f>+I231</f>
        <v>0</v>
      </c>
    </row>
    <row r="221" spans="1:18" x14ac:dyDescent="0.25">
      <c r="A221" s="233"/>
      <c r="B221" s="234"/>
      <c r="C221" s="235"/>
      <c r="D221" s="234"/>
      <c r="E221" s="234"/>
      <c r="F221" s="236"/>
      <c r="G221" s="237"/>
      <c r="H221" s="238"/>
      <c r="I221" s="551"/>
      <c r="J221" s="576"/>
      <c r="K221" s="560"/>
      <c r="L221" s="565"/>
      <c r="M221" s="572"/>
      <c r="N221" s="555">
        <f t="shared" ref="N221:N227" si="48">SUM(J221:M221)</f>
        <v>0</v>
      </c>
    </row>
    <row r="222" spans="1:18" x14ac:dyDescent="0.25">
      <c r="A222" s="239"/>
      <c r="B222" s="240"/>
      <c r="C222" s="241"/>
      <c r="D222" s="240"/>
      <c r="E222" s="240"/>
      <c r="F222" s="242"/>
      <c r="G222" s="243"/>
      <c r="H222" s="244"/>
      <c r="I222" s="552"/>
      <c r="J222" s="577"/>
      <c r="K222" s="561"/>
      <c r="L222" s="566"/>
      <c r="M222" s="573"/>
      <c r="N222" s="556">
        <f t="shared" si="48"/>
        <v>0</v>
      </c>
    </row>
    <row r="223" spans="1:18" x14ac:dyDescent="0.25">
      <c r="A223" s="239"/>
      <c r="B223" s="240"/>
      <c r="C223" s="241"/>
      <c r="D223" s="240"/>
      <c r="E223" s="240"/>
      <c r="F223" s="242"/>
      <c r="G223" s="243"/>
      <c r="H223" s="244"/>
      <c r="I223" s="552"/>
      <c r="J223" s="577"/>
      <c r="K223" s="561"/>
      <c r="L223" s="566"/>
      <c r="M223" s="573"/>
      <c r="N223" s="556">
        <f t="shared" si="48"/>
        <v>0</v>
      </c>
    </row>
    <row r="224" spans="1:18" x14ac:dyDescent="0.25">
      <c r="A224" s="239"/>
      <c r="B224" s="240"/>
      <c r="C224" s="241"/>
      <c r="D224" s="240"/>
      <c r="E224" s="240"/>
      <c r="F224" s="242"/>
      <c r="G224" s="243"/>
      <c r="H224" s="244"/>
      <c r="I224" s="552"/>
      <c r="J224" s="577"/>
      <c r="K224" s="561"/>
      <c r="L224" s="566"/>
      <c r="M224" s="573"/>
      <c r="N224" s="556">
        <f t="shared" si="48"/>
        <v>0</v>
      </c>
    </row>
    <row r="225" spans="1:18" x14ac:dyDescent="0.25">
      <c r="A225" s="239"/>
      <c r="B225" s="240"/>
      <c r="C225" s="241"/>
      <c r="D225" s="240"/>
      <c r="E225" s="240"/>
      <c r="F225" s="242"/>
      <c r="G225" s="243"/>
      <c r="H225" s="244"/>
      <c r="I225" s="552"/>
      <c r="J225" s="577"/>
      <c r="K225" s="561"/>
      <c r="L225" s="566"/>
      <c r="M225" s="573"/>
      <c r="N225" s="556">
        <f t="shared" si="48"/>
        <v>0</v>
      </c>
    </row>
    <row r="226" spans="1:18" x14ac:dyDescent="0.25">
      <c r="A226" s="239"/>
      <c r="B226" s="240"/>
      <c r="C226" s="241"/>
      <c r="D226" s="240"/>
      <c r="E226" s="240"/>
      <c r="F226" s="242"/>
      <c r="G226" s="243"/>
      <c r="H226" s="244"/>
      <c r="I226" s="552"/>
      <c r="J226" s="577"/>
      <c r="K226" s="561"/>
      <c r="L226" s="566"/>
      <c r="M226" s="573"/>
      <c r="N226" s="556">
        <f t="shared" si="48"/>
        <v>0</v>
      </c>
    </row>
    <row r="227" spans="1:18" x14ac:dyDescent="0.25">
      <c r="A227" s="239"/>
      <c r="B227" s="240"/>
      <c r="C227" s="241"/>
      <c r="D227" s="240"/>
      <c r="E227" s="240"/>
      <c r="F227" s="242"/>
      <c r="G227" s="243"/>
      <c r="H227" s="244"/>
      <c r="I227" s="552"/>
      <c r="J227" s="577"/>
      <c r="K227" s="561"/>
      <c r="L227" s="566"/>
      <c r="M227" s="573"/>
      <c r="N227" s="556">
        <f t="shared" si="48"/>
        <v>0</v>
      </c>
    </row>
    <row r="228" spans="1:18" x14ac:dyDescent="0.25">
      <c r="A228" s="239"/>
      <c r="B228" s="240"/>
      <c r="C228" s="241"/>
      <c r="D228" s="240"/>
      <c r="E228" s="240"/>
      <c r="F228" s="242"/>
      <c r="G228" s="243"/>
      <c r="H228" s="244"/>
      <c r="I228" s="552"/>
      <c r="J228" s="577"/>
      <c r="K228" s="561"/>
      <c r="L228" s="566"/>
      <c r="M228" s="573"/>
      <c r="N228" s="556">
        <f t="shared" ref="N228:N230" si="49">SUM(J228:M228)</f>
        <v>0</v>
      </c>
    </row>
    <row r="229" spans="1:18" x14ac:dyDescent="0.25">
      <c r="A229" s="239"/>
      <c r="B229" s="240"/>
      <c r="C229" s="241"/>
      <c r="D229" s="240"/>
      <c r="E229" s="240"/>
      <c r="F229" s="242"/>
      <c r="G229" s="243"/>
      <c r="H229" s="244"/>
      <c r="I229" s="552"/>
      <c r="J229" s="577"/>
      <c r="K229" s="561"/>
      <c r="L229" s="566"/>
      <c r="M229" s="573"/>
      <c r="N229" s="556">
        <f t="shared" si="49"/>
        <v>0</v>
      </c>
    </row>
    <row r="230" spans="1:18" ht="15.75" thickBot="1" x14ac:dyDescent="0.3">
      <c r="A230" s="245"/>
      <c r="B230" s="246"/>
      <c r="C230" s="247"/>
      <c r="D230" s="246"/>
      <c r="E230" s="246"/>
      <c r="F230" s="248"/>
      <c r="G230" s="249"/>
      <c r="H230" s="250"/>
      <c r="I230" s="553"/>
      <c r="J230" s="578"/>
      <c r="K230" s="562"/>
      <c r="L230" s="567"/>
      <c r="M230" s="574"/>
      <c r="N230" s="570">
        <f t="shared" si="49"/>
        <v>0</v>
      </c>
    </row>
    <row r="231" spans="1:18" ht="15.75" thickBot="1" x14ac:dyDescent="0.3">
      <c r="A231" s="757" t="s">
        <v>4</v>
      </c>
      <c r="B231" s="758"/>
      <c r="C231" s="758"/>
      <c r="D231" s="758"/>
      <c r="E231" s="758"/>
      <c r="F231" s="758"/>
      <c r="G231" s="758"/>
      <c r="H231" s="758"/>
      <c r="I231" s="554">
        <f>SUM(I221:I230)</f>
        <v>0</v>
      </c>
      <c r="J231" s="579">
        <f t="shared" ref="J231:N231" si="50">SUM(J221:J230)</f>
        <v>0</v>
      </c>
      <c r="K231" s="563">
        <f t="shared" si="50"/>
        <v>0</v>
      </c>
      <c r="L231" s="568">
        <f t="shared" si="50"/>
        <v>0</v>
      </c>
      <c r="M231" s="558">
        <f t="shared" si="50"/>
        <v>0</v>
      </c>
      <c r="N231" s="571">
        <f t="shared" si="50"/>
        <v>0</v>
      </c>
    </row>
    <row r="232" spans="1:18" ht="15.75" customHeight="1" thickBot="1" x14ac:dyDescent="0.3">
      <c r="A232" s="743" t="s">
        <v>438</v>
      </c>
      <c r="B232" s="744"/>
      <c r="C232" s="744"/>
      <c r="D232" s="744"/>
      <c r="E232" s="744"/>
      <c r="F232" s="744"/>
      <c r="G232" s="744"/>
      <c r="H232" s="744"/>
      <c r="I232" s="744"/>
      <c r="J232" s="744"/>
      <c r="K232" s="744"/>
      <c r="L232" s="744"/>
      <c r="M232" s="744"/>
      <c r="N232" s="745"/>
    </row>
    <row r="233" spans="1:18" ht="26.25" thickBot="1" x14ac:dyDescent="0.3">
      <c r="A233" s="429" t="s">
        <v>419</v>
      </c>
      <c r="B233" s="417" t="s">
        <v>420</v>
      </c>
      <c r="C233" s="429" t="s">
        <v>421</v>
      </c>
      <c r="D233" s="417" t="s">
        <v>36</v>
      </c>
      <c r="E233" s="232" t="s">
        <v>536</v>
      </c>
      <c r="F233" s="231" t="s">
        <v>0</v>
      </c>
      <c r="G233" s="231" t="s">
        <v>2</v>
      </c>
      <c r="H233" s="231" t="s">
        <v>37</v>
      </c>
      <c r="I233" s="550" t="s">
        <v>5</v>
      </c>
      <c r="J233" s="575" t="s">
        <v>519</v>
      </c>
      <c r="K233" s="559" t="s">
        <v>520</v>
      </c>
      <c r="L233" s="564" t="s">
        <v>521</v>
      </c>
      <c r="M233" s="557" t="s">
        <v>522</v>
      </c>
      <c r="N233" s="569" t="s">
        <v>620</v>
      </c>
      <c r="P233" s="641">
        <v>6</v>
      </c>
      <c r="Q233" s="642">
        <v>7</v>
      </c>
      <c r="R233" s="643">
        <f>+I244</f>
        <v>0</v>
      </c>
    </row>
    <row r="234" spans="1:18" x14ac:dyDescent="0.25">
      <c r="A234" s="233"/>
      <c r="B234" s="234"/>
      <c r="C234" s="235"/>
      <c r="D234" s="234"/>
      <c r="E234" s="234"/>
      <c r="F234" s="236"/>
      <c r="G234" s="237"/>
      <c r="H234" s="238"/>
      <c r="I234" s="551"/>
      <c r="J234" s="576"/>
      <c r="K234" s="560"/>
      <c r="L234" s="565"/>
      <c r="M234" s="572"/>
      <c r="N234" s="555">
        <f t="shared" ref="N234:N240" si="51">SUM(J234:M234)</f>
        <v>0</v>
      </c>
    </row>
    <row r="235" spans="1:18" x14ac:dyDescent="0.25">
      <c r="A235" s="239"/>
      <c r="B235" s="240"/>
      <c r="C235" s="241"/>
      <c r="D235" s="240"/>
      <c r="E235" s="240"/>
      <c r="F235" s="242"/>
      <c r="G235" s="243"/>
      <c r="H235" s="244"/>
      <c r="I235" s="552"/>
      <c r="J235" s="577"/>
      <c r="K235" s="561"/>
      <c r="L235" s="566"/>
      <c r="M235" s="573"/>
      <c r="N235" s="556">
        <f t="shared" si="51"/>
        <v>0</v>
      </c>
    </row>
    <row r="236" spans="1:18" x14ac:dyDescent="0.25">
      <c r="A236" s="239"/>
      <c r="B236" s="240"/>
      <c r="C236" s="241"/>
      <c r="D236" s="240"/>
      <c r="E236" s="240"/>
      <c r="F236" s="242"/>
      <c r="G236" s="243"/>
      <c r="H236" s="244"/>
      <c r="I236" s="552"/>
      <c r="J236" s="577"/>
      <c r="K236" s="561"/>
      <c r="L236" s="566"/>
      <c r="M236" s="573"/>
      <c r="N236" s="556">
        <f t="shared" si="51"/>
        <v>0</v>
      </c>
    </row>
    <row r="237" spans="1:18" x14ac:dyDescent="0.25">
      <c r="A237" s="239"/>
      <c r="B237" s="240"/>
      <c r="C237" s="241"/>
      <c r="D237" s="240"/>
      <c r="E237" s="240"/>
      <c r="F237" s="242"/>
      <c r="G237" s="243"/>
      <c r="H237" s="244"/>
      <c r="I237" s="552"/>
      <c r="J237" s="577"/>
      <c r="K237" s="561"/>
      <c r="L237" s="566"/>
      <c r="M237" s="573"/>
      <c r="N237" s="556">
        <f t="shared" si="51"/>
        <v>0</v>
      </c>
    </row>
    <row r="238" spans="1:18" x14ac:dyDescent="0.25">
      <c r="A238" s="239"/>
      <c r="B238" s="240"/>
      <c r="C238" s="241"/>
      <c r="D238" s="240"/>
      <c r="E238" s="240"/>
      <c r="F238" s="242"/>
      <c r="G238" s="243"/>
      <c r="H238" s="244"/>
      <c r="I238" s="552"/>
      <c r="J238" s="577"/>
      <c r="K238" s="561"/>
      <c r="L238" s="566"/>
      <c r="M238" s="573"/>
      <c r="N238" s="556">
        <f t="shared" si="51"/>
        <v>0</v>
      </c>
    </row>
    <row r="239" spans="1:18" x14ac:dyDescent="0.25">
      <c r="A239" s="239"/>
      <c r="B239" s="240"/>
      <c r="C239" s="241"/>
      <c r="D239" s="240"/>
      <c r="E239" s="240"/>
      <c r="F239" s="242"/>
      <c r="G239" s="243"/>
      <c r="H239" s="244"/>
      <c r="I239" s="552"/>
      <c r="J239" s="577"/>
      <c r="K239" s="561"/>
      <c r="L239" s="566"/>
      <c r="M239" s="573"/>
      <c r="N239" s="556">
        <f t="shared" si="51"/>
        <v>0</v>
      </c>
    </row>
    <row r="240" spans="1:18" x14ac:dyDescent="0.25">
      <c r="A240" s="239"/>
      <c r="B240" s="240"/>
      <c r="C240" s="241"/>
      <c r="D240" s="240"/>
      <c r="E240" s="240"/>
      <c r="F240" s="242"/>
      <c r="G240" s="243"/>
      <c r="H240" s="244"/>
      <c r="I240" s="552"/>
      <c r="J240" s="577"/>
      <c r="K240" s="561"/>
      <c r="L240" s="566"/>
      <c r="M240" s="573"/>
      <c r="N240" s="556">
        <f t="shared" si="51"/>
        <v>0</v>
      </c>
    </row>
    <row r="241" spans="1:18" x14ac:dyDescent="0.25">
      <c r="A241" s="239"/>
      <c r="B241" s="240"/>
      <c r="C241" s="241"/>
      <c r="D241" s="240"/>
      <c r="E241" s="240"/>
      <c r="F241" s="242"/>
      <c r="G241" s="243"/>
      <c r="H241" s="244"/>
      <c r="I241" s="552"/>
      <c r="J241" s="577"/>
      <c r="K241" s="561"/>
      <c r="L241" s="566"/>
      <c r="M241" s="573"/>
      <c r="N241" s="556">
        <f t="shared" ref="N241:N243" si="52">SUM(J241:M241)</f>
        <v>0</v>
      </c>
    </row>
    <row r="242" spans="1:18" x14ac:dyDescent="0.25">
      <c r="A242" s="239"/>
      <c r="B242" s="240"/>
      <c r="C242" s="241"/>
      <c r="D242" s="240"/>
      <c r="E242" s="240"/>
      <c r="F242" s="242"/>
      <c r="G242" s="243"/>
      <c r="H242" s="244"/>
      <c r="I242" s="552"/>
      <c r="J242" s="577"/>
      <c r="K242" s="561"/>
      <c r="L242" s="566"/>
      <c r="M242" s="573"/>
      <c r="N242" s="556">
        <f t="shared" si="52"/>
        <v>0</v>
      </c>
    </row>
    <row r="243" spans="1:18" ht="15.75" thickBot="1" x14ac:dyDescent="0.3">
      <c r="A243" s="245"/>
      <c r="B243" s="246"/>
      <c r="C243" s="247"/>
      <c r="D243" s="246"/>
      <c r="E243" s="246"/>
      <c r="F243" s="248"/>
      <c r="G243" s="249"/>
      <c r="H243" s="250"/>
      <c r="I243" s="553"/>
      <c r="J243" s="578"/>
      <c r="K243" s="562"/>
      <c r="L243" s="567"/>
      <c r="M243" s="574"/>
      <c r="N243" s="570">
        <f t="shared" si="52"/>
        <v>0</v>
      </c>
    </row>
    <row r="244" spans="1:18" ht="15.75" thickBot="1" x14ac:dyDescent="0.3">
      <c r="A244" s="757" t="s">
        <v>4</v>
      </c>
      <c r="B244" s="758"/>
      <c r="C244" s="758"/>
      <c r="D244" s="758"/>
      <c r="E244" s="758"/>
      <c r="F244" s="758"/>
      <c r="G244" s="758"/>
      <c r="H244" s="758"/>
      <c r="I244" s="554">
        <f>SUM(I234:I243)</f>
        <v>0</v>
      </c>
      <c r="J244" s="579">
        <f t="shared" ref="J244:N244" si="53">SUM(J234:J243)</f>
        <v>0</v>
      </c>
      <c r="K244" s="563">
        <f t="shared" si="53"/>
        <v>0</v>
      </c>
      <c r="L244" s="568">
        <f t="shared" si="53"/>
        <v>0</v>
      </c>
      <c r="M244" s="558">
        <f t="shared" si="53"/>
        <v>0</v>
      </c>
      <c r="N244" s="571">
        <f t="shared" si="53"/>
        <v>0</v>
      </c>
    </row>
    <row r="245" spans="1:18" ht="15.75" customHeight="1" thickBot="1" x14ac:dyDescent="0.3">
      <c r="A245" s="743" t="s">
        <v>439</v>
      </c>
      <c r="B245" s="744"/>
      <c r="C245" s="744"/>
      <c r="D245" s="744"/>
      <c r="E245" s="744"/>
      <c r="F245" s="744"/>
      <c r="G245" s="744"/>
      <c r="H245" s="744"/>
      <c r="I245" s="744"/>
      <c r="J245" s="744"/>
      <c r="K245" s="744"/>
      <c r="L245" s="744"/>
      <c r="M245" s="744"/>
      <c r="N245" s="745"/>
    </row>
    <row r="246" spans="1:18" ht="26.25" thickBot="1" x14ac:dyDescent="0.3">
      <c r="A246" s="429" t="s">
        <v>419</v>
      </c>
      <c r="B246" s="417" t="s">
        <v>420</v>
      </c>
      <c r="C246" s="429" t="s">
        <v>421</v>
      </c>
      <c r="D246" s="417" t="s">
        <v>36</v>
      </c>
      <c r="E246" s="232" t="s">
        <v>536</v>
      </c>
      <c r="F246" s="231" t="s">
        <v>0</v>
      </c>
      <c r="G246" s="231" t="s">
        <v>2</v>
      </c>
      <c r="H246" s="231" t="s">
        <v>37</v>
      </c>
      <c r="I246" s="550" t="s">
        <v>5</v>
      </c>
      <c r="J246" s="575" t="s">
        <v>519</v>
      </c>
      <c r="K246" s="559" t="s">
        <v>520</v>
      </c>
      <c r="L246" s="564" t="s">
        <v>521</v>
      </c>
      <c r="M246" s="557" t="s">
        <v>522</v>
      </c>
      <c r="N246" s="569" t="s">
        <v>620</v>
      </c>
      <c r="P246" s="641">
        <v>6</v>
      </c>
      <c r="Q246" s="642">
        <v>7</v>
      </c>
      <c r="R246" s="643">
        <f>+I257</f>
        <v>0</v>
      </c>
    </row>
    <row r="247" spans="1:18" x14ac:dyDescent="0.25">
      <c r="A247" s="233"/>
      <c r="B247" s="234"/>
      <c r="C247" s="235"/>
      <c r="D247" s="234"/>
      <c r="E247" s="234"/>
      <c r="F247" s="236"/>
      <c r="G247" s="237"/>
      <c r="H247" s="238"/>
      <c r="I247" s="551"/>
      <c r="J247" s="576"/>
      <c r="K247" s="560"/>
      <c r="L247" s="565"/>
      <c r="M247" s="572"/>
      <c r="N247" s="555">
        <f t="shared" ref="N247:N253" si="54">SUM(J247:M247)</f>
        <v>0</v>
      </c>
    </row>
    <row r="248" spans="1:18" x14ac:dyDescent="0.25">
      <c r="A248" s="239"/>
      <c r="B248" s="240"/>
      <c r="C248" s="241"/>
      <c r="D248" s="240"/>
      <c r="E248" s="240"/>
      <c r="F248" s="242"/>
      <c r="G248" s="243"/>
      <c r="H248" s="244"/>
      <c r="I248" s="552"/>
      <c r="J248" s="577"/>
      <c r="K248" s="561"/>
      <c r="L248" s="566"/>
      <c r="M248" s="573"/>
      <c r="N248" s="556">
        <f t="shared" si="54"/>
        <v>0</v>
      </c>
    </row>
    <row r="249" spans="1:18" x14ac:dyDescent="0.25">
      <c r="A249" s="239"/>
      <c r="B249" s="240"/>
      <c r="C249" s="241"/>
      <c r="D249" s="240"/>
      <c r="E249" s="240"/>
      <c r="F249" s="242"/>
      <c r="G249" s="243"/>
      <c r="H249" s="244"/>
      <c r="I249" s="552"/>
      <c r="J249" s="577"/>
      <c r="K249" s="561"/>
      <c r="L249" s="566"/>
      <c r="M249" s="573"/>
      <c r="N249" s="556">
        <f t="shared" si="54"/>
        <v>0</v>
      </c>
    </row>
    <row r="250" spans="1:18" x14ac:dyDescent="0.25">
      <c r="A250" s="239"/>
      <c r="B250" s="240"/>
      <c r="C250" s="241"/>
      <c r="D250" s="240"/>
      <c r="E250" s="240"/>
      <c r="F250" s="242"/>
      <c r="G250" s="243"/>
      <c r="H250" s="244"/>
      <c r="I250" s="552"/>
      <c r="J250" s="577"/>
      <c r="K250" s="561"/>
      <c r="L250" s="566"/>
      <c r="M250" s="573"/>
      <c r="N250" s="556">
        <f t="shared" si="54"/>
        <v>0</v>
      </c>
    </row>
    <row r="251" spans="1:18" x14ac:dyDescent="0.25">
      <c r="A251" s="239"/>
      <c r="B251" s="240"/>
      <c r="C251" s="241"/>
      <c r="D251" s="240"/>
      <c r="E251" s="240"/>
      <c r="F251" s="242"/>
      <c r="G251" s="243"/>
      <c r="H251" s="244"/>
      <c r="I251" s="552"/>
      <c r="J251" s="577"/>
      <c r="K251" s="561"/>
      <c r="L251" s="566"/>
      <c r="M251" s="573"/>
      <c r="N251" s="556">
        <f t="shared" si="54"/>
        <v>0</v>
      </c>
    </row>
    <row r="252" spans="1:18" x14ac:dyDescent="0.25">
      <c r="A252" s="239"/>
      <c r="B252" s="240"/>
      <c r="C252" s="241"/>
      <c r="D252" s="240"/>
      <c r="E252" s="240"/>
      <c r="F252" s="242"/>
      <c r="G252" s="243"/>
      <c r="H252" s="244"/>
      <c r="I252" s="552"/>
      <c r="J252" s="577"/>
      <c r="K252" s="561"/>
      <c r="L252" s="566"/>
      <c r="M252" s="573"/>
      <c r="N252" s="556">
        <f t="shared" si="54"/>
        <v>0</v>
      </c>
    </row>
    <row r="253" spans="1:18" x14ac:dyDescent="0.25">
      <c r="A253" s="239"/>
      <c r="B253" s="240"/>
      <c r="C253" s="241"/>
      <c r="D253" s="240"/>
      <c r="E253" s="240"/>
      <c r="F253" s="242"/>
      <c r="G253" s="243"/>
      <c r="H253" s="244"/>
      <c r="I253" s="552"/>
      <c r="J253" s="577"/>
      <c r="K253" s="561"/>
      <c r="L253" s="566"/>
      <c r="M253" s="573"/>
      <c r="N253" s="556">
        <f t="shared" si="54"/>
        <v>0</v>
      </c>
    </row>
    <row r="254" spans="1:18" x14ac:dyDescent="0.25">
      <c r="A254" s="239"/>
      <c r="B254" s="240"/>
      <c r="C254" s="241"/>
      <c r="D254" s="240"/>
      <c r="E254" s="240"/>
      <c r="F254" s="242"/>
      <c r="G254" s="243"/>
      <c r="H254" s="244"/>
      <c r="I254" s="552"/>
      <c r="J254" s="577"/>
      <c r="K254" s="561"/>
      <c r="L254" s="566"/>
      <c r="M254" s="573"/>
      <c r="N254" s="556">
        <f t="shared" ref="N254:N256" si="55">SUM(J254:M254)</f>
        <v>0</v>
      </c>
    </row>
    <row r="255" spans="1:18" x14ac:dyDescent="0.25">
      <c r="A255" s="239"/>
      <c r="B255" s="240"/>
      <c r="C255" s="241"/>
      <c r="D255" s="240"/>
      <c r="E255" s="240"/>
      <c r="F255" s="242"/>
      <c r="G255" s="243"/>
      <c r="H255" s="244"/>
      <c r="I255" s="552"/>
      <c r="J255" s="577"/>
      <c r="K255" s="561"/>
      <c r="L255" s="566"/>
      <c r="M255" s="573"/>
      <c r="N255" s="556">
        <f t="shared" si="55"/>
        <v>0</v>
      </c>
    </row>
    <row r="256" spans="1:18" ht="15.75" thickBot="1" x14ac:dyDescent="0.3">
      <c r="A256" s="245"/>
      <c r="B256" s="246"/>
      <c r="C256" s="247"/>
      <c r="D256" s="246"/>
      <c r="E256" s="246"/>
      <c r="F256" s="248"/>
      <c r="G256" s="249"/>
      <c r="H256" s="250"/>
      <c r="I256" s="553"/>
      <c r="J256" s="578"/>
      <c r="K256" s="562"/>
      <c r="L256" s="567"/>
      <c r="M256" s="574"/>
      <c r="N256" s="570">
        <f t="shared" si="55"/>
        <v>0</v>
      </c>
    </row>
    <row r="257" spans="1:18" ht="15.75" thickBot="1" x14ac:dyDescent="0.3">
      <c r="A257" s="757" t="s">
        <v>4</v>
      </c>
      <c r="B257" s="758"/>
      <c r="C257" s="758"/>
      <c r="D257" s="758"/>
      <c r="E257" s="758"/>
      <c r="F257" s="758"/>
      <c r="G257" s="758"/>
      <c r="H257" s="758"/>
      <c r="I257" s="554">
        <f>SUM(I247:I256)</f>
        <v>0</v>
      </c>
      <c r="J257" s="579">
        <f t="shared" ref="J257:N257" si="56">SUM(J247:J256)</f>
        <v>0</v>
      </c>
      <c r="K257" s="563">
        <f t="shared" si="56"/>
        <v>0</v>
      </c>
      <c r="L257" s="568">
        <f t="shared" si="56"/>
        <v>0</v>
      </c>
      <c r="M257" s="558">
        <f t="shared" si="56"/>
        <v>0</v>
      </c>
      <c r="N257" s="571">
        <f t="shared" si="56"/>
        <v>0</v>
      </c>
    </row>
    <row r="258" spans="1:18" ht="15.75" customHeight="1" thickBot="1" x14ac:dyDescent="0.3">
      <c r="A258" s="743" t="s">
        <v>440</v>
      </c>
      <c r="B258" s="744"/>
      <c r="C258" s="744"/>
      <c r="D258" s="744"/>
      <c r="E258" s="744"/>
      <c r="F258" s="744"/>
      <c r="G258" s="744"/>
      <c r="H258" s="744"/>
      <c r="I258" s="744"/>
      <c r="J258" s="744"/>
      <c r="K258" s="744"/>
      <c r="L258" s="744"/>
      <c r="M258" s="744"/>
      <c r="N258" s="745"/>
    </row>
    <row r="259" spans="1:18" ht="26.25" thickBot="1" x14ac:dyDescent="0.3">
      <c r="A259" s="429" t="s">
        <v>419</v>
      </c>
      <c r="B259" s="417" t="s">
        <v>420</v>
      </c>
      <c r="C259" s="429" t="s">
        <v>421</v>
      </c>
      <c r="D259" s="417" t="s">
        <v>36</v>
      </c>
      <c r="E259" s="232" t="s">
        <v>536</v>
      </c>
      <c r="F259" s="231" t="s">
        <v>0</v>
      </c>
      <c r="G259" s="231" t="s">
        <v>2</v>
      </c>
      <c r="H259" s="231" t="s">
        <v>37</v>
      </c>
      <c r="I259" s="550" t="s">
        <v>5</v>
      </c>
      <c r="J259" s="575" t="s">
        <v>519</v>
      </c>
      <c r="K259" s="559" t="s">
        <v>520</v>
      </c>
      <c r="L259" s="564" t="s">
        <v>521</v>
      </c>
      <c r="M259" s="557" t="s">
        <v>522</v>
      </c>
      <c r="N259" s="569" t="s">
        <v>620</v>
      </c>
      <c r="P259" s="641">
        <v>6</v>
      </c>
      <c r="Q259" s="642">
        <v>7</v>
      </c>
      <c r="R259" s="643">
        <f>+I270</f>
        <v>0</v>
      </c>
    </row>
    <row r="260" spans="1:18" x14ac:dyDescent="0.25">
      <c r="A260" s="233"/>
      <c r="B260" s="234"/>
      <c r="C260" s="235"/>
      <c r="D260" s="234"/>
      <c r="E260" s="234"/>
      <c r="F260" s="236"/>
      <c r="G260" s="237"/>
      <c r="H260" s="238"/>
      <c r="I260" s="551"/>
      <c r="J260" s="576"/>
      <c r="K260" s="560"/>
      <c r="L260" s="565"/>
      <c r="M260" s="572"/>
      <c r="N260" s="555">
        <f t="shared" ref="N260:N266" si="57">SUM(J260:M260)</f>
        <v>0</v>
      </c>
    </row>
    <row r="261" spans="1:18" x14ac:dyDescent="0.25">
      <c r="A261" s="239"/>
      <c r="B261" s="240"/>
      <c r="C261" s="241"/>
      <c r="D261" s="240"/>
      <c r="E261" s="240"/>
      <c r="F261" s="242"/>
      <c r="G261" s="243"/>
      <c r="H261" s="244"/>
      <c r="I261" s="552"/>
      <c r="J261" s="577"/>
      <c r="K261" s="561"/>
      <c r="L261" s="566"/>
      <c r="M261" s="573"/>
      <c r="N261" s="556">
        <f t="shared" si="57"/>
        <v>0</v>
      </c>
    </row>
    <row r="262" spans="1:18" x14ac:dyDescent="0.25">
      <c r="A262" s="239"/>
      <c r="B262" s="240"/>
      <c r="C262" s="241"/>
      <c r="D262" s="240"/>
      <c r="E262" s="240"/>
      <c r="F262" s="242"/>
      <c r="G262" s="243"/>
      <c r="H262" s="244"/>
      <c r="I262" s="552"/>
      <c r="J262" s="577"/>
      <c r="K262" s="561"/>
      <c r="L262" s="566"/>
      <c r="M262" s="573"/>
      <c r="N262" s="556">
        <f t="shared" si="57"/>
        <v>0</v>
      </c>
    </row>
    <row r="263" spans="1:18" x14ac:dyDescent="0.25">
      <c r="A263" s="239"/>
      <c r="B263" s="240"/>
      <c r="C263" s="241"/>
      <c r="D263" s="240"/>
      <c r="E263" s="240"/>
      <c r="F263" s="242"/>
      <c r="G263" s="243"/>
      <c r="H263" s="244"/>
      <c r="I263" s="552"/>
      <c r="J263" s="577"/>
      <c r="K263" s="561"/>
      <c r="L263" s="566"/>
      <c r="M263" s="573"/>
      <c r="N263" s="556">
        <f t="shared" si="57"/>
        <v>0</v>
      </c>
    </row>
    <row r="264" spans="1:18" x14ac:dyDescent="0.25">
      <c r="A264" s="239"/>
      <c r="B264" s="240"/>
      <c r="C264" s="241"/>
      <c r="D264" s="240"/>
      <c r="E264" s="240"/>
      <c r="F264" s="242"/>
      <c r="G264" s="243"/>
      <c r="H264" s="244"/>
      <c r="I264" s="552"/>
      <c r="J264" s="577"/>
      <c r="K264" s="561"/>
      <c r="L264" s="566"/>
      <c r="M264" s="573"/>
      <c r="N264" s="556">
        <f t="shared" si="57"/>
        <v>0</v>
      </c>
    </row>
    <row r="265" spans="1:18" x14ac:dyDescent="0.25">
      <c r="A265" s="239"/>
      <c r="B265" s="240"/>
      <c r="C265" s="241"/>
      <c r="D265" s="240"/>
      <c r="E265" s="240"/>
      <c r="F265" s="242"/>
      <c r="G265" s="243"/>
      <c r="H265" s="244"/>
      <c r="I265" s="552"/>
      <c r="J265" s="577"/>
      <c r="K265" s="561"/>
      <c r="L265" s="566"/>
      <c r="M265" s="573"/>
      <c r="N265" s="556">
        <f t="shared" si="57"/>
        <v>0</v>
      </c>
    </row>
    <row r="266" spans="1:18" x14ac:dyDescent="0.25">
      <c r="A266" s="239"/>
      <c r="B266" s="240"/>
      <c r="C266" s="241"/>
      <c r="D266" s="240"/>
      <c r="E266" s="240"/>
      <c r="F266" s="242"/>
      <c r="G266" s="243"/>
      <c r="H266" s="244"/>
      <c r="I266" s="552"/>
      <c r="J266" s="577"/>
      <c r="K266" s="561"/>
      <c r="L266" s="566"/>
      <c r="M266" s="573"/>
      <c r="N266" s="556">
        <f t="shared" si="57"/>
        <v>0</v>
      </c>
    </row>
    <row r="267" spans="1:18" x14ac:dyDescent="0.25">
      <c r="A267" s="239"/>
      <c r="B267" s="240"/>
      <c r="C267" s="241"/>
      <c r="D267" s="240"/>
      <c r="E267" s="240"/>
      <c r="F267" s="242"/>
      <c r="G267" s="243"/>
      <c r="H267" s="244"/>
      <c r="I267" s="552"/>
      <c r="J267" s="577"/>
      <c r="K267" s="561"/>
      <c r="L267" s="566"/>
      <c r="M267" s="573"/>
      <c r="N267" s="556">
        <f t="shared" ref="N267:N269" si="58">SUM(J267:M267)</f>
        <v>0</v>
      </c>
    </row>
    <row r="268" spans="1:18" x14ac:dyDescent="0.25">
      <c r="A268" s="239"/>
      <c r="B268" s="240"/>
      <c r="C268" s="241"/>
      <c r="D268" s="240"/>
      <c r="E268" s="240"/>
      <c r="F268" s="242"/>
      <c r="G268" s="243"/>
      <c r="H268" s="244"/>
      <c r="I268" s="552"/>
      <c r="J268" s="577"/>
      <c r="K268" s="561"/>
      <c r="L268" s="566"/>
      <c r="M268" s="573"/>
      <c r="N268" s="556">
        <f t="shared" si="58"/>
        <v>0</v>
      </c>
    </row>
    <row r="269" spans="1:18" ht="15.75" thickBot="1" x14ac:dyDescent="0.3">
      <c r="A269" s="245"/>
      <c r="B269" s="246"/>
      <c r="C269" s="247"/>
      <c r="D269" s="246"/>
      <c r="E269" s="246"/>
      <c r="F269" s="248"/>
      <c r="G269" s="249"/>
      <c r="H269" s="250"/>
      <c r="I269" s="553"/>
      <c r="J269" s="578"/>
      <c r="K269" s="562"/>
      <c r="L269" s="567"/>
      <c r="M269" s="574"/>
      <c r="N269" s="570">
        <f t="shared" si="58"/>
        <v>0</v>
      </c>
    </row>
    <row r="270" spans="1:18" ht="15.75" thickBot="1" x14ac:dyDescent="0.3">
      <c r="A270" s="757" t="s">
        <v>4</v>
      </c>
      <c r="B270" s="758"/>
      <c r="C270" s="758"/>
      <c r="D270" s="758"/>
      <c r="E270" s="758"/>
      <c r="F270" s="758"/>
      <c r="G270" s="758"/>
      <c r="H270" s="758"/>
      <c r="I270" s="554">
        <f>SUM(I260:I269)</f>
        <v>0</v>
      </c>
      <c r="J270" s="579">
        <f t="shared" ref="J270:N270" si="59">SUM(J260:J269)</f>
        <v>0</v>
      </c>
      <c r="K270" s="563">
        <f t="shared" si="59"/>
        <v>0</v>
      </c>
      <c r="L270" s="568">
        <f t="shared" si="59"/>
        <v>0</v>
      </c>
      <c r="M270" s="558">
        <f t="shared" si="59"/>
        <v>0</v>
      </c>
      <c r="N270" s="571">
        <f t="shared" si="59"/>
        <v>0</v>
      </c>
    </row>
    <row r="271" spans="1:18" ht="27.75" customHeight="1" thickBot="1" x14ac:dyDescent="0.3">
      <c r="A271" s="743" t="s">
        <v>441</v>
      </c>
      <c r="B271" s="744"/>
      <c r="C271" s="744"/>
      <c r="D271" s="744"/>
      <c r="E271" s="744"/>
      <c r="F271" s="744"/>
      <c r="G271" s="744"/>
      <c r="H271" s="744"/>
      <c r="I271" s="744"/>
      <c r="J271" s="744"/>
      <c r="K271" s="744"/>
      <c r="L271" s="744"/>
      <c r="M271" s="744"/>
      <c r="N271" s="745"/>
    </row>
    <row r="272" spans="1:18" ht="26.25" thickBot="1" x14ac:dyDescent="0.3">
      <c r="A272" s="429" t="s">
        <v>419</v>
      </c>
      <c r="B272" s="417" t="s">
        <v>420</v>
      </c>
      <c r="C272" s="429" t="s">
        <v>421</v>
      </c>
      <c r="D272" s="417" t="s">
        <v>36</v>
      </c>
      <c r="E272" s="232" t="s">
        <v>536</v>
      </c>
      <c r="F272" s="231" t="s">
        <v>0</v>
      </c>
      <c r="G272" s="231" t="s">
        <v>2</v>
      </c>
      <c r="H272" s="231" t="s">
        <v>37</v>
      </c>
      <c r="I272" s="550" t="s">
        <v>5</v>
      </c>
      <c r="J272" s="575" t="s">
        <v>519</v>
      </c>
      <c r="K272" s="559" t="s">
        <v>520</v>
      </c>
      <c r="L272" s="564" t="s">
        <v>521</v>
      </c>
      <c r="M272" s="557" t="s">
        <v>522</v>
      </c>
      <c r="N272" s="569" t="s">
        <v>620</v>
      </c>
      <c r="P272" s="641">
        <v>6</v>
      </c>
      <c r="Q272" s="642">
        <v>7</v>
      </c>
      <c r="R272" s="643">
        <f>+I283</f>
        <v>0</v>
      </c>
    </row>
    <row r="273" spans="1:18" x14ac:dyDescent="0.25">
      <c r="A273" s="233"/>
      <c r="B273" s="234"/>
      <c r="C273" s="235"/>
      <c r="D273" s="234"/>
      <c r="E273" s="234"/>
      <c r="F273" s="236"/>
      <c r="G273" s="237"/>
      <c r="H273" s="238"/>
      <c r="I273" s="551"/>
      <c r="J273" s="576"/>
      <c r="K273" s="560"/>
      <c r="L273" s="565"/>
      <c r="M273" s="572"/>
      <c r="N273" s="555">
        <f t="shared" ref="N273:N279" si="60">SUM(J273:M273)</f>
        <v>0</v>
      </c>
    </row>
    <row r="274" spans="1:18" x14ac:dyDescent="0.25">
      <c r="A274" s="239"/>
      <c r="B274" s="240"/>
      <c r="C274" s="241"/>
      <c r="D274" s="240"/>
      <c r="E274" s="240"/>
      <c r="F274" s="242"/>
      <c r="G274" s="243"/>
      <c r="H274" s="244"/>
      <c r="I274" s="552"/>
      <c r="J274" s="577"/>
      <c r="K274" s="561"/>
      <c r="L274" s="566"/>
      <c r="M274" s="573"/>
      <c r="N274" s="556">
        <f t="shared" si="60"/>
        <v>0</v>
      </c>
    </row>
    <row r="275" spans="1:18" x14ac:dyDescent="0.25">
      <c r="A275" s="239"/>
      <c r="B275" s="240"/>
      <c r="C275" s="241"/>
      <c r="D275" s="240"/>
      <c r="E275" s="240"/>
      <c r="F275" s="242"/>
      <c r="G275" s="243"/>
      <c r="H275" s="244"/>
      <c r="I275" s="552"/>
      <c r="J275" s="577"/>
      <c r="K275" s="561"/>
      <c r="L275" s="566"/>
      <c r="M275" s="573"/>
      <c r="N275" s="556">
        <f t="shared" si="60"/>
        <v>0</v>
      </c>
    </row>
    <row r="276" spans="1:18" x14ac:dyDescent="0.25">
      <c r="A276" s="239"/>
      <c r="B276" s="240"/>
      <c r="C276" s="241"/>
      <c r="D276" s="240"/>
      <c r="E276" s="240"/>
      <c r="F276" s="242"/>
      <c r="G276" s="243"/>
      <c r="H276" s="244"/>
      <c r="I276" s="552"/>
      <c r="J276" s="577"/>
      <c r="K276" s="561"/>
      <c r="L276" s="566"/>
      <c r="M276" s="573"/>
      <c r="N276" s="556">
        <f t="shared" si="60"/>
        <v>0</v>
      </c>
    </row>
    <row r="277" spans="1:18" x14ac:dyDescent="0.25">
      <c r="A277" s="239"/>
      <c r="B277" s="240"/>
      <c r="C277" s="241"/>
      <c r="D277" s="240"/>
      <c r="E277" s="240"/>
      <c r="F277" s="242"/>
      <c r="G277" s="243"/>
      <c r="H277" s="244"/>
      <c r="I277" s="552"/>
      <c r="J277" s="577"/>
      <c r="K277" s="561"/>
      <c r="L277" s="566"/>
      <c r="M277" s="573"/>
      <c r="N277" s="556">
        <f t="shared" si="60"/>
        <v>0</v>
      </c>
    </row>
    <row r="278" spans="1:18" x14ac:dyDescent="0.25">
      <c r="A278" s="239"/>
      <c r="B278" s="240"/>
      <c r="C278" s="241"/>
      <c r="D278" s="240"/>
      <c r="E278" s="240"/>
      <c r="F278" s="242"/>
      <c r="G278" s="243"/>
      <c r="H278" s="244"/>
      <c r="I278" s="552"/>
      <c r="J278" s="577"/>
      <c r="K278" s="561"/>
      <c r="L278" s="566"/>
      <c r="M278" s="573"/>
      <c r="N278" s="556">
        <f t="shared" si="60"/>
        <v>0</v>
      </c>
    </row>
    <row r="279" spans="1:18" x14ac:dyDescent="0.25">
      <c r="A279" s="239"/>
      <c r="B279" s="240"/>
      <c r="C279" s="241"/>
      <c r="D279" s="240"/>
      <c r="E279" s="240"/>
      <c r="F279" s="242"/>
      <c r="G279" s="243"/>
      <c r="H279" s="244"/>
      <c r="I279" s="552"/>
      <c r="J279" s="577"/>
      <c r="K279" s="561"/>
      <c r="L279" s="566"/>
      <c r="M279" s="573"/>
      <c r="N279" s="556">
        <f t="shared" si="60"/>
        <v>0</v>
      </c>
    </row>
    <row r="280" spans="1:18" x14ac:dyDescent="0.25">
      <c r="A280" s="239"/>
      <c r="B280" s="240"/>
      <c r="C280" s="241"/>
      <c r="D280" s="240"/>
      <c r="E280" s="240"/>
      <c r="F280" s="242"/>
      <c r="G280" s="243"/>
      <c r="H280" s="244"/>
      <c r="I280" s="552"/>
      <c r="J280" s="577"/>
      <c r="K280" s="561"/>
      <c r="L280" s="566"/>
      <c r="M280" s="573"/>
      <c r="N280" s="556">
        <f t="shared" ref="N280:N282" si="61">SUM(J280:M280)</f>
        <v>0</v>
      </c>
    </row>
    <row r="281" spans="1:18" x14ac:dyDescent="0.25">
      <c r="A281" s="239"/>
      <c r="B281" s="240"/>
      <c r="C281" s="241"/>
      <c r="D281" s="240"/>
      <c r="E281" s="240"/>
      <c r="F281" s="242"/>
      <c r="G281" s="243"/>
      <c r="H281" s="244"/>
      <c r="I281" s="552"/>
      <c r="J281" s="577"/>
      <c r="K281" s="561"/>
      <c r="L281" s="566"/>
      <c r="M281" s="573"/>
      <c r="N281" s="556">
        <f t="shared" si="61"/>
        <v>0</v>
      </c>
    </row>
    <row r="282" spans="1:18" ht="15.75" thickBot="1" x14ac:dyDescent="0.3">
      <c r="A282" s="245"/>
      <c r="B282" s="246"/>
      <c r="C282" s="247"/>
      <c r="D282" s="246"/>
      <c r="E282" s="246"/>
      <c r="F282" s="248"/>
      <c r="G282" s="249"/>
      <c r="H282" s="250"/>
      <c r="I282" s="553"/>
      <c r="J282" s="578"/>
      <c r="K282" s="562"/>
      <c r="L282" s="567"/>
      <c r="M282" s="574"/>
      <c r="N282" s="570">
        <f t="shared" si="61"/>
        <v>0</v>
      </c>
    </row>
    <row r="283" spans="1:18" ht="15.75" thickBot="1" x14ac:dyDescent="0.3">
      <c r="A283" s="757" t="s">
        <v>4</v>
      </c>
      <c r="B283" s="758"/>
      <c r="C283" s="758"/>
      <c r="D283" s="758"/>
      <c r="E283" s="758"/>
      <c r="F283" s="758"/>
      <c r="G283" s="758"/>
      <c r="H283" s="758"/>
      <c r="I283" s="554">
        <f>SUM(I273:I282)</f>
        <v>0</v>
      </c>
      <c r="J283" s="579">
        <f t="shared" ref="J283:N283" si="62">SUM(J273:J282)</f>
        <v>0</v>
      </c>
      <c r="K283" s="563">
        <f t="shared" si="62"/>
        <v>0</v>
      </c>
      <c r="L283" s="568">
        <f t="shared" si="62"/>
        <v>0</v>
      </c>
      <c r="M283" s="558">
        <f t="shared" si="62"/>
        <v>0</v>
      </c>
      <c r="N283" s="571">
        <f t="shared" si="62"/>
        <v>0</v>
      </c>
    </row>
    <row r="284" spans="1:18" ht="15.75" customHeight="1" thickBot="1" x14ac:dyDescent="0.3">
      <c r="A284" s="743" t="s">
        <v>442</v>
      </c>
      <c r="B284" s="744"/>
      <c r="C284" s="744"/>
      <c r="D284" s="744"/>
      <c r="E284" s="744"/>
      <c r="F284" s="744"/>
      <c r="G284" s="744"/>
      <c r="H284" s="744"/>
      <c r="I284" s="744"/>
      <c r="J284" s="744"/>
      <c r="K284" s="744"/>
      <c r="L284" s="744"/>
      <c r="M284" s="744"/>
      <c r="N284" s="745"/>
    </row>
    <row r="285" spans="1:18" ht="26.25" thickBot="1" x14ac:dyDescent="0.3">
      <c r="A285" s="429" t="s">
        <v>419</v>
      </c>
      <c r="B285" s="417" t="s">
        <v>420</v>
      </c>
      <c r="C285" s="429" t="s">
        <v>421</v>
      </c>
      <c r="D285" s="417" t="s">
        <v>36</v>
      </c>
      <c r="E285" s="232" t="s">
        <v>536</v>
      </c>
      <c r="F285" s="231" t="s">
        <v>0</v>
      </c>
      <c r="G285" s="231" t="s">
        <v>2</v>
      </c>
      <c r="H285" s="231" t="s">
        <v>37</v>
      </c>
      <c r="I285" s="550" t="s">
        <v>5</v>
      </c>
      <c r="J285" s="575" t="s">
        <v>519</v>
      </c>
      <c r="K285" s="559" t="s">
        <v>520</v>
      </c>
      <c r="L285" s="564" t="s">
        <v>521</v>
      </c>
      <c r="M285" s="557" t="s">
        <v>522</v>
      </c>
      <c r="N285" s="569" t="s">
        <v>620</v>
      </c>
      <c r="P285" s="641">
        <v>6</v>
      </c>
      <c r="Q285" s="642">
        <v>22</v>
      </c>
      <c r="R285" s="643">
        <f>+I296</f>
        <v>0</v>
      </c>
    </row>
    <row r="286" spans="1:18" x14ac:dyDescent="0.25">
      <c r="A286" s="233"/>
      <c r="B286" s="234"/>
      <c r="C286" s="235"/>
      <c r="D286" s="234"/>
      <c r="E286" s="234"/>
      <c r="F286" s="236"/>
      <c r="G286" s="237"/>
      <c r="H286" s="238"/>
      <c r="I286" s="551"/>
      <c r="J286" s="576"/>
      <c r="K286" s="560"/>
      <c r="L286" s="565"/>
      <c r="M286" s="572"/>
      <c r="N286" s="555">
        <f t="shared" ref="N286:N292" si="63">SUM(J286:M286)</f>
        <v>0</v>
      </c>
    </row>
    <row r="287" spans="1:18" x14ac:dyDescent="0.25">
      <c r="A287" s="239"/>
      <c r="B287" s="240"/>
      <c r="C287" s="241"/>
      <c r="D287" s="240"/>
      <c r="E287" s="240"/>
      <c r="F287" s="242"/>
      <c r="G287" s="243"/>
      <c r="H287" s="244"/>
      <c r="I287" s="552"/>
      <c r="J287" s="577"/>
      <c r="K287" s="561"/>
      <c r="L287" s="566"/>
      <c r="M287" s="573"/>
      <c r="N287" s="556">
        <f t="shared" si="63"/>
        <v>0</v>
      </c>
    </row>
    <row r="288" spans="1:18" x14ac:dyDescent="0.25">
      <c r="A288" s="239"/>
      <c r="B288" s="240"/>
      <c r="C288" s="241"/>
      <c r="D288" s="240"/>
      <c r="E288" s="240"/>
      <c r="F288" s="242"/>
      <c r="G288" s="243"/>
      <c r="H288" s="244"/>
      <c r="I288" s="552"/>
      <c r="J288" s="577"/>
      <c r="K288" s="561"/>
      <c r="L288" s="566"/>
      <c r="M288" s="573"/>
      <c r="N288" s="556">
        <f t="shared" si="63"/>
        <v>0</v>
      </c>
    </row>
    <row r="289" spans="1:18" x14ac:dyDescent="0.25">
      <c r="A289" s="239"/>
      <c r="B289" s="240"/>
      <c r="C289" s="241"/>
      <c r="D289" s="240"/>
      <c r="E289" s="240"/>
      <c r="F289" s="242"/>
      <c r="G289" s="243"/>
      <c r="H289" s="244"/>
      <c r="I289" s="552"/>
      <c r="J289" s="577"/>
      <c r="K289" s="561"/>
      <c r="L289" s="566"/>
      <c r="M289" s="573"/>
      <c r="N289" s="556">
        <f t="shared" si="63"/>
        <v>0</v>
      </c>
    </row>
    <row r="290" spans="1:18" x14ac:dyDescent="0.25">
      <c r="A290" s="239"/>
      <c r="B290" s="240"/>
      <c r="C290" s="241"/>
      <c r="D290" s="240"/>
      <c r="E290" s="240"/>
      <c r="F290" s="242"/>
      <c r="G290" s="243"/>
      <c r="H290" s="244"/>
      <c r="I290" s="552"/>
      <c r="J290" s="577"/>
      <c r="K290" s="561"/>
      <c r="L290" s="566"/>
      <c r="M290" s="573"/>
      <c r="N290" s="556">
        <f t="shared" si="63"/>
        <v>0</v>
      </c>
    </row>
    <row r="291" spans="1:18" x14ac:dyDescent="0.25">
      <c r="A291" s="239"/>
      <c r="B291" s="240"/>
      <c r="C291" s="241"/>
      <c r="D291" s="240"/>
      <c r="E291" s="240"/>
      <c r="F291" s="242"/>
      <c r="G291" s="243"/>
      <c r="H291" s="244"/>
      <c r="I291" s="552"/>
      <c r="J291" s="577"/>
      <c r="K291" s="561"/>
      <c r="L291" s="566"/>
      <c r="M291" s="573"/>
      <c r="N291" s="556">
        <f t="shared" si="63"/>
        <v>0</v>
      </c>
    </row>
    <row r="292" spans="1:18" x14ac:dyDescent="0.25">
      <c r="A292" s="239"/>
      <c r="B292" s="240"/>
      <c r="C292" s="241"/>
      <c r="D292" s="240"/>
      <c r="E292" s="240"/>
      <c r="F292" s="242"/>
      <c r="G292" s="243"/>
      <c r="H292" s="244"/>
      <c r="I292" s="552"/>
      <c r="J292" s="577"/>
      <c r="K292" s="561"/>
      <c r="L292" s="566"/>
      <c r="M292" s="573"/>
      <c r="N292" s="556">
        <f t="shared" si="63"/>
        <v>0</v>
      </c>
    </row>
    <row r="293" spans="1:18" x14ac:dyDescent="0.25">
      <c r="A293" s="239"/>
      <c r="B293" s="240"/>
      <c r="C293" s="241"/>
      <c r="D293" s="240"/>
      <c r="E293" s="240"/>
      <c r="F293" s="242"/>
      <c r="G293" s="243"/>
      <c r="H293" s="244"/>
      <c r="I293" s="552"/>
      <c r="J293" s="577"/>
      <c r="K293" s="561"/>
      <c r="L293" s="566"/>
      <c r="M293" s="573"/>
      <c r="N293" s="556">
        <f t="shared" ref="N293:N295" si="64">SUM(J293:M293)</f>
        <v>0</v>
      </c>
    </row>
    <row r="294" spans="1:18" x14ac:dyDescent="0.25">
      <c r="A294" s="239"/>
      <c r="B294" s="240"/>
      <c r="C294" s="241"/>
      <c r="D294" s="240"/>
      <c r="E294" s="240"/>
      <c r="F294" s="242"/>
      <c r="G294" s="243"/>
      <c r="H294" s="244"/>
      <c r="I294" s="552"/>
      <c r="J294" s="577"/>
      <c r="K294" s="561"/>
      <c r="L294" s="566"/>
      <c r="M294" s="573"/>
      <c r="N294" s="556">
        <f t="shared" si="64"/>
        <v>0</v>
      </c>
    </row>
    <row r="295" spans="1:18" ht="15.75" thickBot="1" x14ac:dyDescent="0.3">
      <c r="A295" s="245"/>
      <c r="B295" s="246"/>
      <c r="C295" s="247"/>
      <c r="D295" s="246"/>
      <c r="E295" s="246"/>
      <c r="F295" s="248"/>
      <c r="G295" s="249"/>
      <c r="H295" s="250"/>
      <c r="I295" s="553"/>
      <c r="J295" s="578"/>
      <c r="K295" s="562"/>
      <c r="L295" s="567"/>
      <c r="M295" s="574"/>
      <c r="N295" s="570">
        <f t="shared" si="64"/>
        <v>0</v>
      </c>
    </row>
    <row r="296" spans="1:18" ht="15.75" thickBot="1" x14ac:dyDescent="0.3">
      <c r="A296" s="757" t="s">
        <v>4</v>
      </c>
      <c r="B296" s="758"/>
      <c r="C296" s="758"/>
      <c r="D296" s="758"/>
      <c r="E296" s="758"/>
      <c r="F296" s="758"/>
      <c r="G296" s="758"/>
      <c r="H296" s="758"/>
      <c r="I296" s="554">
        <f>SUM(I286:I295)</f>
        <v>0</v>
      </c>
      <c r="J296" s="579">
        <f t="shared" ref="J296:N296" si="65">SUM(J286:J295)</f>
        <v>0</v>
      </c>
      <c r="K296" s="563">
        <f t="shared" si="65"/>
        <v>0</v>
      </c>
      <c r="L296" s="568">
        <f t="shared" si="65"/>
        <v>0</v>
      </c>
      <c r="M296" s="558">
        <f t="shared" si="65"/>
        <v>0</v>
      </c>
      <c r="N296" s="571">
        <f t="shared" si="65"/>
        <v>0</v>
      </c>
    </row>
    <row r="297" spans="1:18" ht="15.75" customHeight="1" thickBot="1" x14ac:dyDescent="0.3">
      <c r="A297" s="743" t="s">
        <v>443</v>
      </c>
      <c r="B297" s="744"/>
      <c r="C297" s="744"/>
      <c r="D297" s="744"/>
      <c r="E297" s="744"/>
      <c r="F297" s="744"/>
      <c r="G297" s="744"/>
      <c r="H297" s="744"/>
      <c r="I297" s="744"/>
      <c r="J297" s="744"/>
      <c r="K297" s="744"/>
      <c r="L297" s="744"/>
      <c r="M297" s="744"/>
      <c r="N297" s="745"/>
    </row>
    <row r="298" spans="1:18" ht="26.25" thickBot="1" x14ac:dyDescent="0.3">
      <c r="A298" s="429" t="s">
        <v>419</v>
      </c>
      <c r="B298" s="417" t="s">
        <v>420</v>
      </c>
      <c r="C298" s="429" t="s">
        <v>421</v>
      </c>
      <c r="D298" s="417" t="s">
        <v>36</v>
      </c>
      <c r="E298" s="232" t="s">
        <v>536</v>
      </c>
      <c r="F298" s="231" t="s">
        <v>0</v>
      </c>
      <c r="G298" s="231" t="s">
        <v>2</v>
      </c>
      <c r="H298" s="231" t="s">
        <v>37</v>
      </c>
      <c r="I298" s="550" t="s">
        <v>5</v>
      </c>
      <c r="J298" s="575" t="s">
        <v>519</v>
      </c>
      <c r="K298" s="559" t="s">
        <v>520</v>
      </c>
      <c r="L298" s="564" t="s">
        <v>521</v>
      </c>
      <c r="M298" s="557" t="s">
        <v>522</v>
      </c>
      <c r="N298" s="569" t="s">
        <v>620</v>
      </c>
      <c r="P298" s="641">
        <v>6</v>
      </c>
      <c r="Q298" s="642">
        <v>22</v>
      </c>
      <c r="R298" s="643">
        <f>+I309</f>
        <v>0</v>
      </c>
    </row>
    <row r="299" spans="1:18" x14ac:dyDescent="0.25">
      <c r="A299" s="233"/>
      <c r="B299" s="234"/>
      <c r="C299" s="235"/>
      <c r="D299" s="234"/>
      <c r="E299" s="234"/>
      <c r="F299" s="236"/>
      <c r="G299" s="237"/>
      <c r="H299" s="238"/>
      <c r="I299" s="551"/>
      <c r="J299" s="576"/>
      <c r="K299" s="560"/>
      <c r="L299" s="565"/>
      <c r="M299" s="572"/>
      <c r="N299" s="555">
        <f t="shared" ref="N299:N305" si="66">SUM(J299:M299)</f>
        <v>0</v>
      </c>
    </row>
    <row r="300" spans="1:18" x14ac:dyDescent="0.25">
      <c r="A300" s="239"/>
      <c r="B300" s="240"/>
      <c r="C300" s="241"/>
      <c r="D300" s="240"/>
      <c r="E300" s="240"/>
      <c r="F300" s="242"/>
      <c r="G300" s="243"/>
      <c r="H300" s="244"/>
      <c r="I300" s="552"/>
      <c r="J300" s="577"/>
      <c r="K300" s="561"/>
      <c r="L300" s="566"/>
      <c r="M300" s="573"/>
      <c r="N300" s="556">
        <f t="shared" si="66"/>
        <v>0</v>
      </c>
    </row>
    <row r="301" spans="1:18" x14ac:dyDescent="0.25">
      <c r="A301" s="239"/>
      <c r="B301" s="240"/>
      <c r="C301" s="241"/>
      <c r="D301" s="240"/>
      <c r="E301" s="240"/>
      <c r="F301" s="242"/>
      <c r="G301" s="243"/>
      <c r="H301" s="244"/>
      <c r="I301" s="552"/>
      <c r="J301" s="577"/>
      <c r="K301" s="561"/>
      <c r="L301" s="566"/>
      <c r="M301" s="573"/>
      <c r="N301" s="556">
        <f t="shared" si="66"/>
        <v>0</v>
      </c>
    </row>
    <row r="302" spans="1:18" x14ac:dyDescent="0.25">
      <c r="A302" s="239"/>
      <c r="B302" s="240"/>
      <c r="C302" s="241"/>
      <c r="D302" s="240"/>
      <c r="E302" s="240"/>
      <c r="F302" s="242"/>
      <c r="G302" s="243"/>
      <c r="H302" s="244"/>
      <c r="I302" s="552"/>
      <c r="J302" s="577"/>
      <c r="K302" s="561"/>
      <c r="L302" s="566"/>
      <c r="M302" s="573"/>
      <c r="N302" s="556">
        <f t="shared" si="66"/>
        <v>0</v>
      </c>
    </row>
    <row r="303" spans="1:18" x14ac:dyDescent="0.25">
      <c r="A303" s="239"/>
      <c r="B303" s="240"/>
      <c r="C303" s="241"/>
      <c r="D303" s="240"/>
      <c r="E303" s="240"/>
      <c r="F303" s="242"/>
      <c r="G303" s="243"/>
      <c r="H303" s="244"/>
      <c r="I303" s="552"/>
      <c r="J303" s="577"/>
      <c r="K303" s="561"/>
      <c r="L303" s="566"/>
      <c r="M303" s="573"/>
      <c r="N303" s="556">
        <f t="shared" si="66"/>
        <v>0</v>
      </c>
    </row>
    <row r="304" spans="1:18" x14ac:dyDescent="0.25">
      <c r="A304" s="239"/>
      <c r="B304" s="240"/>
      <c r="C304" s="241"/>
      <c r="D304" s="240"/>
      <c r="E304" s="240"/>
      <c r="F304" s="242"/>
      <c r="G304" s="243"/>
      <c r="H304" s="244"/>
      <c r="I304" s="552"/>
      <c r="J304" s="577"/>
      <c r="K304" s="561"/>
      <c r="L304" s="566"/>
      <c r="M304" s="573"/>
      <c r="N304" s="556">
        <f t="shared" si="66"/>
        <v>0</v>
      </c>
    </row>
    <row r="305" spans="1:18" x14ac:dyDescent="0.25">
      <c r="A305" s="239"/>
      <c r="B305" s="240"/>
      <c r="C305" s="241"/>
      <c r="D305" s="240"/>
      <c r="E305" s="240"/>
      <c r="F305" s="242"/>
      <c r="G305" s="243"/>
      <c r="H305" s="244"/>
      <c r="I305" s="552"/>
      <c r="J305" s="577"/>
      <c r="K305" s="561"/>
      <c r="L305" s="566"/>
      <c r="M305" s="573"/>
      <c r="N305" s="556">
        <f t="shared" si="66"/>
        <v>0</v>
      </c>
    </row>
    <row r="306" spans="1:18" x14ac:dyDescent="0.25">
      <c r="A306" s="239"/>
      <c r="B306" s="240"/>
      <c r="C306" s="241"/>
      <c r="D306" s="240"/>
      <c r="E306" s="240"/>
      <c r="F306" s="242"/>
      <c r="G306" s="243"/>
      <c r="H306" s="244"/>
      <c r="I306" s="552"/>
      <c r="J306" s="577"/>
      <c r="K306" s="561"/>
      <c r="L306" s="566"/>
      <c r="M306" s="573"/>
      <c r="N306" s="556">
        <f t="shared" ref="N306:N308" si="67">SUM(J306:M306)</f>
        <v>0</v>
      </c>
    </row>
    <row r="307" spans="1:18" x14ac:dyDescent="0.25">
      <c r="A307" s="239"/>
      <c r="B307" s="240"/>
      <c r="C307" s="241"/>
      <c r="D307" s="240"/>
      <c r="E307" s="240"/>
      <c r="F307" s="242"/>
      <c r="G307" s="243"/>
      <c r="H307" s="244"/>
      <c r="I307" s="552"/>
      <c r="J307" s="577"/>
      <c r="K307" s="561"/>
      <c r="L307" s="566"/>
      <c r="M307" s="573"/>
      <c r="N307" s="556">
        <f t="shared" si="67"/>
        <v>0</v>
      </c>
    </row>
    <row r="308" spans="1:18" ht="15.75" thickBot="1" x14ac:dyDescent="0.3">
      <c r="A308" s="245"/>
      <c r="B308" s="246"/>
      <c r="C308" s="247"/>
      <c r="D308" s="246"/>
      <c r="E308" s="246"/>
      <c r="F308" s="248"/>
      <c r="G308" s="249"/>
      <c r="H308" s="250"/>
      <c r="I308" s="553"/>
      <c r="J308" s="578"/>
      <c r="K308" s="562"/>
      <c r="L308" s="567"/>
      <c r="M308" s="574"/>
      <c r="N308" s="570">
        <f t="shared" si="67"/>
        <v>0</v>
      </c>
    </row>
    <row r="309" spans="1:18" ht="15.75" thickBot="1" x14ac:dyDescent="0.3">
      <c r="A309" s="757" t="s">
        <v>4</v>
      </c>
      <c r="B309" s="758"/>
      <c r="C309" s="758"/>
      <c r="D309" s="758"/>
      <c r="E309" s="758"/>
      <c r="F309" s="758"/>
      <c r="G309" s="758"/>
      <c r="H309" s="758"/>
      <c r="I309" s="554">
        <f>SUM(I299:I308)</f>
        <v>0</v>
      </c>
      <c r="J309" s="579">
        <f t="shared" ref="J309:N309" si="68">SUM(J299:J308)</f>
        <v>0</v>
      </c>
      <c r="K309" s="563">
        <f t="shared" si="68"/>
        <v>0</v>
      </c>
      <c r="L309" s="568">
        <f t="shared" si="68"/>
        <v>0</v>
      </c>
      <c r="M309" s="558">
        <f t="shared" si="68"/>
        <v>0</v>
      </c>
      <c r="N309" s="571">
        <f t="shared" si="68"/>
        <v>0</v>
      </c>
    </row>
    <row r="310" spans="1:18" ht="15.75" customHeight="1" thickBot="1" x14ac:dyDescent="0.3">
      <c r="A310" s="743" t="s">
        <v>444</v>
      </c>
      <c r="B310" s="744"/>
      <c r="C310" s="744"/>
      <c r="D310" s="744"/>
      <c r="E310" s="744"/>
      <c r="F310" s="744"/>
      <c r="G310" s="744"/>
      <c r="H310" s="744"/>
      <c r="I310" s="744"/>
      <c r="J310" s="744"/>
      <c r="K310" s="744"/>
      <c r="L310" s="744"/>
      <c r="M310" s="744"/>
      <c r="N310" s="745"/>
    </row>
    <row r="311" spans="1:18" ht="26.25" thickBot="1" x14ac:dyDescent="0.3">
      <c r="A311" s="429" t="s">
        <v>419</v>
      </c>
      <c r="B311" s="417" t="s">
        <v>420</v>
      </c>
      <c r="C311" s="429" t="s">
        <v>421</v>
      </c>
      <c r="D311" s="417" t="s">
        <v>36</v>
      </c>
      <c r="E311" s="232" t="s">
        <v>536</v>
      </c>
      <c r="F311" s="231" t="s">
        <v>0</v>
      </c>
      <c r="G311" s="231" t="s">
        <v>2</v>
      </c>
      <c r="H311" s="231" t="s">
        <v>37</v>
      </c>
      <c r="I311" s="550" t="s">
        <v>5</v>
      </c>
      <c r="J311" s="575" t="s">
        <v>519</v>
      </c>
      <c r="K311" s="559" t="s">
        <v>520</v>
      </c>
      <c r="L311" s="564" t="s">
        <v>521</v>
      </c>
      <c r="M311" s="557" t="s">
        <v>522</v>
      </c>
      <c r="N311" s="569" t="s">
        <v>620</v>
      </c>
      <c r="P311" s="641">
        <v>6</v>
      </c>
      <c r="Q311" s="642">
        <v>24</v>
      </c>
      <c r="R311" s="643">
        <f>+I322</f>
        <v>0</v>
      </c>
    </row>
    <row r="312" spans="1:18" x14ac:dyDescent="0.25">
      <c r="A312" s="233"/>
      <c r="B312" s="234"/>
      <c r="C312" s="235"/>
      <c r="D312" s="234"/>
      <c r="E312" s="234"/>
      <c r="F312" s="236"/>
      <c r="G312" s="237"/>
      <c r="H312" s="238"/>
      <c r="I312" s="551"/>
      <c r="J312" s="576"/>
      <c r="K312" s="560"/>
      <c r="L312" s="565"/>
      <c r="M312" s="572"/>
      <c r="N312" s="555">
        <f t="shared" ref="N312:N318" si="69">SUM(J312:M312)</f>
        <v>0</v>
      </c>
    </row>
    <row r="313" spans="1:18" x14ac:dyDescent="0.25">
      <c r="A313" s="239"/>
      <c r="B313" s="240"/>
      <c r="C313" s="241"/>
      <c r="D313" s="240"/>
      <c r="E313" s="240"/>
      <c r="F313" s="242"/>
      <c r="G313" s="243"/>
      <c r="H313" s="244"/>
      <c r="I313" s="552"/>
      <c r="J313" s="577"/>
      <c r="K313" s="561"/>
      <c r="L313" s="566"/>
      <c r="M313" s="573"/>
      <c r="N313" s="556">
        <f t="shared" si="69"/>
        <v>0</v>
      </c>
    </row>
    <row r="314" spans="1:18" x14ac:dyDescent="0.25">
      <c r="A314" s="239"/>
      <c r="B314" s="240"/>
      <c r="C314" s="241"/>
      <c r="D314" s="240"/>
      <c r="E314" s="240"/>
      <c r="F314" s="242"/>
      <c r="G314" s="243"/>
      <c r="H314" s="244"/>
      <c r="I314" s="552"/>
      <c r="J314" s="577"/>
      <c r="K314" s="561"/>
      <c r="L314" s="566"/>
      <c r="M314" s="573"/>
      <c r="N314" s="556">
        <f t="shared" si="69"/>
        <v>0</v>
      </c>
    </row>
    <row r="315" spans="1:18" x14ac:dyDescent="0.25">
      <c r="A315" s="239"/>
      <c r="B315" s="240"/>
      <c r="C315" s="241"/>
      <c r="D315" s="240"/>
      <c r="E315" s="240"/>
      <c r="F315" s="242"/>
      <c r="G315" s="243"/>
      <c r="H315" s="244"/>
      <c r="I315" s="552"/>
      <c r="J315" s="577"/>
      <c r="K315" s="561"/>
      <c r="L315" s="566"/>
      <c r="M315" s="573"/>
      <c r="N315" s="556">
        <f t="shared" si="69"/>
        <v>0</v>
      </c>
    </row>
    <row r="316" spans="1:18" x14ac:dyDescent="0.25">
      <c r="A316" s="239"/>
      <c r="B316" s="240"/>
      <c r="C316" s="241"/>
      <c r="D316" s="240"/>
      <c r="E316" s="240"/>
      <c r="F316" s="242"/>
      <c r="G316" s="243"/>
      <c r="H316" s="244"/>
      <c r="I316" s="552"/>
      <c r="J316" s="577"/>
      <c r="K316" s="561"/>
      <c r="L316" s="566"/>
      <c r="M316" s="573"/>
      <c r="N316" s="556">
        <f t="shared" si="69"/>
        <v>0</v>
      </c>
    </row>
    <row r="317" spans="1:18" x14ac:dyDescent="0.25">
      <c r="A317" s="239"/>
      <c r="B317" s="240"/>
      <c r="C317" s="241"/>
      <c r="D317" s="240"/>
      <c r="E317" s="240"/>
      <c r="F317" s="242"/>
      <c r="G317" s="243"/>
      <c r="H317" s="244"/>
      <c r="I317" s="552"/>
      <c r="J317" s="577"/>
      <c r="K317" s="561"/>
      <c r="L317" s="566"/>
      <c r="M317" s="573"/>
      <c r="N317" s="556">
        <f t="shared" si="69"/>
        <v>0</v>
      </c>
    </row>
    <row r="318" spans="1:18" x14ac:dyDescent="0.25">
      <c r="A318" s="239"/>
      <c r="B318" s="240"/>
      <c r="C318" s="241"/>
      <c r="D318" s="240"/>
      <c r="E318" s="240"/>
      <c r="F318" s="242"/>
      <c r="G318" s="243"/>
      <c r="H318" s="244"/>
      <c r="I318" s="552"/>
      <c r="J318" s="577"/>
      <c r="K318" s="561"/>
      <c r="L318" s="566"/>
      <c r="M318" s="573"/>
      <c r="N318" s="556">
        <f t="shared" si="69"/>
        <v>0</v>
      </c>
    </row>
    <row r="319" spans="1:18" x14ac:dyDescent="0.25">
      <c r="A319" s="239"/>
      <c r="B319" s="240"/>
      <c r="C319" s="241"/>
      <c r="D319" s="240"/>
      <c r="E319" s="240"/>
      <c r="F319" s="242"/>
      <c r="G319" s="243"/>
      <c r="H319" s="244"/>
      <c r="I319" s="552"/>
      <c r="J319" s="577"/>
      <c r="K319" s="561"/>
      <c r="L319" s="566"/>
      <c r="M319" s="573"/>
      <c r="N319" s="556">
        <f t="shared" ref="N319:N321" si="70">SUM(J319:M319)</f>
        <v>0</v>
      </c>
    </row>
    <row r="320" spans="1:18" x14ac:dyDescent="0.25">
      <c r="A320" s="239"/>
      <c r="B320" s="240"/>
      <c r="C320" s="241"/>
      <c r="D320" s="240"/>
      <c r="E320" s="240"/>
      <c r="F320" s="242"/>
      <c r="G320" s="243"/>
      <c r="H320" s="244"/>
      <c r="I320" s="552"/>
      <c r="J320" s="577"/>
      <c r="K320" s="561"/>
      <c r="L320" s="566"/>
      <c r="M320" s="573"/>
      <c r="N320" s="556">
        <f t="shared" si="70"/>
        <v>0</v>
      </c>
    </row>
    <row r="321" spans="1:18" ht="15.75" thickBot="1" x14ac:dyDescent="0.3">
      <c r="A321" s="245"/>
      <c r="B321" s="246"/>
      <c r="C321" s="247"/>
      <c r="D321" s="246"/>
      <c r="E321" s="246"/>
      <c r="F321" s="248"/>
      <c r="G321" s="249"/>
      <c r="H321" s="250"/>
      <c r="I321" s="553"/>
      <c r="J321" s="578"/>
      <c r="K321" s="562"/>
      <c r="L321" s="567"/>
      <c r="M321" s="574"/>
      <c r="N321" s="570">
        <f t="shared" si="70"/>
        <v>0</v>
      </c>
    </row>
    <row r="322" spans="1:18" ht="15.75" thickBot="1" x14ac:dyDescent="0.3">
      <c r="A322" s="757" t="s">
        <v>4</v>
      </c>
      <c r="B322" s="758"/>
      <c r="C322" s="758"/>
      <c r="D322" s="758"/>
      <c r="E322" s="758"/>
      <c r="F322" s="758"/>
      <c r="G322" s="758"/>
      <c r="H322" s="758"/>
      <c r="I322" s="554">
        <f>SUM(I312:I321)</f>
        <v>0</v>
      </c>
      <c r="J322" s="579">
        <f t="shared" ref="J322:N322" si="71">SUM(J312:J321)</f>
        <v>0</v>
      </c>
      <c r="K322" s="563">
        <f t="shared" si="71"/>
        <v>0</v>
      </c>
      <c r="L322" s="568">
        <f t="shared" si="71"/>
        <v>0</v>
      </c>
      <c r="M322" s="558">
        <f t="shared" si="71"/>
        <v>0</v>
      </c>
      <c r="N322" s="571">
        <f t="shared" si="71"/>
        <v>0</v>
      </c>
    </row>
    <row r="323" spans="1:18" ht="15.75" customHeight="1" thickBot="1" x14ac:dyDescent="0.3">
      <c r="A323" s="743" t="s">
        <v>445</v>
      </c>
      <c r="B323" s="744"/>
      <c r="C323" s="744"/>
      <c r="D323" s="744"/>
      <c r="E323" s="744"/>
      <c r="F323" s="744"/>
      <c r="G323" s="744"/>
      <c r="H323" s="744"/>
      <c r="I323" s="744"/>
      <c r="J323" s="744"/>
      <c r="K323" s="744"/>
      <c r="L323" s="744"/>
      <c r="M323" s="744"/>
      <c r="N323" s="745"/>
    </row>
    <row r="324" spans="1:18" ht="26.25" thickBot="1" x14ac:dyDescent="0.3">
      <c r="A324" s="429" t="s">
        <v>419</v>
      </c>
      <c r="B324" s="417" t="s">
        <v>420</v>
      </c>
      <c r="C324" s="429" t="s">
        <v>421</v>
      </c>
      <c r="D324" s="417" t="s">
        <v>36</v>
      </c>
      <c r="E324" s="232" t="s">
        <v>536</v>
      </c>
      <c r="F324" s="231" t="s">
        <v>0</v>
      </c>
      <c r="G324" s="231" t="s">
        <v>2</v>
      </c>
      <c r="H324" s="231" t="s">
        <v>37</v>
      </c>
      <c r="I324" s="550" t="s">
        <v>5</v>
      </c>
      <c r="J324" s="575" t="s">
        <v>519</v>
      </c>
      <c r="K324" s="559" t="s">
        <v>520</v>
      </c>
      <c r="L324" s="564" t="s">
        <v>521</v>
      </c>
      <c r="M324" s="557" t="s">
        <v>522</v>
      </c>
      <c r="N324" s="569" t="s">
        <v>620</v>
      </c>
      <c r="P324" s="641">
        <v>6</v>
      </c>
      <c r="Q324" s="642">
        <v>24</v>
      </c>
      <c r="R324" s="643">
        <f>+I335</f>
        <v>0</v>
      </c>
    </row>
    <row r="325" spans="1:18" x14ac:dyDescent="0.25">
      <c r="A325" s="233"/>
      <c r="B325" s="234"/>
      <c r="C325" s="235"/>
      <c r="D325" s="234"/>
      <c r="E325" s="234"/>
      <c r="F325" s="236"/>
      <c r="G325" s="237"/>
      <c r="H325" s="238"/>
      <c r="I325" s="551"/>
      <c r="J325" s="576"/>
      <c r="K325" s="560"/>
      <c r="L325" s="565"/>
      <c r="M325" s="572"/>
      <c r="N325" s="555">
        <f t="shared" ref="N325:N331" si="72">SUM(J325:M325)</f>
        <v>0</v>
      </c>
    </row>
    <row r="326" spans="1:18" x14ac:dyDescent="0.25">
      <c r="A326" s="239"/>
      <c r="B326" s="240"/>
      <c r="C326" s="241"/>
      <c r="D326" s="240"/>
      <c r="E326" s="240"/>
      <c r="F326" s="242"/>
      <c r="G326" s="243"/>
      <c r="H326" s="244"/>
      <c r="I326" s="552"/>
      <c r="J326" s="577"/>
      <c r="K326" s="561"/>
      <c r="L326" s="566"/>
      <c r="M326" s="573"/>
      <c r="N326" s="556">
        <f t="shared" si="72"/>
        <v>0</v>
      </c>
    </row>
    <row r="327" spans="1:18" x14ac:dyDescent="0.25">
      <c r="A327" s="239"/>
      <c r="B327" s="240"/>
      <c r="C327" s="241"/>
      <c r="D327" s="240"/>
      <c r="E327" s="240"/>
      <c r="F327" s="242"/>
      <c r="G327" s="243"/>
      <c r="H327" s="244"/>
      <c r="I327" s="552"/>
      <c r="J327" s="577"/>
      <c r="K327" s="561"/>
      <c r="L327" s="566"/>
      <c r="M327" s="573"/>
      <c r="N327" s="556">
        <f t="shared" si="72"/>
        <v>0</v>
      </c>
    </row>
    <row r="328" spans="1:18" x14ac:dyDescent="0.25">
      <c r="A328" s="239"/>
      <c r="B328" s="240"/>
      <c r="C328" s="241"/>
      <c r="D328" s="240"/>
      <c r="E328" s="240"/>
      <c r="F328" s="242"/>
      <c r="G328" s="243"/>
      <c r="H328" s="244"/>
      <c r="I328" s="552"/>
      <c r="J328" s="577"/>
      <c r="K328" s="561"/>
      <c r="L328" s="566"/>
      <c r="M328" s="573"/>
      <c r="N328" s="556">
        <f t="shared" si="72"/>
        <v>0</v>
      </c>
    </row>
    <row r="329" spans="1:18" x14ac:dyDescent="0.25">
      <c r="A329" s="239"/>
      <c r="B329" s="240"/>
      <c r="C329" s="241"/>
      <c r="D329" s="240"/>
      <c r="E329" s="240"/>
      <c r="F329" s="242"/>
      <c r="G329" s="243"/>
      <c r="H329" s="244"/>
      <c r="I329" s="552"/>
      <c r="J329" s="577"/>
      <c r="K329" s="561"/>
      <c r="L329" s="566"/>
      <c r="M329" s="573"/>
      <c r="N329" s="556">
        <f t="shared" si="72"/>
        <v>0</v>
      </c>
    </row>
    <row r="330" spans="1:18" x14ac:dyDescent="0.25">
      <c r="A330" s="239"/>
      <c r="B330" s="240"/>
      <c r="C330" s="241"/>
      <c r="D330" s="240"/>
      <c r="E330" s="240"/>
      <c r="F330" s="242"/>
      <c r="G330" s="243"/>
      <c r="H330" s="244"/>
      <c r="I330" s="552"/>
      <c r="J330" s="577"/>
      <c r="K330" s="561"/>
      <c r="L330" s="566"/>
      <c r="M330" s="573"/>
      <c r="N330" s="556">
        <f t="shared" si="72"/>
        <v>0</v>
      </c>
    </row>
    <row r="331" spans="1:18" x14ac:dyDescent="0.25">
      <c r="A331" s="239"/>
      <c r="B331" s="240"/>
      <c r="C331" s="241"/>
      <c r="D331" s="240"/>
      <c r="E331" s="240"/>
      <c r="F331" s="242"/>
      <c r="G331" s="243"/>
      <c r="H331" s="244"/>
      <c r="I331" s="552"/>
      <c r="J331" s="577"/>
      <c r="K331" s="561"/>
      <c r="L331" s="566"/>
      <c r="M331" s="573"/>
      <c r="N331" s="556">
        <f t="shared" si="72"/>
        <v>0</v>
      </c>
    </row>
    <row r="332" spans="1:18" x14ac:dyDescent="0.25">
      <c r="A332" s="239"/>
      <c r="B332" s="240"/>
      <c r="C332" s="241"/>
      <c r="D332" s="240"/>
      <c r="E332" s="240"/>
      <c r="F332" s="242"/>
      <c r="G332" s="243"/>
      <c r="H332" s="244"/>
      <c r="I332" s="552"/>
      <c r="J332" s="577"/>
      <c r="K332" s="561"/>
      <c r="L332" s="566"/>
      <c r="M332" s="573"/>
      <c r="N332" s="556">
        <f t="shared" ref="N332:N334" si="73">SUM(J332:M332)</f>
        <v>0</v>
      </c>
    </row>
    <row r="333" spans="1:18" x14ac:dyDescent="0.25">
      <c r="A333" s="239"/>
      <c r="B333" s="240"/>
      <c r="C333" s="241"/>
      <c r="D333" s="240"/>
      <c r="E333" s="240"/>
      <c r="F333" s="242"/>
      <c r="G333" s="243"/>
      <c r="H333" s="244"/>
      <c r="I333" s="552"/>
      <c r="J333" s="577"/>
      <c r="K333" s="561"/>
      <c r="L333" s="566"/>
      <c r="M333" s="573"/>
      <c r="N333" s="556">
        <f t="shared" si="73"/>
        <v>0</v>
      </c>
    </row>
    <row r="334" spans="1:18" ht="15.75" thickBot="1" x14ac:dyDescent="0.3">
      <c r="A334" s="245"/>
      <c r="B334" s="246"/>
      <c r="C334" s="247"/>
      <c r="D334" s="246"/>
      <c r="E334" s="246"/>
      <c r="F334" s="248"/>
      <c r="G334" s="249"/>
      <c r="H334" s="250"/>
      <c r="I334" s="553"/>
      <c r="J334" s="578"/>
      <c r="K334" s="562"/>
      <c r="L334" s="567"/>
      <c r="M334" s="574"/>
      <c r="N334" s="570">
        <f t="shared" si="73"/>
        <v>0</v>
      </c>
    </row>
    <row r="335" spans="1:18" ht="15.75" thickBot="1" x14ac:dyDescent="0.3">
      <c r="A335" s="757" t="s">
        <v>4</v>
      </c>
      <c r="B335" s="758"/>
      <c r="C335" s="758"/>
      <c r="D335" s="758"/>
      <c r="E335" s="758"/>
      <c r="F335" s="758"/>
      <c r="G335" s="758"/>
      <c r="H335" s="758"/>
      <c r="I335" s="554">
        <f>SUM(I325:I334)</f>
        <v>0</v>
      </c>
      <c r="J335" s="579">
        <f t="shared" ref="J335:N335" si="74">SUM(J325:J334)</f>
        <v>0</v>
      </c>
      <c r="K335" s="563">
        <f t="shared" si="74"/>
        <v>0</v>
      </c>
      <c r="L335" s="568">
        <f t="shared" si="74"/>
        <v>0</v>
      </c>
      <c r="M335" s="558">
        <f t="shared" si="74"/>
        <v>0</v>
      </c>
      <c r="N335" s="571">
        <f t="shared" si="74"/>
        <v>0</v>
      </c>
    </row>
    <row r="336" spans="1:18" ht="15.75" customHeight="1" thickBot="1" x14ac:dyDescent="0.3">
      <c r="A336" s="743" t="s">
        <v>446</v>
      </c>
      <c r="B336" s="744"/>
      <c r="C336" s="744"/>
      <c r="D336" s="744"/>
      <c r="E336" s="744"/>
      <c r="F336" s="744"/>
      <c r="G336" s="744"/>
      <c r="H336" s="744"/>
      <c r="I336" s="744"/>
      <c r="J336" s="744"/>
      <c r="K336" s="744"/>
      <c r="L336" s="744"/>
      <c r="M336" s="744"/>
      <c r="N336" s="745"/>
    </row>
    <row r="337" spans="1:18" ht="26.25" thickBot="1" x14ac:dyDescent="0.3">
      <c r="A337" s="429" t="s">
        <v>419</v>
      </c>
      <c r="B337" s="417" t="s">
        <v>420</v>
      </c>
      <c r="C337" s="429" t="s">
        <v>421</v>
      </c>
      <c r="D337" s="417" t="s">
        <v>36</v>
      </c>
      <c r="E337" s="232" t="s">
        <v>536</v>
      </c>
      <c r="F337" s="231" t="s">
        <v>0</v>
      </c>
      <c r="G337" s="231" t="s">
        <v>2</v>
      </c>
      <c r="H337" s="231" t="s">
        <v>37</v>
      </c>
      <c r="I337" s="550" t="s">
        <v>5</v>
      </c>
      <c r="J337" s="575" t="s">
        <v>519</v>
      </c>
      <c r="K337" s="559" t="s">
        <v>520</v>
      </c>
      <c r="L337" s="564" t="s">
        <v>521</v>
      </c>
      <c r="M337" s="557" t="s">
        <v>522</v>
      </c>
      <c r="N337" s="569" t="s">
        <v>620</v>
      </c>
      <c r="P337" s="641">
        <v>6</v>
      </c>
      <c r="Q337" s="642">
        <v>24</v>
      </c>
      <c r="R337" s="643">
        <f>+I348</f>
        <v>0</v>
      </c>
    </row>
    <row r="338" spans="1:18" x14ac:dyDescent="0.25">
      <c r="A338" s="233"/>
      <c r="B338" s="234"/>
      <c r="C338" s="235"/>
      <c r="D338" s="234"/>
      <c r="E338" s="234"/>
      <c r="F338" s="236"/>
      <c r="G338" s="237"/>
      <c r="H338" s="238"/>
      <c r="I338" s="551"/>
      <c r="J338" s="576"/>
      <c r="K338" s="560"/>
      <c r="L338" s="565"/>
      <c r="M338" s="572"/>
      <c r="N338" s="555">
        <f t="shared" ref="N338:N344" si="75">SUM(J338:M338)</f>
        <v>0</v>
      </c>
    </row>
    <row r="339" spans="1:18" x14ac:dyDescent="0.25">
      <c r="A339" s="239"/>
      <c r="B339" s="240"/>
      <c r="C339" s="241"/>
      <c r="D339" s="240"/>
      <c r="E339" s="240"/>
      <c r="F339" s="242"/>
      <c r="G339" s="243"/>
      <c r="H339" s="244"/>
      <c r="I339" s="552"/>
      <c r="J339" s="577"/>
      <c r="K339" s="561"/>
      <c r="L339" s="566"/>
      <c r="M339" s="573"/>
      <c r="N339" s="556">
        <f t="shared" si="75"/>
        <v>0</v>
      </c>
    </row>
    <row r="340" spans="1:18" x14ac:dyDescent="0.25">
      <c r="A340" s="239"/>
      <c r="B340" s="240"/>
      <c r="C340" s="241"/>
      <c r="D340" s="240"/>
      <c r="E340" s="240"/>
      <c r="F340" s="242"/>
      <c r="G340" s="243"/>
      <c r="H340" s="244"/>
      <c r="I340" s="552"/>
      <c r="J340" s="577"/>
      <c r="K340" s="561"/>
      <c r="L340" s="566"/>
      <c r="M340" s="573"/>
      <c r="N340" s="556">
        <f t="shared" si="75"/>
        <v>0</v>
      </c>
    </row>
    <row r="341" spans="1:18" x14ac:dyDescent="0.25">
      <c r="A341" s="239"/>
      <c r="B341" s="240"/>
      <c r="C341" s="241"/>
      <c r="D341" s="240"/>
      <c r="E341" s="240"/>
      <c r="F341" s="242"/>
      <c r="G341" s="243"/>
      <c r="H341" s="244"/>
      <c r="I341" s="552"/>
      <c r="J341" s="577"/>
      <c r="K341" s="561"/>
      <c r="L341" s="566"/>
      <c r="M341" s="573"/>
      <c r="N341" s="556">
        <f t="shared" si="75"/>
        <v>0</v>
      </c>
    </row>
    <row r="342" spans="1:18" x14ac:dyDescent="0.25">
      <c r="A342" s="239"/>
      <c r="B342" s="240"/>
      <c r="C342" s="241"/>
      <c r="D342" s="240"/>
      <c r="E342" s="240"/>
      <c r="F342" s="242"/>
      <c r="G342" s="243"/>
      <c r="H342" s="244"/>
      <c r="I342" s="552"/>
      <c r="J342" s="577"/>
      <c r="K342" s="561"/>
      <c r="L342" s="566"/>
      <c r="M342" s="573"/>
      <c r="N342" s="556">
        <f t="shared" si="75"/>
        <v>0</v>
      </c>
    </row>
    <row r="343" spans="1:18" x14ac:dyDescent="0.25">
      <c r="A343" s="239"/>
      <c r="B343" s="240"/>
      <c r="C343" s="241"/>
      <c r="D343" s="240"/>
      <c r="E343" s="240"/>
      <c r="F343" s="242"/>
      <c r="G343" s="243"/>
      <c r="H343" s="244"/>
      <c r="I343" s="552"/>
      <c r="J343" s="577"/>
      <c r="K343" s="561"/>
      <c r="L343" s="566"/>
      <c r="M343" s="573"/>
      <c r="N343" s="556">
        <f t="shared" si="75"/>
        <v>0</v>
      </c>
    </row>
    <row r="344" spans="1:18" x14ac:dyDescent="0.25">
      <c r="A344" s="239"/>
      <c r="B344" s="240"/>
      <c r="C344" s="241"/>
      <c r="D344" s="240"/>
      <c r="E344" s="240"/>
      <c r="F344" s="242"/>
      <c r="G344" s="243"/>
      <c r="H344" s="244"/>
      <c r="I344" s="552"/>
      <c r="J344" s="577"/>
      <c r="K344" s="561"/>
      <c r="L344" s="566"/>
      <c r="M344" s="573"/>
      <c r="N344" s="556">
        <f t="shared" si="75"/>
        <v>0</v>
      </c>
    </row>
    <row r="345" spans="1:18" x14ac:dyDescent="0.25">
      <c r="A345" s="239"/>
      <c r="B345" s="240"/>
      <c r="C345" s="241"/>
      <c r="D345" s="240"/>
      <c r="E345" s="240"/>
      <c r="F345" s="242"/>
      <c r="G345" s="243"/>
      <c r="H345" s="244"/>
      <c r="I345" s="552"/>
      <c r="J345" s="577"/>
      <c r="K345" s="561"/>
      <c r="L345" s="566"/>
      <c r="M345" s="573"/>
      <c r="N345" s="556">
        <f t="shared" ref="N345:N347" si="76">SUM(J345:M345)</f>
        <v>0</v>
      </c>
    </row>
    <row r="346" spans="1:18" x14ac:dyDescent="0.25">
      <c r="A346" s="239"/>
      <c r="B346" s="240"/>
      <c r="C346" s="241"/>
      <c r="D346" s="240"/>
      <c r="E346" s="240"/>
      <c r="F346" s="242"/>
      <c r="G346" s="243"/>
      <c r="H346" s="244"/>
      <c r="I346" s="552"/>
      <c r="J346" s="577"/>
      <c r="K346" s="561"/>
      <c r="L346" s="566"/>
      <c r="M346" s="573"/>
      <c r="N346" s="556">
        <f t="shared" si="76"/>
        <v>0</v>
      </c>
    </row>
    <row r="347" spans="1:18" ht="15.75" thickBot="1" x14ac:dyDescent="0.3">
      <c r="A347" s="245"/>
      <c r="B347" s="246"/>
      <c r="C347" s="247"/>
      <c r="D347" s="246"/>
      <c r="E347" s="246"/>
      <c r="F347" s="248"/>
      <c r="G347" s="249"/>
      <c r="H347" s="250"/>
      <c r="I347" s="553"/>
      <c r="J347" s="578"/>
      <c r="K347" s="562"/>
      <c r="L347" s="567"/>
      <c r="M347" s="574"/>
      <c r="N347" s="570">
        <f t="shared" si="76"/>
        <v>0</v>
      </c>
    </row>
    <row r="348" spans="1:18" ht="15.75" thickBot="1" x14ac:dyDescent="0.3">
      <c r="A348" s="757" t="s">
        <v>4</v>
      </c>
      <c r="B348" s="758"/>
      <c r="C348" s="758"/>
      <c r="D348" s="758"/>
      <c r="E348" s="758"/>
      <c r="F348" s="758"/>
      <c r="G348" s="758"/>
      <c r="H348" s="758"/>
      <c r="I348" s="554">
        <f>SUM(I338:I347)</f>
        <v>0</v>
      </c>
      <c r="J348" s="579">
        <f t="shared" ref="J348:N348" si="77">SUM(J338:J347)</f>
        <v>0</v>
      </c>
      <c r="K348" s="563">
        <f t="shared" si="77"/>
        <v>0</v>
      </c>
      <c r="L348" s="568">
        <f t="shared" si="77"/>
        <v>0</v>
      </c>
      <c r="M348" s="558">
        <f t="shared" si="77"/>
        <v>0</v>
      </c>
      <c r="N348" s="571">
        <f t="shared" si="77"/>
        <v>0</v>
      </c>
    </row>
    <row r="349" spans="1:18" ht="15.75" customHeight="1" thickBot="1" x14ac:dyDescent="0.3">
      <c r="A349" s="743" t="s">
        <v>447</v>
      </c>
      <c r="B349" s="744"/>
      <c r="C349" s="744"/>
      <c r="D349" s="744"/>
      <c r="E349" s="744"/>
      <c r="F349" s="744"/>
      <c r="G349" s="744"/>
      <c r="H349" s="744"/>
      <c r="I349" s="744"/>
      <c r="J349" s="744"/>
      <c r="K349" s="744"/>
      <c r="L349" s="744"/>
      <c r="M349" s="744"/>
      <c r="N349" s="745"/>
    </row>
    <row r="350" spans="1:18" ht="26.25" thickBot="1" x14ac:dyDescent="0.3">
      <c r="A350" s="429" t="s">
        <v>419</v>
      </c>
      <c r="B350" s="417" t="s">
        <v>420</v>
      </c>
      <c r="C350" s="429" t="s">
        <v>421</v>
      </c>
      <c r="D350" s="417" t="s">
        <v>36</v>
      </c>
      <c r="E350" s="232" t="s">
        <v>536</v>
      </c>
      <c r="F350" s="231" t="s">
        <v>0</v>
      </c>
      <c r="G350" s="231" t="s">
        <v>2</v>
      </c>
      <c r="H350" s="231" t="s">
        <v>37</v>
      </c>
      <c r="I350" s="550" t="s">
        <v>5</v>
      </c>
      <c r="J350" s="575" t="s">
        <v>519</v>
      </c>
      <c r="K350" s="559" t="s">
        <v>520</v>
      </c>
      <c r="L350" s="564" t="s">
        <v>521</v>
      </c>
      <c r="M350" s="557" t="s">
        <v>522</v>
      </c>
      <c r="N350" s="569" t="s">
        <v>620</v>
      </c>
      <c r="P350" s="641">
        <v>6</v>
      </c>
      <c r="Q350" s="642">
        <v>24</v>
      </c>
      <c r="R350" s="643">
        <f>+I361</f>
        <v>0</v>
      </c>
    </row>
    <row r="351" spans="1:18" x14ac:dyDescent="0.25">
      <c r="A351" s="233"/>
      <c r="B351" s="234"/>
      <c r="C351" s="235"/>
      <c r="D351" s="234"/>
      <c r="E351" s="234"/>
      <c r="F351" s="236"/>
      <c r="G351" s="237"/>
      <c r="H351" s="238"/>
      <c r="I351" s="551"/>
      <c r="J351" s="576"/>
      <c r="K351" s="560"/>
      <c r="L351" s="565"/>
      <c r="M351" s="572"/>
      <c r="N351" s="555">
        <f t="shared" ref="N351:N357" si="78">SUM(J351:M351)</f>
        <v>0</v>
      </c>
    </row>
    <row r="352" spans="1:18" x14ac:dyDescent="0.25">
      <c r="A352" s="239"/>
      <c r="B352" s="240"/>
      <c r="C352" s="241"/>
      <c r="D352" s="240"/>
      <c r="E352" s="240"/>
      <c r="F352" s="242"/>
      <c r="G352" s="243"/>
      <c r="H352" s="244"/>
      <c r="I352" s="552"/>
      <c r="J352" s="577"/>
      <c r="K352" s="561"/>
      <c r="L352" s="566"/>
      <c r="M352" s="573"/>
      <c r="N352" s="556">
        <f t="shared" si="78"/>
        <v>0</v>
      </c>
    </row>
    <row r="353" spans="1:18" x14ac:dyDescent="0.25">
      <c r="A353" s="239"/>
      <c r="B353" s="240"/>
      <c r="C353" s="241"/>
      <c r="D353" s="240"/>
      <c r="E353" s="240"/>
      <c r="F353" s="242"/>
      <c r="G353" s="243"/>
      <c r="H353" s="244"/>
      <c r="I353" s="552"/>
      <c r="J353" s="577"/>
      <c r="K353" s="561"/>
      <c r="L353" s="566"/>
      <c r="M353" s="573"/>
      <c r="N353" s="556">
        <f t="shared" si="78"/>
        <v>0</v>
      </c>
    </row>
    <row r="354" spans="1:18" x14ac:dyDescent="0.25">
      <c r="A354" s="239"/>
      <c r="B354" s="240"/>
      <c r="C354" s="241"/>
      <c r="D354" s="240"/>
      <c r="E354" s="240"/>
      <c r="F354" s="242"/>
      <c r="G354" s="243"/>
      <c r="H354" s="244"/>
      <c r="I354" s="552"/>
      <c r="J354" s="577"/>
      <c r="K354" s="561"/>
      <c r="L354" s="566"/>
      <c r="M354" s="573"/>
      <c r="N354" s="556">
        <f t="shared" si="78"/>
        <v>0</v>
      </c>
    </row>
    <row r="355" spans="1:18" x14ac:dyDescent="0.25">
      <c r="A355" s="239"/>
      <c r="B355" s="240"/>
      <c r="C355" s="241"/>
      <c r="D355" s="240"/>
      <c r="E355" s="240"/>
      <c r="F355" s="242"/>
      <c r="G355" s="243"/>
      <c r="H355" s="244"/>
      <c r="I355" s="552"/>
      <c r="J355" s="577"/>
      <c r="K355" s="561"/>
      <c r="L355" s="566"/>
      <c r="M355" s="573"/>
      <c r="N355" s="556">
        <f t="shared" si="78"/>
        <v>0</v>
      </c>
    </row>
    <row r="356" spans="1:18" x14ac:dyDescent="0.25">
      <c r="A356" s="239"/>
      <c r="B356" s="240"/>
      <c r="C356" s="241"/>
      <c r="D356" s="240"/>
      <c r="E356" s="240"/>
      <c r="F356" s="242"/>
      <c r="G356" s="243"/>
      <c r="H356" s="244"/>
      <c r="I356" s="552"/>
      <c r="J356" s="577"/>
      <c r="K356" s="561"/>
      <c r="L356" s="566"/>
      <c r="M356" s="573"/>
      <c r="N356" s="556">
        <f t="shared" si="78"/>
        <v>0</v>
      </c>
    </row>
    <row r="357" spans="1:18" x14ac:dyDescent="0.25">
      <c r="A357" s="239"/>
      <c r="B357" s="240"/>
      <c r="C357" s="241"/>
      <c r="D357" s="240"/>
      <c r="E357" s="240"/>
      <c r="F357" s="242"/>
      <c r="G357" s="243"/>
      <c r="H357" s="244"/>
      <c r="I357" s="552"/>
      <c r="J357" s="577"/>
      <c r="K357" s="561"/>
      <c r="L357" s="566"/>
      <c r="M357" s="573"/>
      <c r="N357" s="556">
        <f t="shared" si="78"/>
        <v>0</v>
      </c>
    </row>
    <row r="358" spans="1:18" x14ac:dyDescent="0.25">
      <c r="A358" s="239"/>
      <c r="B358" s="240"/>
      <c r="C358" s="241"/>
      <c r="D358" s="240"/>
      <c r="E358" s="240"/>
      <c r="F358" s="242"/>
      <c r="G358" s="243"/>
      <c r="H358" s="244"/>
      <c r="I358" s="552"/>
      <c r="J358" s="577"/>
      <c r="K358" s="561"/>
      <c r="L358" s="566"/>
      <c r="M358" s="573"/>
      <c r="N358" s="556">
        <f t="shared" ref="N358:N360" si="79">SUM(J358:M358)</f>
        <v>0</v>
      </c>
    </row>
    <row r="359" spans="1:18" x14ac:dyDescent="0.25">
      <c r="A359" s="239"/>
      <c r="B359" s="240"/>
      <c r="C359" s="241"/>
      <c r="D359" s="240"/>
      <c r="E359" s="240"/>
      <c r="F359" s="242"/>
      <c r="G359" s="243"/>
      <c r="H359" s="244"/>
      <c r="I359" s="552"/>
      <c r="J359" s="577"/>
      <c r="K359" s="561"/>
      <c r="L359" s="566"/>
      <c r="M359" s="573"/>
      <c r="N359" s="556">
        <f t="shared" si="79"/>
        <v>0</v>
      </c>
    </row>
    <row r="360" spans="1:18" ht="15.75" thickBot="1" x14ac:dyDescent="0.3">
      <c r="A360" s="245"/>
      <c r="B360" s="246"/>
      <c r="C360" s="247"/>
      <c r="D360" s="246"/>
      <c r="E360" s="246"/>
      <c r="F360" s="248"/>
      <c r="G360" s="249"/>
      <c r="H360" s="250"/>
      <c r="I360" s="553"/>
      <c r="J360" s="578"/>
      <c r="K360" s="562"/>
      <c r="L360" s="567"/>
      <c r="M360" s="574"/>
      <c r="N360" s="570">
        <f t="shared" si="79"/>
        <v>0</v>
      </c>
    </row>
    <row r="361" spans="1:18" ht="15.75" thickBot="1" x14ac:dyDescent="0.3">
      <c r="A361" s="757" t="s">
        <v>4</v>
      </c>
      <c r="B361" s="758"/>
      <c r="C361" s="758"/>
      <c r="D361" s="758"/>
      <c r="E361" s="758"/>
      <c r="F361" s="758"/>
      <c r="G361" s="758"/>
      <c r="H361" s="758"/>
      <c r="I361" s="554">
        <f>SUM(I351:I360)</f>
        <v>0</v>
      </c>
      <c r="J361" s="579">
        <f t="shared" ref="J361:N361" si="80">SUM(J351:J360)</f>
        <v>0</v>
      </c>
      <c r="K361" s="563">
        <f t="shared" si="80"/>
        <v>0</v>
      </c>
      <c r="L361" s="568">
        <f t="shared" si="80"/>
        <v>0</v>
      </c>
      <c r="M361" s="558">
        <f t="shared" si="80"/>
        <v>0</v>
      </c>
      <c r="N361" s="571">
        <f t="shared" si="80"/>
        <v>0</v>
      </c>
    </row>
    <row r="362" spans="1:18" ht="15.75" customHeight="1" thickBot="1" x14ac:dyDescent="0.3">
      <c r="A362" s="743" t="s">
        <v>448</v>
      </c>
      <c r="B362" s="744"/>
      <c r="C362" s="744"/>
      <c r="D362" s="744"/>
      <c r="E362" s="744"/>
      <c r="F362" s="744"/>
      <c r="G362" s="744"/>
      <c r="H362" s="744"/>
      <c r="I362" s="744"/>
      <c r="J362" s="744"/>
      <c r="K362" s="744"/>
      <c r="L362" s="744"/>
      <c r="M362" s="744"/>
      <c r="N362" s="745"/>
    </row>
    <row r="363" spans="1:18" ht="26.25" thickBot="1" x14ac:dyDescent="0.3">
      <c r="A363" s="429" t="s">
        <v>419</v>
      </c>
      <c r="B363" s="417" t="s">
        <v>420</v>
      </c>
      <c r="C363" s="429" t="s">
        <v>421</v>
      </c>
      <c r="D363" s="417" t="s">
        <v>36</v>
      </c>
      <c r="E363" s="232" t="s">
        <v>536</v>
      </c>
      <c r="F363" s="231" t="s">
        <v>0</v>
      </c>
      <c r="G363" s="231" t="s">
        <v>2</v>
      </c>
      <c r="H363" s="231" t="s">
        <v>37</v>
      </c>
      <c r="I363" s="550" t="s">
        <v>5</v>
      </c>
      <c r="J363" s="575" t="s">
        <v>519</v>
      </c>
      <c r="K363" s="559" t="s">
        <v>520</v>
      </c>
      <c r="L363" s="564" t="s">
        <v>521</v>
      </c>
      <c r="M363" s="557" t="s">
        <v>522</v>
      </c>
      <c r="N363" s="569" t="s">
        <v>620</v>
      </c>
      <c r="P363" s="641">
        <v>6</v>
      </c>
      <c r="Q363" s="642">
        <v>18</v>
      </c>
      <c r="R363" s="643">
        <f>+I374</f>
        <v>0</v>
      </c>
    </row>
    <row r="364" spans="1:18" x14ac:dyDescent="0.25">
      <c r="A364" s="233"/>
      <c r="B364" s="234"/>
      <c r="C364" s="235"/>
      <c r="D364" s="234"/>
      <c r="E364" s="234"/>
      <c r="F364" s="236"/>
      <c r="G364" s="237"/>
      <c r="H364" s="238"/>
      <c r="I364" s="551"/>
      <c r="J364" s="576"/>
      <c r="K364" s="560"/>
      <c r="L364" s="565"/>
      <c r="M364" s="572"/>
      <c r="N364" s="555">
        <f t="shared" ref="N364:N370" si="81">SUM(J364:M364)</f>
        <v>0</v>
      </c>
    </row>
    <row r="365" spans="1:18" x14ac:dyDescent="0.25">
      <c r="A365" s="239"/>
      <c r="B365" s="240"/>
      <c r="C365" s="241"/>
      <c r="D365" s="240"/>
      <c r="E365" s="240"/>
      <c r="F365" s="242"/>
      <c r="G365" s="243"/>
      <c r="H365" s="244"/>
      <c r="I365" s="552"/>
      <c r="J365" s="577"/>
      <c r="K365" s="561"/>
      <c r="L365" s="566"/>
      <c r="M365" s="573"/>
      <c r="N365" s="556">
        <f t="shared" si="81"/>
        <v>0</v>
      </c>
    </row>
    <row r="366" spans="1:18" x14ac:dyDescent="0.25">
      <c r="A366" s="239"/>
      <c r="B366" s="240"/>
      <c r="C366" s="241"/>
      <c r="D366" s="240"/>
      <c r="E366" s="240"/>
      <c r="F366" s="242"/>
      <c r="G366" s="243"/>
      <c r="H366" s="244"/>
      <c r="I366" s="552"/>
      <c r="J366" s="577"/>
      <c r="K366" s="561"/>
      <c r="L366" s="566"/>
      <c r="M366" s="573"/>
      <c r="N366" s="556">
        <f t="shared" si="81"/>
        <v>0</v>
      </c>
    </row>
    <row r="367" spans="1:18" x14ac:dyDescent="0.25">
      <c r="A367" s="239"/>
      <c r="B367" s="240"/>
      <c r="C367" s="241"/>
      <c r="D367" s="240"/>
      <c r="E367" s="240"/>
      <c r="F367" s="242"/>
      <c r="G367" s="243"/>
      <c r="H367" s="244"/>
      <c r="I367" s="552"/>
      <c r="J367" s="577"/>
      <c r="K367" s="561"/>
      <c r="L367" s="566"/>
      <c r="M367" s="573"/>
      <c r="N367" s="556">
        <f t="shared" si="81"/>
        <v>0</v>
      </c>
    </row>
    <row r="368" spans="1:18" x14ac:dyDescent="0.25">
      <c r="A368" s="239"/>
      <c r="B368" s="240"/>
      <c r="C368" s="241"/>
      <c r="D368" s="240"/>
      <c r="E368" s="240"/>
      <c r="F368" s="242"/>
      <c r="G368" s="243"/>
      <c r="H368" s="244"/>
      <c r="I368" s="552"/>
      <c r="J368" s="577"/>
      <c r="K368" s="561"/>
      <c r="L368" s="566"/>
      <c r="M368" s="573"/>
      <c r="N368" s="556">
        <f t="shared" si="81"/>
        <v>0</v>
      </c>
    </row>
    <row r="369" spans="1:18" x14ac:dyDescent="0.25">
      <c r="A369" s="239"/>
      <c r="B369" s="240"/>
      <c r="C369" s="241"/>
      <c r="D369" s="240"/>
      <c r="E369" s="240"/>
      <c r="F369" s="242"/>
      <c r="G369" s="243"/>
      <c r="H369" s="244"/>
      <c r="I369" s="552"/>
      <c r="J369" s="577"/>
      <c r="K369" s="561"/>
      <c r="L369" s="566"/>
      <c r="M369" s="573"/>
      <c r="N369" s="556">
        <f t="shared" si="81"/>
        <v>0</v>
      </c>
    </row>
    <row r="370" spans="1:18" x14ac:dyDescent="0.25">
      <c r="A370" s="239"/>
      <c r="B370" s="240"/>
      <c r="C370" s="241"/>
      <c r="D370" s="240"/>
      <c r="E370" s="240"/>
      <c r="F370" s="242"/>
      <c r="G370" s="243"/>
      <c r="H370" s="244"/>
      <c r="I370" s="552"/>
      <c r="J370" s="577"/>
      <c r="K370" s="561"/>
      <c r="L370" s="566"/>
      <c r="M370" s="573"/>
      <c r="N370" s="556">
        <f t="shared" si="81"/>
        <v>0</v>
      </c>
    </row>
    <row r="371" spans="1:18" x14ac:dyDescent="0.25">
      <c r="A371" s="239"/>
      <c r="B371" s="240"/>
      <c r="C371" s="241"/>
      <c r="D371" s="240"/>
      <c r="E371" s="240"/>
      <c r="F371" s="242"/>
      <c r="G371" s="243"/>
      <c r="H371" s="244"/>
      <c r="I371" s="552"/>
      <c r="J371" s="577"/>
      <c r="K371" s="561"/>
      <c r="L371" s="566"/>
      <c r="M371" s="573"/>
      <c r="N371" s="556">
        <f t="shared" ref="N371:N373" si="82">SUM(J371:M371)</f>
        <v>0</v>
      </c>
    </row>
    <row r="372" spans="1:18" x14ac:dyDescent="0.25">
      <c r="A372" s="239"/>
      <c r="B372" s="240"/>
      <c r="C372" s="241"/>
      <c r="D372" s="240"/>
      <c r="E372" s="240"/>
      <c r="F372" s="242"/>
      <c r="G372" s="243"/>
      <c r="H372" s="244"/>
      <c r="I372" s="552"/>
      <c r="J372" s="577"/>
      <c r="K372" s="561"/>
      <c r="L372" s="566"/>
      <c r="M372" s="573"/>
      <c r="N372" s="556">
        <f t="shared" si="82"/>
        <v>0</v>
      </c>
    </row>
    <row r="373" spans="1:18" ht="15.75" thickBot="1" x14ac:dyDescent="0.3">
      <c r="A373" s="245"/>
      <c r="B373" s="246"/>
      <c r="C373" s="247"/>
      <c r="D373" s="246"/>
      <c r="E373" s="246"/>
      <c r="F373" s="248"/>
      <c r="G373" s="249"/>
      <c r="H373" s="250"/>
      <c r="I373" s="553"/>
      <c r="J373" s="578"/>
      <c r="K373" s="562"/>
      <c r="L373" s="567"/>
      <c r="M373" s="574"/>
      <c r="N373" s="570">
        <f t="shared" si="82"/>
        <v>0</v>
      </c>
    </row>
    <row r="374" spans="1:18" ht="15.75" thickBot="1" x14ac:dyDescent="0.3">
      <c r="A374" s="757" t="s">
        <v>4</v>
      </c>
      <c r="B374" s="758"/>
      <c r="C374" s="758"/>
      <c r="D374" s="758"/>
      <c r="E374" s="758"/>
      <c r="F374" s="758"/>
      <c r="G374" s="758"/>
      <c r="H374" s="758"/>
      <c r="I374" s="554">
        <f>SUM(I364:I373)</f>
        <v>0</v>
      </c>
      <c r="J374" s="579">
        <f t="shared" ref="J374:N374" si="83">SUM(J364:J373)</f>
        <v>0</v>
      </c>
      <c r="K374" s="563">
        <f t="shared" si="83"/>
        <v>0</v>
      </c>
      <c r="L374" s="568">
        <f t="shared" si="83"/>
        <v>0</v>
      </c>
      <c r="M374" s="558">
        <f t="shared" si="83"/>
        <v>0</v>
      </c>
      <c r="N374" s="571">
        <f t="shared" si="83"/>
        <v>0</v>
      </c>
    </row>
    <row r="375" spans="1:18" ht="15.75" customHeight="1" thickBot="1" x14ac:dyDescent="0.3">
      <c r="A375" s="746" t="s">
        <v>617</v>
      </c>
      <c r="B375" s="747"/>
      <c r="C375" s="747"/>
      <c r="D375" s="747"/>
      <c r="E375" s="747"/>
      <c r="F375" s="747"/>
      <c r="G375" s="747"/>
      <c r="H375" s="747"/>
      <c r="I375" s="747"/>
      <c r="J375" s="747"/>
      <c r="K375" s="747"/>
      <c r="L375" s="747"/>
      <c r="M375" s="747"/>
      <c r="N375" s="748"/>
    </row>
    <row r="376" spans="1:18" ht="26.25" thickBot="1" x14ac:dyDescent="0.3">
      <c r="A376" s="429" t="s">
        <v>419</v>
      </c>
      <c r="B376" s="417" t="s">
        <v>420</v>
      </c>
      <c r="C376" s="429" t="s">
        <v>421</v>
      </c>
      <c r="D376" s="417" t="s">
        <v>36</v>
      </c>
      <c r="E376" s="232" t="s">
        <v>536</v>
      </c>
      <c r="F376" s="231" t="s">
        <v>0</v>
      </c>
      <c r="G376" s="231" t="s">
        <v>2</v>
      </c>
      <c r="H376" s="231" t="s">
        <v>37</v>
      </c>
      <c r="I376" s="550" t="s">
        <v>5</v>
      </c>
      <c r="J376" s="575" t="s">
        <v>519</v>
      </c>
      <c r="K376" s="559" t="s">
        <v>520</v>
      </c>
      <c r="L376" s="564" t="s">
        <v>521</v>
      </c>
      <c r="M376" s="557" t="s">
        <v>522</v>
      </c>
      <c r="N376" s="569" t="s">
        <v>620</v>
      </c>
      <c r="P376" s="641">
        <v>6</v>
      </c>
      <c r="Q376" s="642">
        <v>24</v>
      </c>
      <c r="R376" s="643">
        <f>+I387</f>
        <v>0</v>
      </c>
    </row>
    <row r="377" spans="1:18" x14ac:dyDescent="0.25">
      <c r="A377" s="233"/>
      <c r="B377" s="234"/>
      <c r="C377" s="235"/>
      <c r="D377" s="234"/>
      <c r="E377" s="234"/>
      <c r="F377" s="236"/>
      <c r="G377" s="237"/>
      <c r="H377" s="238"/>
      <c r="I377" s="551"/>
      <c r="J377" s="576"/>
      <c r="K377" s="560"/>
      <c r="L377" s="565"/>
      <c r="M377" s="572"/>
      <c r="N377" s="555">
        <f t="shared" ref="N377:N383" si="84">SUM(J377:M377)</f>
        <v>0</v>
      </c>
    </row>
    <row r="378" spans="1:18" x14ac:dyDescent="0.25">
      <c r="A378" s="239"/>
      <c r="B378" s="240"/>
      <c r="C378" s="241"/>
      <c r="D378" s="240"/>
      <c r="E378" s="240"/>
      <c r="F378" s="242"/>
      <c r="G378" s="243"/>
      <c r="H378" s="244"/>
      <c r="I378" s="552"/>
      <c r="J378" s="577"/>
      <c r="K378" s="561"/>
      <c r="L378" s="566"/>
      <c r="M378" s="573"/>
      <c r="N378" s="556">
        <f t="shared" si="84"/>
        <v>0</v>
      </c>
    </row>
    <row r="379" spans="1:18" x14ac:dyDescent="0.25">
      <c r="A379" s="239"/>
      <c r="B379" s="240"/>
      <c r="C379" s="241"/>
      <c r="D379" s="240"/>
      <c r="E379" s="240"/>
      <c r="F379" s="242"/>
      <c r="G379" s="243"/>
      <c r="H379" s="244"/>
      <c r="I379" s="552"/>
      <c r="J379" s="577"/>
      <c r="K379" s="561"/>
      <c r="L379" s="566"/>
      <c r="M379" s="573"/>
      <c r="N379" s="556">
        <f t="shared" si="84"/>
        <v>0</v>
      </c>
    </row>
    <row r="380" spans="1:18" x14ac:dyDescent="0.25">
      <c r="A380" s="239"/>
      <c r="B380" s="240"/>
      <c r="C380" s="241"/>
      <c r="D380" s="240"/>
      <c r="E380" s="240"/>
      <c r="F380" s="242"/>
      <c r="G380" s="243"/>
      <c r="H380" s="244"/>
      <c r="I380" s="552"/>
      <c r="J380" s="577"/>
      <c r="K380" s="561"/>
      <c r="L380" s="566"/>
      <c r="M380" s="573"/>
      <c r="N380" s="556">
        <f t="shared" si="84"/>
        <v>0</v>
      </c>
    </row>
    <row r="381" spans="1:18" x14ac:dyDescent="0.25">
      <c r="A381" s="239"/>
      <c r="B381" s="240"/>
      <c r="C381" s="241"/>
      <c r="D381" s="240"/>
      <c r="E381" s="240"/>
      <c r="F381" s="242"/>
      <c r="G381" s="243"/>
      <c r="H381" s="244"/>
      <c r="I381" s="552"/>
      <c r="J381" s="577"/>
      <c r="K381" s="561"/>
      <c r="L381" s="566"/>
      <c r="M381" s="573"/>
      <c r="N381" s="556">
        <f t="shared" si="84"/>
        <v>0</v>
      </c>
    </row>
    <row r="382" spans="1:18" x14ac:dyDescent="0.25">
      <c r="A382" s="239"/>
      <c r="B382" s="240"/>
      <c r="C382" s="241"/>
      <c r="D382" s="240"/>
      <c r="E382" s="240"/>
      <c r="F382" s="242"/>
      <c r="G382" s="243"/>
      <c r="H382" s="244"/>
      <c r="I382" s="552"/>
      <c r="J382" s="577"/>
      <c r="K382" s="561"/>
      <c r="L382" s="566"/>
      <c r="M382" s="573"/>
      <c r="N382" s="556">
        <f t="shared" si="84"/>
        <v>0</v>
      </c>
    </row>
    <row r="383" spans="1:18" x14ac:dyDescent="0.25">
      <c r="A383" s="239"/>
      <c r="B383" s="240"/>
      <c r="C383" s="241"/>
      <c r="D383" s="240"/>
      <c r="E383" s="240"/>
      <c r="F383" s="242"/>
      <c r="G383" s="243"/>
      <c r="H383" s="244"/>
      <c r="I383" s="552"/>
      <c r="J383" s="577"/>
      <c r="K383" s="561"/>
      <c r="L383" s="566"/>
      <c r="M383" s="573"/>
      <c r="N383" s="556">
        <f t="shared" si="84"/>
        <v>0</v>
      </c>
    </row>
    <row r="384" spans="1:18" x14ac:dyDescent="0.25">
      <c r="A384" s="239"/>
      <c r="B384" s="240"/>
      <c r="C384" s="241"/>
      <c r="D384" s="240"/>
      <c r="E384" s="240"/>
      <c r="F384" s="242"/>
      <c r="G384" s="243"/>
      <c r="H384" s="244"/>
      <c r="I384" s="552"/>
      <c r="J384" s="577"/>
      <c r="K384" s="561"/>
      <c r="L384" s="566"/>
      <c r="M384" s="573"/>
      <c r="N384" s="556">
        <f t="shared" ref="N384:N386" si="85">SUM(J384:M384)</f>
        <v>0</v>
      </c>
    </row>
    <row r="385" spans="1:18" x14ac:dyDescent="0.25">
      <c r="A385" s="239"/>
      <c r="B385" s="240"/>
      <c r="C385" s="241"/>
      <c r="D385" s="240"/>
      <c r="E385" s="240"/>
      <c r="F385" s="242"/>
      <c r="G385" s="243"/>
      <c r="H385" s="244"/>
      <c r="I385" s="552"/>
      <c r="J385" s="577"/>
      <c r="K385" s="561"/>
      <c r="L385" s="566"/>
      <c r="M385" s="573"/>
      <c r="N385" s="556">
        <f t="shared" si="85"/>
        <v>0</v>
      </c>
    </row>
    <row r="386" spans="1:18" ht="15.75" thickBot="1" x14ac:dyDescent="0.3">
      <c r="A386" s="245"/>
      <c r="B386" s="246"/>
      <c r="C386" s="247"/>
      <c r="D386" s="246"/>
      <c r="E386" s="246"/>
      <c r="F386" s="248"/>
      <c r="G386" s="249"/>
      <c r="H386" s="250"/>
      <c r="I386" s="553"/>
      <c r="J386" s="578"/>
      <c r="K386" s="562"/>
      <c r="L386" s="567"/>
      <c r="M386" s="574"/>
      <c r="N386" s="570">
        <f t="shared" si="85"/>
        <v>0</v>
      </c>
    </row>
    <row r="387" spans="1:18" ht="15.75" thickBot="1" x14ac:dyDescent="0.3">
      <c r="A387" s="757" t="s">
        <v>4</v>
      </c>
      <c r="B387" s="758"/>
      <c r="C387" s="758"/>
      <c r="D387" s="758"/>
      <c r="E387" s="758"/>
      <c r="F387" s="758"/>
      <c r="G387" s="758"/>
      <c r="H387" s="758"/>
      <c r="I387" s="554">
        <f>SUM(I377:I386)</f>
        <v>0</v>
      </c>
      <c r="J387" s="579">
        <f t="shared" ref="J387:N387" si="86">SUM(J377:J386)</f>
        <v>0</v>
      </c>
      <c r="K387" s="563">
        <f t="shared" si="86"/>
        <v>0</v>
      </c>
      <c r="L387" s="568">
        <f t="shared" si="86"/>
        <v>0</v>
      </c>
      <c r="M387" s="558">
        <f t="shared" si="86"/>
        <v>0</v>
      </c>
      <c r="N387" s="571">
        <f t="shared" si="86"/>
        <v>0</v>
      </c>
    </row>
    <row r="388" spans="1:18" ht="15.75" customHeight="1" thickBot="1" x14ac:dyDescent="0.3">
      <c r="A388" s="746" t="s">
        <v>618</v>
      </c>
      <c r="B388" s="747"/>
      <c r="C388" s="747"/>
      <c r="D388" s="747"/>
      <c r="E388" s="747"/>
      <c r="F388" s="747"/>
      <c r="G388" s="747"/>
      <c r="H388" s="747"/>
      <c r="I388" s="747"/>
      <c r="J388" s="747"/>
      <c r="K388" s="747"/>
      <c r="L388" s="747"/>
      <c r="M388" s="747"/>
      <c r="N388" s="748"/>
    </row>
    <row r="389" spans="1:18" ht="26.25" thickBot="1" x14ac:dyDescent="0.3">
      <c r="A389" s="429" t="s">
        <v>419</v>
      </c>
      <c r="B389" s="417" t="s">
        <v>420</v>
      </c>
      <c r="C389" s="429" t="s">
        <v>421</v>
      </c>
      <c r="D389" s="417" t="s">
        <v>36</v>
      </c>
      <c r="E389" s="232" t="s">
        <v>536</v>
      </c>
      <c r="F389" s="231" t="s">
        <v>0</v>
      </c>
      <c r="G389" s="231" t="s">
        <v>2</v>
      </c>
      <c r="H389" s="231" t="s">
        <v>37</v>
      </c>
      <c r="I389" s="550" t="s">
        <v>5</v>
      </c>
      <c r="J389" s="575" t="s">
        <v>519</v>
      </c>
      <c r="K389" s="559" t="s">
        <v>520</v>
      </c>
      <c r="L389" s="564" t="s">
        <v>521</v>
      </c>
      <c r="M389" s="557" t="s">
        <v>522</v>
      </c>
      <c r="N389" s="569" t="s">
        <v>620</v>
      </c>
      <c r="P389" s="641">
        <v>6</v>
      </c>
      <c r="Q389" s="642">
        <v>24</v>
      </c>
      <c r="R389" s="643">
        <f>+I400</f>
        <v>0</v>
      </c>
    </row>
    <row r="390" spans="1:18" x14ac:dyDescent="0.25">
      <c r="A390" s="233"/>
      <c r="B390" s="234"/>
      <c r="C390" s="235"/>
      <c r="D390" s="234"/>
      <c r="E390" s="234"/>
      <c r="F390" s="236"/>
      <c r="G390" s="237"/>
      <c r="H390" s="238"/>
      <c r="I390" s="551"/>
      <c r="J390" s="576"/>
      <c r="K390" s="560"/>
      <c r="L390" s="565"/>
      <c r="M390" s="572"/>
      <c r="N390" s="555">
        <f t="shared" ref="N390:N396" si="87">SUM(J390:M390)</f>
        <v>0</v>
      </c>
    </row>
    <row r="391" spans="1:18" x14ac:dyDescent="0.25">
      <c r="A391" s="239"/>
      <c r="B391" s="240"/>
      <c r="C391" s="241"/>
      <c r="D391" s="240"/>
      <c r="E391" s="240"/>
      <c r="F391" s="242"/>
      <c r="G391" s="243"/>
      <c r="H391" s="244"/>
      <c r="I391" s="552"/>
      <c r="J391" s="577"/>
      <c r="K391" s="561"/>
      <c r="L391" s="566"/>
      <c r="M391" s="573"/>
      <c r="N391" s="556">
        <f t="shared" si="87"/>
        <v>0</v>
      </c>
    </row>
    <row r="392" spans="1:18" x14ac:dyDescent="0.25">
      <c r="A392" s="239"/>
      <c r="B392" s="240"/>
      <c r="C392" s="241"/>
      <c r="D392" s="240"/>
      <c r="E392" s="240"/>
      <c r="F392" s="242"/>
      <c r="G392" s="243"/>
      <c r="H392" s="244"/>
      <c r="I392" s="552"/>
      <c r="J392" s="577"/>
      <c r="K392" s="561"/>
      <c r="L392" s="566"/>
      <c r="M392" s="573"/>
      <c r="N392" s="556">
        <f t="shared" si="87"/>
        <v>0</v>
      </c>
    </row>
    <row r="393" spans="1:18" x14ac:dyDescent="0.25">
      <c r="A393" s="239"/>
      <c r="B393" s="240"/>
      <c r="C393" s="241"/>
      <c r="D393" s="240"/>
      <c r="E393" s="240"/>
      <c r="F393" s="242"/>
      <c r="G393" s="243"/>
      <c r="H393" s="244"/>
      <c r="I393" s="552"/>
      <c r="J393" s="577"/>
      <c r="K393" s="561"/>
      <c r="L393" s="566"/>
      <c r="M393" s="573"/>
      <c r="N393" s="556">
        <f t="shared" si="87"/>
        <v>0</v>
      </c>
    </row>
    <row r="394" spans="1:18" x14ac:dyDescent="0.25">
      <c r="A394" s="239"/>
      <c r="B394" s="240"/>
      <c r="C394" s="241"/>
      <c r="D394" s="240"/>
      <c r="E394" s="240"/>
      <c r="F394" s="242"/>
      <c r="G394" s="243"/>
      <c r="H394" s="244"/>
      <c r="I394" s="552"/>
      <c r="J394" s="577"/>
      <c r="K394" s="561"/>
      <c r="L394" s="566"/>
      <c r="M394" s="573"/>
      <c r="N394" s="556">
        <f t="shared" si="87"/>
        <v>0</v>
      </c>
    </row>
    <row r="395" spans="1:18" x14ac:dyDescent="0.25">
      <c r="A395" s="239"/>
      <c r="B395" s="240"/>
      <c r="C395" s="241"/>
      <c r="D395" s="240"/>
      <c r="E395" s="240"/>
      <c r="F395" s="242"/>
      <c r="G395" s="243"/>
      <c r="H395" s="244"/>
      <c r="I395" s="552"/>
      <c r="J395" s="577"/>
      <c r="K395" s="561"/>
      <c r="L395" s="566"/>
      <c r="M395" s="573"/>
      <c r="N395" s="556">
        <f t="shared" si="87"/>
        <v>0</v>
      </c>
    </row>
    <row r="396" spans="1:18" x14ac:dyDescent="0.25">
      <c r="A396" s="239"/>
      <c r="B396" s="240"/>
      <c r="C396" s="241"/>
      <c r="D396" s="240"/>
      <c r="E396" s="240"/>
      <c r="F396" s="242"/>
      <c r="G396" s="243"/>
      <c r="H396" s="244"/>
      <c r="I396" s="552"/>
      <c r="J396" s="577"/>
      <c r="K396" s="561"/>
      <c r="L396" s="566"/>
      <c r="M396" s="573"/>
      <c r="N396" s="556">
        <f t="shared" si="87"/>
        <v>0</v>
      </c>
    </row>
    <row r="397" spans="1:18" x14ac:dyDescent="0.25">
      <c r="A397" s="239"/>
      <c r="B397" s="240"/>
      <c r="C397" s="241"/>
      <c r="D397" s="240"/>
      <c r="E397" s="240"/>
      <c r="F397" s="242"/>
      <c r="G397" s="243"/>
      <c r="H397" s="244"/>
      <c r="I397" s="552"/>
      <c r="J397" s="577"/>
      <c r="K397" s="561"/>
      <c r="L397" s="566"/>
      <c r="M397" s="573"/>
      <c r="N397" s="556">
        <f t="shared" ref="N397:N399" si="88">SUM(J397:M397)</f>
        <v>0</v>
      </c>
    </row>
    <row r="398" spans="1:18" x14ac:dyDescent="0.25">
      <c r="A398" s="239"/>
      <c r="B398" s="240"/>
      <c r="C398" s="241"/>
      <c r="D398" s="240"/>
      <c r="E398" s="240"/>
      <c r="F398" s="242"/>
      <c r="G398" s="243"/>
      <c r="H398" s="244"/>
      <c r="I398" s="552"/>
      <c r="J398" s="577"/>
      <c r="K398" s="561"/>
      <c r="L398" s="566"/>
      <c r="M398" s="573"/>
      <c r="N398" s="556">
        <f t="shared" si="88"/>
        <v>0</v>
      </c>
    </row>
    <row r="399" spans="1:18" ht="15.75" thickBot="1" x14ac:dyDescent="0.3">
      <c r="A399" s="245"/>
      <c r="B399" s="246"/>
      <c r="C399" s="247"/>
      <c r="D399" s="246"/>
      <c r="E399" s="246"/>
      <c r="F399" s="248"/>
      <c r="G399" s="249"/>
      <c r="H399" s="250"/>
      <c r="I399" s="553"/>
      <c r="J399" s="578"/>
      <c r="K399" s="562"/>
      <c r="L399" s="567"/>
      <c r="M399" s="574"/>
      <c r="N399" s="570">
        <f t="shared" si="88"/>
        <v>0</v>
      </c>
    </row>
    <row r="400" spans="1:18" ht="15.75" thickBot="1" x14ac:dyDescent="0.3">
      <c r="A400" s="757" t="s">
        <v>4</v>
      </c>
      <c r="B400" s="758"/>
      <c r="C400" s="758"/>
      <c r="D400" s="758"/>
      <c r="E400" s="758"/>
      <c r="F400" s="758"/>
      <c r="G400" s="758"/>
      <c r="H400" s="758"/>
      <c r="I400" s="554">
        <f>SUM(I390:I399)</f>
        <v>0</v>
      </c>
      <c r="J400" s="579">
        <f t="shared" ref="J400:N400" si="89">SUM(J390:J399)</f>
        <v>0</v>
      </c>
      <c r="K400" s="563">
        <f t="shared" si="89"/>
        <v>0</v>
      </c>
      <c r="L400" s="568">
        <f t="shared" si="89"/>
        <v>0</v>
      </c>
      <c r="M400" s="558">
        <f t="shared" si="89"/>
        <v>0</v>
      </c>
      <c r="N400" s="571">
        <f t="shared" si="89"/>
        <v>0</v>
      </c>
    </row>
    <row r="401" spans="1:18" ht="15.75" customHeight="1" thickBot="1" x14ac:dyDescent="0.3">
      <c r="A401" s="743" t="s">
        <v>449</v>
      </c>
      <c r="B401" s="744"/>
      <c r="C401" s="744"/>
      <c r="D401" s="744"/>
      <c r="E401" s="744"/>
      <c r="F401" s="744"/>
      <c r="G401" s="744"/>
      <c r="H401" s="744"/>
      <c r="I401" s="744"/>
      <c r="J401" s="744"/>
      <c r="K401" s="744"/>
      <c r="L401" s="744"/>
      <c r="M401" s="744"/>
      <c r="N401" s="745"/>
    </row>
    <row r="402" spans="1:18" ht="26.25" thickBot="1" x14ac:dyDescent="0.3">
      <c r="A402" s="429" t="s">
        <v>419</v>
      </c>
      <c r="B402" s="417" t="s">
        <v>420</v>
      </c>
      <c r="C402" s="429" t="s">
        <v>421</v>
      </c>
      <c r="D402" s="417" t="s">
        <v>36</v>
      </c>
      <c r="E402" s="232" t="s">
        <v>536</v>
      </c>
      <c r="F402" s="231" t="s">
        <v>0</v>
      </c>
      <c r="G402" s="231" t="s">
        <v>2</v>
      </c>
      <c r="H402" s="231" t="s">
        <v>37</v>
      </c>
      <c r="I402" s="550" t="s">
        <v>5</v>
      </c>
      <c r="J402" s="575" t="s">
        <v>519</v>
      </c>
      <c r="K402" s="559" t="s">
        <v>520</v>
      </c>
      <c r="L402" s="564" t="s">
        <v>521</v>
      </c>
      <c r="M402" s="557" t="s">
        <v>522</v>
      </c>
      <c r="N402" s="569" t="s">
        <v>620</v>
      </c>
      <c r="P402" s="641">
        <v>6</v>
      </c>
      <c r="Q402" s="642">
        <v>7</v>
      </c>
      <c r="R402" s="643">
        <f>+I413</f>
        <v>0</v>
      </c>
    </row>
    <row r="403" spans="1:18" x14ac:dyDescent="0.25">
      <c r="A403" s="233"/>
      <c r="B403" s="234"/>
      <c r="C403" s="235"/>
      <c r="D403" s="234"/>
      <c r="E403" s="234"/>
      <c r="F403" s="236"/>
      <c r="G403" s="237"/>
      <c r="H403" s="238"/>
      <c r="I403" s="551"/>
      <c r="J403" s="576"/>
      <c r="K403" s="560"/>
      <c r="L403" s="565"/>
      <c r="M403" s="572"/>
      <c r="N403" s="555">
        <f t="shared" ref="N403:N409" si="90">SUM(J403:M403)</f>
        <v>0</v>
      </c>
    </row>
    <row r="404" spans="1:18" x14ac:dyDescent="0.25">
      <c r="A404" s="239"/>
      <c r="B404" s="240"/>
      <c r="C404" s="241"/>
      <c r="D404" s="240"/>
      <c r="E404" s="240"/>
      <c r="F404" s="242"/>
      <c r="G404" s="243"/>
      <c r="H404" s="244"/>
      <c r="I404" s="552"/>
      <c r="J404" s="577"/>
      <c r="K404" s="561"/>
      <c r="L404" s="566"/>
      <c r="M404" s="573"/>
      <c r="N404" s="556">
        <f t="shared" si="90"/>
        <v>0</v>
      </c>
    </row>
    <row r="405" spans="1:18" x14ac:dyDescent="0.25">
      <c r="A405" s="239"/>
      <c r="B405" s="240"/>
      <c r="C405" s="241"/>
      <c r="D405" s="240"/>
      <c r="E405" s="240"/>
      <c r="F405" s="242"/>
      <c r="G405" s="243"/>
      <c r="H405" s="244"/>
      <c r="I405" s="552"/>
      <c r="J405" s="577"/>
      <c r="K405" s="561"/>
      <c r="L405" s="566"/>
      <c r="M405" s="573"/>
      <c r="N405" s="556">
        <f t="shared" si="90"/>
        <v>0</v>
      </c>
    </row>
    <row r="406" spans="1:18" x14ac:dyDescent="0.25">
      <c r="A406" s="239"/>
      <c r="B406" s="240"/>
      <c r="C406" s="241"/>
      <c r="D406" s="240"/>
      <c r="E406" s="240"/>
      <c r="F406" s="242"/>
      <c r="G406" s="243"/>
      <c r="H406" s="244"/>
      <c r="I406" s="552"/>
      <c r="J406" s="577"/>
      <c r="K406" s="561"/>
      <c r="L406" s="566"/>
      <c r="M406" s="573"/>
      <c r="N406" s="556">
        <f t="shared" si="90"/>
        <v>0</v>
      </c>
    </row>
    <row r="407" spans="1:18" x14ac:dyDescent="0.25">
      <c r="A407" s="239"/>
      <c r="B407" s="240"/>
      <c r="C407" s="241"/>
      <c r="D407" s="240"/>
      <c r="E407" s="240"/>
      <c r="F407" s="242"/>
      <c r="G407" s="243"/>
      <c r="H407" s="244"/>
      <c r="I407" s="552"/>
      <c r="J407" s="577"/>
      <c r="K407" s="561"/>
      <c r="L407" s="566"/>
      <c r="M407" s="573"/>
      <c r="N407" s="556">
        <f t="shared" si="90"/>
        <v>0</v>
      </c>
    </row>
    <row r="408" spans="1:18" x14ac:dyDescent="0.25">
      <c r="A408" s="239"/>
      <c r="B408" s="240"/>
      <c r="C408" s="241"/>
      <c r="D408" s="240"/>
      <c r="E408" s="240"/>
      <c r="F408" s="242"/>
      <c r="G408" s="243"/>
      <c r="H408" s="244"/>
      <c r="I408" s="552"/>
      <c r="J408" s="577"/>
      <c r="K408" s="561"/>
      <c r="L408" s="566"/>
      <c r="M408" s="573"/>
      <c r="N408" s="556">
        <f t="shared" si="90"/>
        <v>0</v>
      </c>
    </row>
    <row r="409" spans="1:18" x14ac:dyDescent="0.25">
      <c r="A409" s="239"/>
      <c r="B409" s="240"/>
      <c r="C409" s="241"/>
      <c r="D409" s="240"/>
      <c r="E409" s="240"/>
      <c r="F409" s="242"/>
      <c r="G409" s="243"/>
      <c r="H409" s="244"/>
      <c r="I409" s="552"/>
      <c r="J409" s="577"/>
      <c r="K409" s="561"/>
      <c r="L409" s="566"/>
      <c r="M409" s="573"/>
      <c r="N409" s="556">
        <f t="shared" si="90"/>
        <v>0</v>
      </c>
    </row>
    <row r="410" spans="1:18" x14ac:dyDescent="0.25">
      <c r="A410" s="239"/>
      <c r="B410" s="240"/>
      <c r="C410" s="241"/>
      <c r="D410" s="240"/>
      <c r="E410" s="240"/>
      <c r="F410" s="242"/>
      <c r="G410" s="243"/>
      <c r="H410" s="244"/>
      <c r="I410" s="552"/>
      <c r="J410" s="577"/>
      <c r="K410" s="561"/>
      <c r="L410" s="566"/>
      <c r="M410" s="573"/>
      <c r="N410" s="556">
        <f t="shared" ref="N410:N412" si="91">SUM(J410:M410)</f>
        <v>0</v>
      </c>
    </row>
    <row r="411" spans="1:18" x14ac:dyDescent="0.25">
      <c r="A411" s="239"/>
      <c r="B411" s="240"/>
      <c r="C411" s="241"/>
      <c r="D411" s="240"/>
      <c r="E411" s="240"/>
      <c r="F411" s="242"/>
      <c r="G411" s="243"/>
      <c r="H411" s="244"/>
      <c r="I411" s="552"/>
      <c r="J411" s="577"/>
      <c r="K411" s="561"/>
      <c r="L411" s="566"/>
      <c r="M411" s="573"/>
      <c r="N411" s="556">
        <f t="shared" si="91"/>
        <v>0</v>
      </c>
    </row>
    <row r="412" spans="1:18" ht="15.75" thickBot="1" x14ac:dyDescent="0.3">
      <c r="A412" s="245"/>
      <c r="B412" s="246"/>
      <c r="C412" s="247"/>
      <c r="D412" s="246"/>
      <c r="E412" s="246"/>
      <c r="F412" s="248"/>
      <c r="G412" s="249"/>
      <c r="H412" s="250"/>
      <c r="I412" s="553"/>
      <c r="J412" s="578"/>
      <c r="K412" s="562"/>
      <c r="L412" s="567"/>
      <c r="M412" s="574"/>
      <c r="N412" s="570">
        <f t="shared" si="91"/>
        <v>0</v>
      </c>
    </row>
    <row r="413" spans="1:18" ht="15.75" thickBot="1" x14ac:dyDescent="0.3">
      <c r="A413" s="757" t="s">
        <v>4</v>
      </c>
      <c r="B413" s="758"/>
      <c r="C413" s="758"/>
      <c r="D413" s="758"/>
      <c r="E413" s="758"/>
      <c r="F413" s="758"/>
      <c r="G413" s="758"/>
      <c r="H413" s="758"/>
      <c r="I413" s="554">
        <f>SUM(I403:I412)</f>
        <v>0</v>
      </c>
      <c r="J413" s="579">
        <f t="shared" ref="J413:N413" si="92">SUM(J403:J412)</f>
        <v>0</v>
      </c>
      <c r="K413" s="563">
        <f t="shared" si="92"/>
        <v>0</v>
      </c>
      <c r="L413" s="568">
        <f t="shared" si="92"/>
        <v>0</v>
      </c>
      <c r="M413" s="558">
        <f t="shared" si="92"/>
        <v>0</v>
      </c>
      <c r="N413" s="571">
        <f t="shared" si="92"/>
        <v>0</v>
      </c>
    </row>
    <row r="414" spans="1:18" ht="15.75" customHeight="1" thickBot="1" x14ac:dyDescent="0.3">
      <c r="A414" s="743" t="s">
        <v>450</v>
      </c>
      <c r="B414" s="744"/>
      <c r="C414" s="744"/>
      <c r="D414" s="744"/>
      <c r="E414" s="744"/>
      <c r="F414" s="744"/>
      <c r="G414" s="744"/>
      <c r="H414" s="744"/>
      <c r="I414" s="744"/>
      <c r="J414" s="744"/>
      <c r="K414" s="744"/>
      <c r="L414" s="744"/>
      <c r="M414" s="744"/>
      <c r="N414" s="745"/>
    </row>
    <row r="415" spans="1:18" ht="26.25" thickBot="1" x14ac:dyDescent="0.3">
      <c r="A415" s="429" t="s">
        <v>419</v>
      </c>
      <c r="B415" s="417" t="s">
        <v>420</v>
      </c>
      <c r="C415" s="429" t="s">
        <v>421</v>
      </c>
      <c r="D415" s="417" t="s">
        <v>36</v>
      </c>
      <c r="E415" s="232" t="s">
        <v>536</v>
      </c>
      <c r="F415" s="231" t="s">
        <v>0</v>
      </c>
      <c r="G415" s="231" t="s">
        <v>2</v>
      </c>
      <c r="H415" s="231" t="s">
        <v>37</v>
      </c>
      <c r="I415" s="550" t="s">
        <v>5</v>
      </c>
      <c r="J415" s="575" t="s">
        <v>519</v>
      </c>
      <c r="K415" s="559" t="s">
        <v>520</v>
      </c>
      <c r="L415" s="564" t="s">
        <v>521</v>
      </c>
      <c r="M415" s="557" t="s">
        <v>522</v>
      </c>
      <c r="N415" s="569" t="s">
        <v>620</v>
      </c>
      <c r="P415" s="641">
        <v>6</v>
      </c>
      <c r="Q415" s="642">
        <v>7</v>
      </c>
      <c r="R415" s="643">
        <f>+I426</f>
        <v>0</v>
      </c>
    </row>
    <row r="416" spans="1:18" x14ac:dyDescent="0.25">
      <c r="A416" s="233"/>
      <c r="B416" s="234"/>
      <c r="C416" s="235"/>
      <c r="D416" s="234"/>
      <c r="E416" s="234"/>
      <c r="F416" s="236"/>
      <c r="G416" s="237"/>
      <c r="H416" s="238"/>
      <c r="I416" s="551"/>
      <c r="J416" s="576"/>
      <c r="K416" s="560"/>
      <c r="L416" s="565"/>
      <c r="M416" s="572"/>
      <c r="N416" s="555">
        <f t="shared" ref="N416:N422" si="93">SUM(J416:M416)</f>
        <v>0</v>
      </c>
    </row>
    <row r="417" spans="1:18" x14ac:dyDescent="0.25">
      <c r="A417" s="239"/>
      <c r="B417" s="240"/>
      <c r="C417" s="241"/>
      <c r="D417" s="240"/>
      <c r="E417" s="240"/>
      <c r="F417" s="242"/>
      <c r="G417" s="243"/>
      <c r="H417" s="244"/>
      <c r="I417" s="552"/>
      <c r="J417" s="577"/>
      <c r="K417" s="561"/>
      <c r="L417" s="566"/>
      <c r="M417" s="573"/>
      <c r="N417" s="556">
        <f t="shared" si="93"/>
        <v>0</v>
      </c>
    </row>
    <row r="418" spans="1:18" x14ac:dyDescent="0.25">
      <c r="A418" s="239"/>
      <c r="B418" s="240"/>
      <c r="C418" s="241"/>
      <c r="D418" s="240"/>
      <c r="E418" s="240"/>
      <c r="F418" s="242"/>
      <c r="G418" s="243"/>
      <c r="H418" s="244"/>
      <c r="I418" s="552"/>
      <c r="J418" s="577"/>
      <c r="K418" s="561"/>
      <c r="L418" s="566"/>
      <c r="M418" s="573"/>
      <c r="N418" s="556">
        <f t="shared" si="93"/>
        <v>0</v>
      </c>
    </row>
    <row r="419" spans="1:18" x14ac:dyDescent="0.25">
      <c r="A419" s="239"/>
      <c r="B419" s="240"/>
      <c r="C419" s="241"/>
      <c r="D419" s="240"/>
      <c r="E419" s="240"/>
      <c r="F419" s="242"/>
      <c r="G419" s="243"/>
      <c r="H419" s="244"/>
      <c r="I419" s="552"/>
      <c r="J419" s="577"/>
      <c r="K419" s="561"/>
      <c r="L419" s="566"/>
      <c r="M419" s="573"/>
      <c r="N419" s="556">
        <f t="shared" si="93"/>
        <v>0</v>
      </c>
    </row>
    <row r="420" spans="1:18" x14ac:dyDescent="0.25">
      <c r="A420" s="239"/>
      <c r="B420" s="240"/>
      <c r="C420" s="241"/>
      <c r="D420" s="240"/>
      <c r="E420" s="240"/>
      <c r="F420" s="242"/>
      <c r="G420" s="243"/>
      <c r="H420" s="244"/>
      <c r="I420" s="552"/>
      <c r="J420" s="577"/>
      <c r="K420" s="561"/>
      <c r="L420" s="566"/>
      <c r="M420" s="573"/>
      <c r="N420" s="556">
        <f t="shared" si="93"/>
        <v>0</v>
      </c>
    </row>
    <row r="421" spans="1:18" x14ac:dyDescent="0.25">
      <c r="A421" s="239"/>
      <c r="B421" s="240"/>
      <c r="C421" s="241"/>
      <c r="D421" s="240"/>
      <c r="E421" s="240"/>
      <c r="F421" s="242"/>
      <c r="G421" s="243"/>
      <c r="H421" s="244"/>
      <c r="I421" s="552"/>
      <c r="J421" s="577"/>
      <c r="K421" s="561"/>
      <c r="L421" s="566"/>
      <c r="M421" s="573"/>
      <c r="N421" s="556">
        <f t="shared" si="93"/>
        <v>0</v>
      </c>
    </row>
    <row r="422" spans="1:18" x14ac:dyDescent="0.25">
      <c r="A422" s="239"/>
      <c r="B422" s="240"/>
      <c r="C422" s="241"/>
      <c r="D422" s="240"/>
      <c r="E422" s="240"/>
      <c r="F422" s="242"/>
      <c r="G422" s="243"/>
      <c r="H422" s="244"/>
      <c r="I422" s="552"/>
      <c r="J422" s="577"/>
      <c r="K422" s="561"/>
      <c r="L422" s="566"/>
      <c r="M422" s="573"/>
      <c r="N422" s="556">
        <f t="shared" si="93"/>
        <v>0</v>
      </c>
    </row>
    <row r="423" spans="1:18" x14ac:dyDescent="0.25">
      <c r="A423" s="239"/>
      <c r="B423" s="240"/>
      <c r="C423" s="241"/>
      <c r="D423" s="240"/>
      <c r="E423" s="240"/>
      <c r="F423" s="242"/>
      <c r="G423" s="243"/>
      <c r="H423" s="244"/>
      <c r="I423" s="552"/>
      <c r="J423" s="577"/>
      <c r="K423" s="561"/>
      <c r="L423" s="566"/>
      <c r="M423" s="573"/>
      <c r="N423" s="556">
        <f t="shared" ref="N423:N425" si="94">SUM(J423:M423)</f>
        <v>0</v>
      </c>
    </row>
    <row r="424" spans="1:18" x14ac:dyDescent="0.25">
      <c r="A424" s="239"/>
      <c r="B424" s="240"/>
      <c r="C424" s="241"/>
      <c r="D424" s="240"/>
      <c r="E424" s="240"/>
      <c r="F424" s="242"/>
      <c r="G424" s="243"/>
      <c r="H424" s="244"/>
      <c r="I424" s="552"/>
      <c r="J424" s="577"/>
      <c r="K424" s="561"/>
      <c r="L424" s="566"/>
      <c r="M424" s="573"/>
      <c r="N424" s="556">
        <f t="shared" si="94"/>
        <v>0</v>
      </c>
    </row>
    <row r="425" spans="1:18" ht="15.75" thickBot="1" x14ac:dyDescent="0.3">
      <c r="A425" s="245"/>
      <c r="B425" s="246"/>
      <c r="C425" s="247"/>
      <c r="D425" s="246"/>
      <c r="E425" s="246"/>
      <c r="F425" s="248"/>
      <c r="G425" s="249"/>
      <c r="H425" s="250"/>
      <c r="I425" s="553"/>
      <c r="J425" s="578"/>
      <c r="K425" s="562"/>
      <c r="L425" s="567"/>
      <c r="M425" s="574"/>
      <c r="N425" s="570">
        <f t="shared" si="94"/>
        <v>0</v>
      </c>
    </row>
    <row r="426" spans="1:18" ht="15.75" thickBot="1" x14ac:dyDescent="0.3">
      <c r="A426" s="757" t="s">
        <v>4</v>
      </c>
      <c r="B426" s="758"/>
      <c r="C426" s="758"/>
      <c r="D426" s="758"/>
      <c r="E426" s="758"/>
      <c r="F426" s="758"/>
      <c r="G426" s="758"/>
      <c r="H426" s="758"/>
      <c r="I426" s="554">
        <f>SUM(I416:I425)</f>
        <v>0</v>
      </c>
      <c r="J426" s="579">
        <f t="shared" ref="J426:N426" si="95">SUM(J416:J425)</f>
        <v>0</v>
      </c>
      <c r="K426" s="563">
        <f t="shared" si="95"/>
        <v>0</v>
      </c>
      <c r="L426" s="568">
        <f t="shared" si="95"/>
        <v>0</v>
      </c>
      <c r="M426" s="558">
        <f t="shared" si="95"/>
        <v>0</v>
      </c>
      <c r="N426" s="571">
        <f t="shared" si="95"/>
        <v>0</v>
      </c>
    </row>
    <row r="427" spans="1:18" ht="15.75" customHeight="1" thickBot="1" x14ac:dyDescent="0.3">
      <c r="A427" s="743" t="s">
        <v>451</v>
      </c>
      <c r="B427" s="744"/>
      <c r="C427" s="744"/>
      <c r="D427" s="744"/>
      <c r="E427" s="744"/>
      <c r="F427" s="744"/>
      <c r="G427" s="744"/>
      <c r="H427" s="744"/>
      <c r="I427" s="744"/>
      <c r="J427" s="744"/>
      <c r="K427" s="744"/>
      <c r="L427" s="744"/>
      <c r="M427" s="744"/>
      <c r="N427" s="745"/>
    </row>
    <row r="428" spans="1:18" ht="26.25" thickBot="1" x14ac:dyDescent="0.3">
      <c r="A428" s="429" t="s">
        <v>419</v>
      </c>
      <c r="B428" s="417" t="s">
        <v>420</v>
      </c>
      <c r="C428" s="429" t="s">
        <v>421</v>
      </c>
      <c r="D428" s="417" t="s">
        <v>36</v>
      </c>
      <c r="E428" s="232" t="s">
        <v>536</v>
      </c>
      <c r="F428" s="231" t="s">
        <v>0</v>
      </c>
      <c r="G428" s="231" t="s">
        <v>2</v>
      </c>
      <c r="H428" s="231" t="s">
        <v>37</v>
      </c>
      <c r="I428" s="550" t="s">
        <v>5</v>
      </c>
      <c r="J428" s="575" t="s">
        <v>519</v>
      </c>
      <c r="K428" s="559" t="s">
        <v>520</v>
      </c>
      <c r="L428" s="564" t="s">
        <v>521</v>
      </c>
      <c r="M428" s="557" t="s">
        <v>522</v>
      </c>
      <c r="N428" s="569" t="s">
        <v>620</v>
      </c>
      <c r="P428" s="641">
        <v>6</v>
      </c>
      <c r="Q428" s="642">
        <v>22</v>
      </c>
      <c r="R428" s="643">
        <f>+I439</f>
        <v>0</v>
      </c>
    </row>
    <row r="429" spans="1:18" x14ac:dyDescent="0.25">
      <c r="A429" s="233"/>
      <c r="B429" s="234"/>
      <c r="C429" s="235"/>
      <c r="D429" s="234"/>
      <c r="E429" s="234"/>
      <c r="F429" s="236"/>
      <c r="G429" s="237"/>
      <c r="H429" s="238"/>
      <c r="I429" s="551"/>
      <c r="J429" s="576"/>
      <c r="K429" s="560"/>
      <c r="L429" s="565"/>
      <c r="M429" s="572"/>
      <c r="N429" s="555">
        <f t="shared" ref="N429:N435" si="96">SUM(J429:M429)</f>
        <v>0</v>
      </c>
    </row>
    <row r="430" spans="1:18" x14ac:dyDescent="0.25">
      <c r="A430" s="239"/>
      <c r="B430" s="240"/>
      <c r="C430" s="241"/>
      <c r="D430" s="240"/>
      <c r="E430" s="240"/>
      <c r="F430" s="242"/>
      <c r="G430" s="243"/>
      <c r="H430" s="244"/>
      <c r="I430" s="552"/>
      <c r="J430" s="577"/>
      <c r="K430" s="561"/>
      <c r="L430" s="566"/>
      <c r="M430" s="573"/>
      <c r="N430" s="556">
        <f t="shared" si="96"/>
        <v>0</v>
      </c>
    </row>
    <row r="431" spans="1:18" x14ac:dyDescent="0.25">
      <c r="A431" s="239"/>
      <c r="B431" s="240"/>
      <c r="C431" s="241"/>
      <c r="D431" s="240"/>
      <c r="E431" s="240"/>
      <c r="F431" s="242"/>
      <c r="G431" s="243"/>
      <c r="H431" s="244"/>
      <c r="I431" s="552"/>
      <c r="J431" s="577"/>
      <c r="K431" s="561"/>
      <c r="L431" s="566"/>
      <c r="M431" s="573"/>
      <c r="N431" s="556">
        <f t="shared" si="96"/>
        <v>0</v>
      </c>
    </row>
    <row r="432" spans="1:18" x14ac:dyDescent="0.25">
      <c r="A432" s="239"/>
      <c r="B432" s="240"/>
      <c r="C432" s="241"/>
      <c r="D432" s="240"/>
      <c r="E432" s="240"/>
      <c r="F432" s="242"/>
      <c r="G432" s="243"/>
      <c r="H432" s="244"/>
      <c r="I432" s="552"/>
      <c r="J432" s="577"/>
      <c r="K432" s="561"/>
      <c r="L432" s="566"/>
      <c r="M432" s="573"/>
      <c r="N432" s="556">
        <f t="shared" si="96"/>
        <v>0</v>
      </c>
    </row>
    <row r="433" spans="1:18" x14ac:dyDescent="0.25">
      <c r="A433" s="239"/>
      <c r="B433" s="240"/>
      <c r="C433" s="241"/>
      <c r="D433" s="240"/>
      <c r="E433" s="240"/>
      <c r="F433" s="242"/>
      <c r="G433" s="243"/>
      <c r="H433" s="244"/>
      <c r="I433" s="552"/>
      <c r="J433" s="577"/>
      <c r="K433" s="561"/>
      <c r="L433" s="566"/>
      <c r="M433" s="573"/>
      <c r="N433" s="556">
        <f t="shared" si="96"/>
        <v>0</v>
      </c>
    </row>
    <row r="434" spans="1:18" x14ac:dyDescent="0.25">
      <c r="A434" s="239"/>
      <c r="B434" s="240"/>
      <c r="C434" s="241"/>
      <c r="D434" s="240"/>
      <c r="E434" s="240"/>
      <c r="F434" s="242"/>
      <c r="G434" s="243"/>
      <c r="H434" s="244"/>
      <c r="I434" s="552"/>
      <c r="J434" s="577"/>
      <c r="K434" s="561"/>
      <c r="L434" s="566"/>
      <c r="M434" s="573"/>
      <c r="N434" s="556">
        <f t="shared" si="96"/>
        <v>0</v>
      </c>
    </row>
    <row r="435" spans="1:18" x14ac:dyDescent="0.25">
      <c r="A435" s="239"/>
      <c r="B435" s="240"/>
      <c r="C435" s="241"/>
      <c r="D435" s="240"/>
      <c r="E435" s="240"/>
      <c r="F435" s="242"/>
      <c r="G435" s="243"/>
      <c r="H435" s="244"/>
      <c r="I435" s="552"/>
      <c r="J435" s="577"/>
      <c r="K435" s="561"/>
      <c r="L435" s="566"/>
      <c r="M435" s="573"/>
      <c r="N435" s="556">
        <f t="shared" si="96"/>
        <v>0</v>
      </c>
    </row>
    <row r="436" spans="1:18" x14ac:dyDescent="0.25">
      <c r="A436" s="239"/>
      <c r="B436" s="240"/>
      <c r="C436" s="241"/>
      <c r="D436" s="240"/>
      <c r="E436" s="240"/>
      <c r="F436" s="242"/>
      <c r="G436" s="243"/>
      <c r="H436" s="244"/>
      <c r="I436" s="552"/>
      <c r="J436" s="577"/>
      <c r="K436" s="561"/>
      <c r="L436" s="566"/>
      <c r="M436" s="573"/>
      <c r="N436" s="556">
        <f t="shared" ref="N436:N438" si="97">SUM(J436:M436)</f>
        <v>0</v>
      </c>
    </row>
    <row r="437" spans="1:18" x14ac:dyDescent="0.25">
      <c r="A437" s="239"/>
      <c r="B437" s="240"/>
      <c r="C437" s="241"/>
      <c r="D437" s="240"/>
      <c r="E437" s="240"/>
      <c r="F437" s="242"/>
      <c r="G437" s="243"/>
      <c r="H437" s="244"/>
      <c r="I437" s="552"/>
      <c r="J437" s="577"/>
      <c r="K437" s="561"/>
      <c r="L437" s="566"/>
      <c r="M437" s="573"/>
      <c r="N437" s="556">
        <f t="shared" si="97"/>
        <v>0</v>
      </c>
    </row>
    <row r="438" spans="1:18" ht="15.75" thickBot="1" x14ac:dyDescent="0.3">
      <c r="A438" s="245"/>
      <c r="B438" s="246"/>
      <c r="C438" s="247"/>
      <c r="D438" s="246"/>
      <c r="E438" s="246"/>
      <c r="F438" s="248"/>
      <c r="G438" s="249"/>
      <c r="H438" s="250"/>
      <c r="I438" s="553"/>
      <c r="J438" s="578"/>
      <c r="K438" s="562"/>
      <c r="L438" s="567"/>
      <c r="M438" s="574"/>
      <c r="N438" s="570">
        <f t="shared" si="97"/>
        <v>0</v>
      </c>
    </row>
    <row r="439" spans="1:18" ht="15.75" thickBot="1" x14ac:dyDescent="0.3">
      <c r="A439" s="757" t="s">
        <v>4</v>
      </c>
      <c r="B439" s="758"/>
      <c r="C439" s="758"/>
      <c r="D439" s="758"/>
      <c r="E439" s="758"/>
      <c r="F439" s="758"/>
      <c r="G439" s="758"/>
      <c r="H439" s="758"/>
      <c r="I439" s="554">
        <f>SUM(I429:I438)</f>
        <v>0</v>
      </c>
      <c r="J439" s="579">
        <f t="shared" ref="J439:N439" si="98">SUM(J429:J438)</f>
        <v>0</v>
      </c>
      <c r="K439" s="563">
        <f t="shared" si="98"/>
        <v>0</v>
      </c>
      <c r="L439" s="568">
        <f t="shared" si="98"/>
        <v>0</v>
      </c>
      <c r="M439" s="558">
        <f t="shared" si="98"/>
        <v>0</v>
      </c>
      <c r="N439" s="571">
        <f t="shared" si="98"/>
        <v>0</v>
      </c>
    </row>
    <row r="440" spans="1:18" ht="15.75" customHeight="1" thickBot="1" x14ac:dyDescent="0.3">
      <c r="A440" s="743" t="s">
        <v>452</v>
      </c>
      <c r="B440" s="744"/>
      <c r="C440" s="744"/>
      <c r="D440" s="744"/>
      <c r="E440" s="744"/>
      <c r="F440" s="744"/>
      <c r="G440" s="744"/>
      <c r="H440" s="744"/>
      <c r="I440" s="744"/>
      <c r="J440" s="744"/>
      <c r="K440" s="744"/>
      <c r="L440" s="744"/>
      <c r="M440" s="744"/>
      <c r="N440" s="745"/>
    </row>
    <row r="441" spans="1:18" ht="26.25" thickBot="1" x14ac:dyDescent="0.3">
      <c r="A441" s="429" t="s">
        <v>419</v>
      </c>
      <c r="B441" s="417" t="s">
        <v>420</v>
      </c>
      <c r="C441" s="429" t="s">
        <v>421</v>
      </c>
      <c r="D441" s="417" t="s">
        <v>36</v>
      </c>
      <c r="E441" s="232" t="s">
        <v>536</v>
      </c>
      <c r="F441" s="231" t="s">
        <v>0</v>
      </c>
      <c r="G441" s="231" t="s">
        <v>2</v>
      </c>
      <c r="H441" s="231" t="s">
        <v>37</v>
      </c>
      <c r="I441" s="550" t="s">
        <v>5</v>
      </c>
      <c r="J441" s="575" t="s">
        <v>519</v>
      </c>
      <c r="K441" s="559" t="s">
        <v>520</v>
      </c>
      <c r="L441" s="564" t="s">
        <v>521</v>
      </c>
      <c r="M441" s="557" t="s">
        <v>522</v>
      </c>
      <c r="N441" s="569" t="s">
        <v>620</v>
      </c>
      <c r="P441" s="641">
        <v>6</v>
      </c>
      <c r="Q441" s="642">
        <v>7</v>
      </c>
      <c r="R441" s="643">
        <f>+I452</f>
        <v>0</v>
      </c>
    </row>
    <row r="442" spans="1:18" x14ac:dyDescent="0.25">
      <c r="A442" s="233"/>
      <c r="B442" s="234"/>
      <c r="C442" s="235"/>
      <c r="D442" s="234"/>
      <c r="E442" s="234"/>
      <c r="F442" s="236"/>
      <c r="G442" s="237"/>
      <c r="H442" s="238"/>
      <c r="I442" s="551"/>
      <c r="J442" s="576"/>
      <c r="K442" s="560"/>
      <c r="L442" s="565"/>
      <c r="M442" s="572"/>
      <c r="N442" s="555">
        <f t="shared" ref="N442:N448" si="99">SUM(J442:M442)</f>
        <v>0</v>
      </c>
    </row>
    <row r="443" spans="1:18" x14ac:dyDescent="0.25">
      <c r="A443" s="239"/>
      <c r="B443" s="240"/>
      <c r="C443" s="241"/>
      <c r="D443" s="240"/>
      <c r="E443" s="240"/>
      <c r="F443" s="242"/>
      <c r="G443" s="243"/>
      <c r="H443" s="244"/>
      <c r="I443" s="552"/>
      <c r="J443" s="577"/>
      <c r="K443" s="561"/>
      <c r="L443" s="566"/>
      <c r="M443" s="573"/>
      <c r="N443" s="556">
        <f t="shared" si="99"/>
        <v>0</v>
      </c>
    </row>
    <row r="444" spans="1:18" x14ac:dyDescent="0.25">
      <c r="A444" s="239"/>
      <c r="B444" s="240"/>
      <c r="C444" s="241"/>
      <c r="D444" s="240"/>
      <c r="E444" s="240"/>
      <c r="F444" s="242"/>
      <c r="G444" s="243"/>
      <c r="H444" s="244"/>
      <c r="I444" s="552"/>
      <c r="J444" s="577"/>
      <c r="K444" s="561"/>
      <c r="L444" s="566"/>
      <c r="M444" s="573"/>
      <c r="N444" s="556">
        <f t="shared" si="99"/>
        <v>0</v>
      </c>
    </row>
    <row r="445" spans="1:18" x14ac:dyDescent="0.25">
      <c r="A445" s="239"/>
      <c r="B445" s="240"/>
      <c r="C445" s="241"/>
      <c r="D445" s="240"/>
      <c r="E445" s="240"/>
      <c r="F445" s="242"/>
      <c r="G445" s="243"/>
      <c r="H445" s="244"/>
      <c r="I445" s="552"/>
      <c r="J445" s="577"/>
      <c r="K445" s="561"/>
      <c r="L445" s="566"/>
      <c r="M445" s="573"/>
      <c r="N445" s="556">
        <f t="shared" si="99"/>
        <v>0</v>
      </c>
    </row>
    <row r="446" spans="1:18" x14ac:dyDescent="0.25">
      <c r="A446" s="239"/>
      <c r="B446" s="240"/>
      <c r="C446" s="241"/>
      <c r="D446" s="240"/>
      <c r="E446" s="240"/>
      <c r="F446" s="242"/>
      <c r="G446" s="243"/>
      <c r="H446" s="244"/>
      <c r="I446" s="552"/>
      <c r="J446" s="577"/>
      <c r="K446" s="561"/>
      <c r="L446" s="566"/>
      <c r="M446" s="573"/>
      <c r="N446" s="556">
        <f t="shared" si="99"/>
        <v>0</v>
      </c>
    </row>
    <row r="447" spans="1:18" x14ac:dyDescent="0.25">
      <c r="A447" s="239"/>
      <c r="B447" s="240"/>
      <c r="C447" s="241"/>
      <c r="D447" s="240"/>
      <c r="E447" s="240"/>
      <c r="F447" s="242"/>
      <c r="G447" s="243"/>
      <c r="H447" s="244"/>
      <c r="I447" s="552"/>
      <c r="J447" s="577"/>
      <c r="K447" s="561"/>
      <c r="L447" s="566"/>
      <c r="M447" s="573"/>
      <c r="N447" s="556">
        <f t="shared" si="99"/>
        <v>0</v>
      </c>
    </row>
    <row r="448" spans="1:18" x14ac:dyDescent="0.25">
      <c r="A448" s="239"/>
      <c r="B448" s="240"/>
      <c r="C448" s="241"/>
      <c r="D448" s="240"/>
      <c r="E448" s="240"/>
      <c r="F448" s="242"/>
      <c r="G448" s="243"/>
      <c r="H448" s="244"/>
      <c r="I448" s="552"/>
      <c r="J448" s="577"/>
      <c r="K448" s="561"/>
      <c r="L448" s="566"/>
      <c r="M448" s="573"/>
      <c r="N448" s="556">
        <f t="shared" si="99"/>
        <v>0</v>
      </c>
    </row>
    <row r="449" spans="1:18" x14ac:dyDescent="0.25">
      <c r="A449" s="239"/>
      <c r="B449" s="240"/>
      <c r="C449" s="241"/>
      <c r="D449" s="240"/>
      <c r="E449" s="240"/>
      <c r="F449" s="242"/>
      <c r="G449" s="243"/>
      <c r="H449" s="244"/>
      <c r="I449" s="552"/>
      <c r="J449" s="577"/>
      <c r="K449" s="561"/>
      <c r="L449" s="566"/>
      <c r="M449" s="573"/>
      <c r="N449" s="556">
        <f t="shared" ref="N449:N451" si="100">SUM(J449:M449)</f>
        <v>0</v>
      </c>
    </row>
    <row r="450" spans="1:18" x14ac:dyDescent="0.25">
      <c r="A450" s="239"/>
      <c r="B450" s="240"/>
      <c r="C450" s="241"/>
      <c r="D450" s="240"/>
      <c r="E450" s="240"/>
      <c r="F450" s="242"/>
      <c r="G450" s="243"/>
      <c r="H450" s="244"/>
      <c r="I450" s="552"/>
      <c r="J450" s="577"/>
      <c r="K450" s="561"/>
      <c r="L450" s="566"/>
      <c r="M450" s="573"/>
      <c r="N450" s="556">
        <f t="shared" si="100"/>
        <v>0</v>
      </c>
    </row>
    <row r="451" spans="1:18" ht="15.75" thickBot="1" x14ac:dyDescent="0.3">
      <c r="A451" s="245"/>
      <c r="B451" s="246"/>
      <c r="C451" s="247"/>
      <c r="D451" s="246"/>
      <c r="E451" s="246"/>
      <c r="F451" s="248"/>
      <c r="G451" s="249"/>
      <c r="H451" s="250"/>
      <c r="I451" s="553"/>
      <c r="J451" s="578"/>
      <c r="K451" s="562"/>
      <c r="L451" s="567"/>
      <c r="M451" s="574"/>
      <c r="N451" s="570">
        <f t="shared" si="100"/>
        <v>0</v>
      </c>
    </row>
    <row r="452" spans="1:18" ht="15.75" thickBot="1" x14ac:dyDescent="0.3">
      <c r="A452" s="757" t="s">
        <v>4</v>
      </c>
      <c r="B452" s="758"/>
      <c r="C452" s="758"/>
      <c r="D452" s="758"/>
      <c r="E452" s="758"/>
      <c r="F452" s="758"/>
      <c r="G452" s="758"/>
      <c r="H452" s="758"/>
      <c r="I452" s="554">
        <f>SUM(I442:I451)</f>
        <v>0</v>
      </c>
      <c r="J452" s="579">
        <f t="shared" ref="J452:N452" si="101">SUM(J442:J451)</f>
        <v>0</v>
      </c>
      <c r="K452" s="563">
        <f t="shared" si="101"/>
        <v>0</v>
      </c>
      <c r="L452" s="568">
        <f t="shared" si="101"/>
        <v>0</v>
      </c>
      <c r="M452" s="558">
        <f t="shared" si="101"/>
        <v>0</v>
      </c>
      <c r="N452" s="571">
        <f t="shared" si="101"/>
        <v>0</v>
      </c>
    </row>
    <row r="453" spans="1:18" ht="15.75" customHeight="1" thickBot="1" x14ac:dyDescent="0.3">
      <c r="A453" s="743" t="s">
        <v>639</v>
      </c>
      <c r="B453" s="744"/>
      <c r="C453" s="744"/>
      <c r="D453" s="744"/>
      <c r="E453" s="744"/>
      <c r="F453" s="744"/>
      <c r="G453" s="744"/>
      <c r="H453" s="744"/>
      <c r="I453" s="744"/>
      <c r="J453" s="744"/>
      <c r="K453" s="744"/>
      <c r="L453" s="744"/>
      <c r="M453" s="744"/>
      <c r="N453" s="745"/>
    </row>
    <row r="454" spans="1:18" ht="26.25" thickBot="1" x14ac:dyDescent="0.3">
      <c r="A454" s="429" t="s">
        <v>419</v>
      </c>
      <c r="B454" s="417" t="s">
        <v>420</v>
      </c>
      <c r="C454" s="429" t="s">
        <v>421</v>
      </c>
      <c r="D454" s="417" t="s">
        <v>36</v>
      </c>
      <c r="E454" s="232" t="s">
        <v>536</v>
      </c>
      <c r="F454" s="231" t="s">
        <v>0</v>
      </c>
      <c r="G454" s="231" t="s">
        <v>2</v>
      </c>
      <c r="H454" s="231" t="s">
        <v>37</v>
      </c>
      <c r="I454" s="550" t="s">
        <v>5</v>
      </c>
      <c r="J454" s="575" t="s">
        <v>519</v>
      </c>
      <c r="K454" s="559" t="s">
        <v>520</v>
      </c>
      <c r="L454" s="564" t="s">
        <v>521</v>
      </c>
      <c r="M454" s="557" t="s">
        <v>522</v>
      </c>
      <c r="N454" s="569" t="s">
        <v>620</v>
      </c>
      <c r="P454" s="641">
        <v>6</v>
      </c>
      <c r="Q454" s="642">
        <v>7</v>
      </c>
      <c r="R454" s="643">
        <f>+I465</f>
        <v>0</v>
      </c>
    </row>
    <row r="455" spans="1:18" x14ac:dyDescent="0.25">
      <c r="A455" s="233"/>
      <c r="B455" s="234"/>
      <c r="C455" s="235"/>
      <c r="D455" s="234"/>
      <c r="E455" s="234"/>
      <c r="F455" s="236"/>
      <c r="G455" s="237"/>
      <c r="H455" s="238"/>
      <c r="I455" s="551"/>
      <c r="J455" s="576"/>
      <c r="K455" s="560"/>
      <c r="L455" s="565"/>
      <c r="M455" s="572"/>
      <c r="N455" s="555">
        <f t="shared" ref="N455:N461" si="102">SUM(J455:M455)</f>
        <v>0</v>
      </c>
    </row>
    <row r="456" spans="1:18" x14ac:dyDescent="0.25">
      <c r="A456" s="239"/>
      <c r="B456" s="240"/>
      <c r="C456" s="241"/>
      <c r="D456" s="240"/>
      <c r="E456" s="240"/>
      <c r="F456" s="242"/>
      <c r="G456" s="243"/>
      <c r="H456" s="244"/>
      <c r="I456" s="552"/>
      <c r="J456" s="577"/>
      <c r="K456" s="561"/>
      <c r="L456" s="566"/>
      <c r="M456" s="573"/>
      <c r="N456" s="556">
        <f t="shared" si="102"/>
        <v>0</v>
      </c>
    </row>
    <row r="457" spans="1:18" x14ac:dyDescent="0.25">
      <c r="A457" s="239"/>
      <c r="B457" s="240"/>
      <c r="C457" s="241"/>
      <c r="D457" s="240"/>
      <c r="E457" s="240"/>
      <c r="F457" s="242"/>
      <c r="G457" s="243"/>
      <c r="H457" s="244"/>
      <c r="I457" s="552"/>
      <c r="J457" s="577"/>
      <c r="K457" s="561"/>
      <c r="L457" s="566"/>
      <c r="M457" s="573"/>
      <c r="N457" s="556">
        <f t="shared" si="102"/>
        <v>0</v>
      </c>
    </row>
    <row r="458" spans="1:18" x14ac:dyDescent="0.25">
      <c r="A458" s="239"/>
      <c r="B458" s="240"/>
      <c r="C458" s="241"/>
      <c r="D458" s="240"/>
      <c r="E458" s="240"/>
      <c r="F458" s="242"/>
      <c r="G458" s="243"/>
      <c r="H458" s="244"/>
      <c r="I458" s="552"/>
      <c r="J458" s="577"/>
      <c r="K458" s="561"/>
      <c r="L458" s="566"/>
      <c r="M458" s="573"/>
      <c r="N458" s="556">
        <f t="shared" si="102"/>
        <v>0</v>
      </c>
    </row>
    <row r="459" spans="1:18" x14ac:dyDescent="0.25">
      <c r="A459" s="239"/>
      <c r="B459" s="240"/>
      <c r="C459" s="241"/>
      <c r="D459" s="240"/>
      <c r="E459" s="240"/>
      <c r="F459" s="242"/>
      <c r="G459" s="243"/>
      <c r="H459" s="244"/>
      <c r="I459" s="552"/>
      <c r="J459" s="577"/>
      <c r="K459" s="561"/>
      <c r="L459" s="566"/>
      <c r="M459" s="573"/>
      <c r="N459" s="556">
        <f t="shared" si="102"/>
        <v>0</v>
      </c>
    </row>
    <row r="460" spans="1:18" x14ac:dyDescent="0.25">
      <c r="A460" s="239"/>
      <c r="B460" s="240"/>
      <c r="C460" s="241"/>
      <c r="D460" s="240"/>
      <c r="E460" s="240"/>
      <c r="F460" s="242"/>
      <c r="G460" s="243"/>
      <c r="H460" s="244"/>
      <c r="I460" s="552"/>
      <c r="J460" s="577"/>
      <c r="K460" s="561"/>
      <c r="L460" s="566"/>
      <c r="M460" s="573"/>
      <c r="N460" s="556">
        <f t="shared" si="102"/>
        <v>0</v>
      </c>
    </row>
    <row r="461" spans="1:18" x14ac:dyDescent="0.25">
      <c r="A461" s="239"/>
      <c r="B461" s="240"/>
      <c r="C461" s="241"/>
      <c r="D461" s="240"/>
      <c r="E461" s="240"/>
      <c r="F461" s="242"/>
      <c r="G461" s="243"/>
      <c r="H461" s="244"/>
      <c r="I461" s="552"/>
      <c r="J461" s="577"/>
      <c r="K461" s="561"/>
      <c r="L461" s="566"/>
      <c r="M461" s="573"/>
      <c r="N461" s="556">
        <f t="shared" si="102"/>
        <v>0</v>
      </c>
    </row>
    <row r="462" spans="1:18" x14ac:dyDescent="0.25">
      <c r="A462" s="239"/>
      <c r="B462" s="240"/>
      <c r="C462" s="241"/>
      <c r="D462" s="240"/>
      <c r="E462" s="240"/>
      <c r="F462" s="242"/>
      <c r="G462" s="243"/>
      <c r="H462" s="244"/>
      <c r="I462" s="552"/>
      <c r="J462" s="577"/>
      <c r="K462" s="561"/>
      <c r="L462" s="566"/>
      <c r="M462" s="573"/>
      <c r="N462" s="556">
        <f t="shared" ref="N462:N464" si="103">SUM(J462:M462)</f>
        <v>0</v>
      </c>
    </row>
    <row r="463" spans="1:18" x14ac:dyDescent="0.25">
      <c r="A463" s="239"/>
      <c r="B463" s="240"/>
      <c r="C463" s="241"/>
      <c r="D463" s="240"/>
      <c r="E463" s="240"/>
      <c r="F463" s="242"/>
      <c r="G463" s="243"/>
      <c r="H463" s="244"/>
      <c r="I463" s="552"/>
      <c r="J463" s="577"/>
      <c r="K463" s="561"/>
      <c r="L463" s="566"/>
      <c r="M463" s="573"/>
      <c r="N463" s="556">
        <f t="shared" si="103"/>
        <v>0</v>
      </c>
    </row>
    <row r="464" spans="1:18" ht="15.75" thickBot="1" x14ac:dyDescent="0.3">
      <c r="A464" s="245"/>
      <c r="B464" s="246"/>
      <c r="C464" s="247"/>
      <c r="D464" s="246"/>
      <c r="E464" s="246"/>
      <c r="F464" s="248"/>
      <c r="G464" s="249"/>
      <c r="H464" s="250"/>
      <c r="I464" s="553"/>
      <c r="J464" s="578"/>
      <c r="K464" s="562"/>
      <c r="L464" s="567"/>
      <c r="M464" s="574"/>
      <c r="N464" s="570">
        <f t="shared" si="103"/>
        <v>0</v>
      </c>
    </row>
    <row r="465" spans="1:18" ht="15.75" thickBot="1" x14ac:dyDescent="0.3">
      <c r="A465" s="757" t="s">
        <v>4</v>
      </c>
      <c r="B465" s="758"/>
      <c r="C465" s="758"/>
      <c r="D465" s="758"/>
      <c r="E465" s="758"/>
      <c r="F465" s="758"/>
      <c r="G465" s="758"/>
      <c r="H465" s="758"/>
      <c r="I465" s="554">
        <f>SUM(I455:I464)</f>
        <v>0</v>
      </c>
      <c r="J465" s="579">
        <f t="shared" ref="J465:N465" si="104">SUM(J455:J464)</f>
        <v>0</v>
      </c>
      <c r="K465" s="563">
        <f t="shared" si="104"/>
        <v>0</v>
      </c>
      <c r="L465" s="568">
        <f t="shared" si="104"/>
        <v>0</v>
      </c>
      <c r="M465" s="558">
        <f t="shared" si="104"/>
        <v>0</v>
      </c>
      <c r="N465" s="571">
        <f t="shared" si="104"/>
        <v>0</v>
      </c>
    </row>
    <row r="466" spans="1:18" ht="15.75" customHeight="1" thickBot="1" x14ac:dyDescent="0.3">
      <c r="A466" s="743" t="s">
        <v>453</v>
      </c>
      <c r="B466" s="744"/>
      <c r="C466" s="744"/>
      <c r="D466" s="744"/>
      <c r="E466" s="744"/>
      <c r="F466" s="744"/>
      <c r="G466" s="744"/>
      <c r="H466" s="744"/>
      <c r="I466" s="744"/>
      <c r="J466" s="744"/>
      <c r="K466" s="744"/>
      <c r="L466" s="744"/>
      <c r="M466" s="744"/>
      <c r="N466" s="745"/>
    </row>
    <row r="467" spans="1:18" ht="26.25" thickBot="1" x14ac:dyDescent="0.3">
      <c r="A467" s="429" t="s">
        <v>419</v>
      </c>
      <c r="B467" s="417" t="s">
        <v>420</v>
      </c>
      <c r="C467" s="429" t="s">
        <v>421</v>
      </c>
      <c r="D467" s="417" t="s">
        <v>36</v>
      </c>
      <c r="E467" s="232" t="s">
        <v>536</v>
      </c>
      <c r="F467" s="231" t="s">
        <v>0</v>
      </c>
      <c r="G467" s="231" t="s">
        <v>2</v>
      </c>
      <c r="H467" s="231" t="s">
        <v>37</v>
      </c>
      <c r="I467" s="550" t="s">
        <v>5</v>
      </c>
      <c r="J467" s="575" t="s">
        <v>519</v>
      </c>
      <c r="K467" s="559" t="s">
        <v>520</v>
      </c>
      <c r="L467" s="564" t="s">
        <v>521</v>
      </c>
      <c r="M467" s="557" t="s">
        <v>522</v>
      </c>
      <c r="N467" s="569" t="s">
        <v>620</v>
      </c>
      <c r="P467" s="641">
        <v>6</v>
      </c>
      <c r="Q467" s="642">
        <v>7</v>
      </c>
      <c r="R467" s="643">
        <f>+I478</f>
        <v>0</v>
      </c>
    </row>
    <row r="468" spans="1:18" x14ac:dyDescent="0.25">
      <c r="A468" s="233"/>
      <c r="B468" s="234"/>
      <c r="C468" s="235"/>
      <c r="D468" s="234"/>
      <c r="E468" s="234"/>
      <c r="F468" s="236"/>
      <c r="G468" s="237"/>
      <c r="H468" s="238"/>
      <c r="I468" s="551"/>
      <c r="J468" s="576"/>
      <c r="K468" s="560"/>
      <c r="L468" s="565"/>
      <c r="M468" s="572"/>
      <c r="N468" s="555">
        <f t="shared" ref="N468:N474" si="105">SUM(J468:M468)</f>
        <v>0</v>
      </c>
    </row>
    <row r="469" spans="1:18" x14ac:dyDescent="0.25">
      <c r="A469" s="239"/>
      <c r="B469" s="240"/>
      <c r="C469" s="241"/>
      <c r="D469" s="240"/>
      <c r="E469" s="240"/>
      <c r="F469" s="242"/>
      <c r="G469" s="243"/>
      <c r="H469" s="244"/>
      <c r="I469" s="552"/>
      <c r="J469" s="577"/>
      <c r="K469" s="561"/>
      <c r="L469" s="566"/>
      <c r="M469" s="573"/>
      <c r="N469" s="556">
        <f t="shared" si="105"/>
        <v>0</v>
      </c>
    </row>
    <row r="470" spans="1:18" x14ac:dyDescent="0.25">
      <c r="A470" s="239"/>
      <c r="B470" s="240"/>
      <c r="C470" s="241"/>
      <c r="D470" s="240"/>
      <c r="E470" s="240"/>
      <c r="F470" s="242"/>
      <c r="G470" s="243"/>
      <c r="H470" s="244"/>
      <c r="I470" s="552"/>
      <c r="J470" s="577"/>
      <c r="K470" s="561"/>
      <c r="L470" s="566"/>
      <c r="M470" s="573"/>
      <c r="N470" s="556">
        <f t="shared" si="105"/>
        <v>0</v>
      </c>
    </row>
    <row r="471" spans="1:18" x14ac:dyDescent="0.25">
      <c r="A471" s="239"/>
      <c r="B471" s="240"/>
      <c r="C471" s="241"/>
      <c r="D471" s="240"/>
      <c r="E471" s="240"/>
      <c r="F471" s="242"/>
      <c r="G471" s="243"/>
      <c r="H471" s="244"/>
      <c r="I471" s="552"/>
      <c r="J471" s="577"/>
      <c r="K471" s="561"/>
      <c r="L471" s="566"/>
      <c r="M471" s="573"/>
      <c r="N471" s="556">
        <f t="shared" si="105"/>
        <v>0</v>
      </c>
    </row>
    <row r="472" spans="1:18" x14ac:dyDescent="0.25">
      <c r="A472" s="239"/>
      <c r="B472" s="240"/>
      <c r="C472" s="241"/>
      <c r="D472" s="240"/>
      <c r="E472" s="240"/>
      <c r="F472" s="242"/>
      <c r="G472" s="243"/>
      <c r="H472" s="244"/>
      <c r="I472" s="552"/>
      <c r="J472" s="577"/>
      <c r="K472" s="561"/>
      <c r="L472" s="566"/>
      <c r="M472" s="573"/>
      <c r="N472" s="556">
        <f t="shared" si="105"/>
        <v>0</v>
      </c>
    </row>
    <row r="473" spans="1:18" x14ac:dyDescent="0.25">
      <c r="A473" s="239"/>
      <c r="B473" s="240"/>
      <c r="C473" s="241"/>
      <c r="D473" s="240"/>
      <c r="E473" s="240"/>
      <c r="F473" s="242"/>
      <c r="G473" s="243"/>
      <c r="H473" s="244"/>
      <c r="I473" s="552"/>
      <c r="J473" s="577"/>
      <c r="K473" s="561"/>
      <c r="L473" s="566"/>
      <c r="M473" s="573"/>
      <c r="N473" s="556">
        <f t="shared" si="105"/>
        <v>0</v>
      </c>
    </row>
    <row r="474" spans="1:18" x14ac:dyDescent="0.25">
      <c r="A474" s="239"/>
      <c r="B474" s="240"/>
      <c r="C474" s="241"/>
      <c r="D474" s="240"/>
      <c r="E474" s="240"/>
      <c r="F474" s="242"/>
      <c r="G474" s="243"/>
      <c r="H474" s="244"/>
      <c r="I474" s="552"/>
      <c r="J474" s="577"/>
      <c r="K474" s="561"/>
      <c r="L474" s="566"/>
      <c r="M474" s="573"/>
      <c r="N474" s="556">
        <f t="shared" si="105"/>
        <v>0</v>
      </c>
    </row>
    <row r="475" spans="1:18" x14ac:dyDescent="0.25">
      <c r="A475" s="239"/>
      <c r="B475" s="240"/>
      <c r="C475" s="241"/>
      <c r="D475" s="240"/>
      <c r="E475" s="240"/>
      <c r="F475" s="242"/>
      <c r="G475" s="243"/>
      <c r="H475" s="244"/>
      <c r="I475" s="552"/>
      <c r="J475" s="577"/>
      <c r="K475" s="561"/>
      <c r="L475" s="566"/>
      <c r="M475" s="573"/>
      <c r="N475" s="556">
        <f t="shared" ref="N475:N477" si="106">SUM(J475:M475)</f>
        <v>0</v>
      </c>
    </row>
    <row r="476" spans="1:18" x14ac:dyDescent="0.25">
      <c r="A476" s="239"/>
      <c r="B476" s="240"/>
      <c r="C476" s="241"/>
      <c r="D476" s="240"/>
      <c r="E476" s="240"/>
      <c r="F476" s="242"/>
      <c r="G476" s="243"/>
      <c r="H476" s="244"/>
      <c r="I476" s="552"/>
      <c r="J476" s="577"/>
      <c r="K476" s="561"/>
      <c r="L476" s="566"/>
      <c r="M476" s="573"/>
      <c r="N476" s="556">
        <f t="shared" si="106"/>
        <v>0</v>
      </c>
    </row>
    <row r="477" spans="1:18" ht="15.75" thickBot="1" x14ac:dyDescent="0.3">
      <c r="A477" s="245"/>
      <c r="B477" s="246"/>
      <c r="C477" s="247"/>
      <c r="D477" s="246"/>
      <c r="E477" s="246"/>
      <c r="F477" s="248"/>
      <c r="G477" s="249"/>
      <c r="H477" s="250"/>
      <c r="I477" s="553"/>
      <c r="J477" s="578"/>
      <c r="K477" s="562"/>
      <c r="L477" s="567"/>
      <c r="M477" s="574"/>
      <c r="N477" s="570">
        <f t="shared" si="106"/>
        <v>0</v>
      </c>
    </row>
    <row r="478" spans="1:18" ht="15.75" thickBot="1" x14ac:dyDescent="0.3">
      <c r="A478" s="757" t="s">
        <v>4</v>
      </c>
      <c r="B478" s="758"/>
      <c r="C478" s="758"/>
      <c r="D478" s="758"/>
      <c r="E478" s="758"/>
      <c r="F478" s="758"/>
      <c r="G478" s="758"/>
      <c r="H478" s="758"/>
      <c r="I478" s="554">
        <f>SUM(I468:I477)</f>
        <v>0</v>
      </c>
      <c r="J478" s="579">
        <f t="shared" ref="J478:N478" si="107">SUM(J468:J477)</f>
        <v>0</v>
      </c>
      <c r="K478" s="563">
        <f t="shared" si="107"/>
        <v>0</v>
      </c>
      <c r="L478" s="568">
        <f t="shared" si="107"/>
        <v>0</v>
      </c>
      <c r="M478" s="558">
        <f t="shared" si="107"/>
        <v>0</v>
      </c>
      <c r="N478" s="571">
        <f t="shared" si="107"/>
        <v>0</v>
      </c>
    </row>
    <row r="479" spans="1:18" ht="15.75" customHeight="1" thickBot="1" x14ac:dyDescent="0.3">
      <c r="A479" s="743" t="s">
        <v>454</v>
      </c>
      <c r="B479" s="744"/>
      <c r="C479" s="744"/>
      <c r="D479" s="744"/>
      <c r="E479" s="744"/>
      <c r="F479" s="744"/>
      <c r="G479" s="744"/>
      <c r="H479" s="744"/>
      <c r="I479" s="744"/>
      <c r="J479" s="744"/>
      <c r="K479" s="744"/>
      <c r="L479" s="744"/>
      <c r="M479" s="744"/>
      <c r="N479" s="745"/>
    </row>
    <row r="480" spans="1:18" ht="26.25" thickBot="1" x14ac:dyDescent="0.3">
      <c r="A480" s="429" t="s">
        <v>419</v>
      </c>
      <c r="B480" s="417" t="s">
        <v>420</v>
      </c>
      <c r="C480" s="429" t="s">
        <v>421</v>
      </c>
      <c r="D480" s="417" t="s">
        <v>36</v>
      </c>
      <c r="E480" s="232" t="s">
        <v>536</v>
      </c>
      <c r="F480" s="231" t="s">
        <v>0</v>
      </c>
      <c r="G480" s="231" t="s">
        <v>2</v>
      </c>
      <c r="H480" s="231" t="s">
        <v>37</v>
      </c>
      <c r="I480" s="550" t="s">
        <v>5</v>
      </c>
      <c r="J480" s="575" t="s">
        <v>519</v>
      </c>
      <c r="K480" s="559" t="s">
        <v>520</v>
      </c>
      <c r="L480" s="564" t="s">
        <v>521</v>
      </c>
      <c r="M480" s="557" t="s">
        <v>522</v>
      </c>
      <c r="N480" s="569" t="s">
        <v>620</v>
      </c>
      <c r="P480" s="641">
        <v>6</v>
      </c>
      <c r="Q480" s="642">
        <v>20</v>
      </c>
      <c r="R480" s="643">
        <f>+I491</f>
        <v>0</v>
      </c>
    </row>
    <row r="481" spans="1:18" x14ac:dyDescent="0.25">
      <c r="A481" s="233"/>
      <c r="B481" s="234"/>
      <c r="C481" s="235"/>
      <c r="D481" s="234"/>
      <c r="E481" s="234"/>
      <c r="F481" s="236"/>
      <c r="G481" s="237"/>
      <c r="H481" s="238"/>
      <c r="I481" s="551"/>
      <c r="J481" s="576"/>
      <c r="K481" s="560"/>
      <c r="L481" s="565"/>
      <c r="M481" s="572"/>
      <c r="N481" s="555">
        <f t="shared" ref="N481:N487" si="108">SUM(J481:M481)</f>
        <v>0</v>
      </c>
    </row>
    <row r="482" spans="1:18" x14ac:dyDescent="0.25">
      <c r="A482" s="239"/>
      <c r="B482" s="240"/>
      <c r="C482" s="241"/>
      <c r="D482" s="240"/>
      <c r="E482" s="240"/>
      <c r="F482" s="242"/>
      <c r="G482" s="243"/>
      <c r="H482" s="244"/>
      <c r="I482" s="552"/>
      <c r="J482" s="577"/>
      <c r="K482" s="561"/>
      <c r="L482" s="566"/>
      <c r="M482" s="573"/>
      <c r="N482" s="556">
        <f t="shared" si="108"/>
        <v>0</v>
      </c>
    </row>
    <row r="483" spans="1:18" x14ac:dyDescent="0.25">
      <c r="A483" s="239"/>
      <c r="B483" s="240"/>
      <c r="C483" s="241"/>
      <c r="D483" s="240"/>
      <c r="E483" s="240"/>
      <c r="F483" s="242"/>
      <c r="G483" s="243"/>
      <c r="H483" s="244"/>
      <c r="I483" s="552"/>
      <c r="J483" s="577"/>
      <c r="K483" s="561"/>
      <c r="L483" s="566"/>
      <c r="M483" s="573"/>
      <c r="N483" s="556">
        <f t="shared" si="108"/>
        <v>0</v>
      </c>
    </row>
    <row r="484" spans="1:18" x14ac:dyDescent="0.25">
      <c r="A484" s="239"/>
      <c r="B484" s="240"/>
      <c r="C484" s="241"/>
      <c r="D484" s="240"/>
      <c r="E484" s="240"/>
      <c r="F484" s="242"/>
      <c r="G484" s="243"/>
      <c r="H484" s="244"/>
      <c r="I484" s="552"/>
      <c r="J484" s="577"/>
      <c r="K484" s="561"/>
      <c r="L484" s="566"/>
      <c r="M484" s="573"/>
      <c r="N484" s="556">
        <f t="shared" si="108"/>
        <v>0</v>
      </c>
    </row>
    <row r="485" spans="1:18" x14ac:dyDescent="0.25">
      <c r="A485" s="239"/>
      <c r="B485" s="240"/>
      <c r="C485" s="241"/>
      <c r="D485" s="240"/>
      <c r="E485" s="240"/>
      <c r="F485" s="242"/>
      <c r="G485" s="243"/>
      <c r="H485" s="244"/>
      <c r="I485" s="552"/>
      <c r="J485" s="577"/>
      <c r="K485" s="561"/>
      <c r="L485" s="566"/>
      <c r="M485" s="573"/>
      <c r="N485" s="556">
        <f t="shared" si="108"/>
        <v>0</v>
      </c>
    </row>
    <row r="486" spans="1:18" x14ac:dyDescent="0.25">
      <c r="A486" s="239"/>
      <c r="B486" s="240"/>
      <c r="C486" s="241"/>
      <c r="D486" s="240"/>
      <c r="E486" s="240"/>
      <c r="F486" s="242"/>
      <c r="G486" s="243"/>
      <c r="H486" s="244"/>
      <c r="I486" s="552"/>
      <c r="J486" s="577"/>
      <c r="K486" s="561"/>
      <c r="L486" s="566"/>
      <c r="M486" s="573"/>
      <c r="N486" s="556">
        <f t="shared" si="108"/>
        <v>0</v>
      </c>
    </row>
    <row r="487" spans="1:18" x14ac:dyDescent="0.25">
      <c r="A487" s="239"/>
      <c r="B487" s="240"/>
      <c r="C487" s="241"/>
      <c r="D487" s="240"/>
      <c r="E487" s="240"/>
      <c r="F487" s="242"/>
      <c r="G487" s="243"/>
      <c r="H487" s="244"/>
      <c r="I487" s="552"/>
      <c r="J487" s="577"/>
      <c r="K487" s="561"/>
      <c r="L487" s="566"/>
      <c r="M487" s="573"/>
      <c r="N487" s="556">
        <f t="shared" si="108"/>
        <v>0</v>
      </c>
    </row>
    <row r="488" spans="1:18" x14ac:dyDescent="0.25">
      <c r="A488" s="239"/>
      <c r="B488" s="240"/>
      <c r="C488" s="241"/>
      <c r="D488" s="240"/>
      <c r="E488" s="240"/>
      <c r="F488" s="242"/>
      <c r="G488" s="243"/>
      <c r="H488" s="244"/>
      <c r="I488" s="552"/>
      <c r="J488" s="577"/>
      <c r="K488" s="561"/>
      <c r="L488" s="566"/>
      <c r="M488" s="573"/>
      <c r="N488" s="556">
        <f t="shared" ref="N488:N490" si="109">SUM(J488:M488)</f>
        <v>0</v>
      </c>
    </row>
    <row r="489" spans="1:18" x14ac:dyDescent="0.25">
      <c r="A489" s="239"/>
      <c r="B489" s="240"/>
      <c r="C489" s="241"/>
      <c r="D489" s="240"/>
      <c r="E489" s="240"/>
      <c r="F489" s="242"/>
      <c r="G489" s="243"/>
      <c r="H489" s="244"/>
      <c r="I489" s="552"/>
      <c r="J489" s="577"/>
      <c r="K489" s="561"/>
      <c r="L489" s="566"/>
      <c r="M489" s="573"/>
      <c r="N489" s="556">
        <f t="shared" si="109"/>
        <v>0</v>
      </c>
    </row>
    <row r="490" spans="1:18" ht="15.75" thickBot="1" x14ac:dyDescent="0.3">
      <c r="A490" s="245"/>
      <c r="B490" s="246"/>
      <c r="C490" s="247"/>
      <c r="D490" s="246"/>
      <c r="E490" s="246"/>
      <c r="F490" s="248"/>
      <c r="G490" s="249"/>
      <c r="H490" s="250"/>
      <c r="I490" s="553"/>
      <c r="J490" s="578"/>
      <c r="K490" s="562"/>
      <c r="L490" s="567"/>
      <c r="M490" s="574"/>
      <c r="N490" s="570">
        <f t="shared" si="109"/>
        <v>0</v>
      </c>
    </row>
    <row r="491" spans="1:18" ht="15.75" thickBot="1" x14ac:dyDescent="0.3">
      <c r="A491" s="757" t="s">
        <v>4</v>
      </c>
      <c r="B491" s="758"/>
      <c r="C491" s="758"/>
      <c r="D491" s="758"/>
      <c r="E491" s="758"/>
      <c r="F491" s="758"/>
      <c r="G491" s="758"/>
      <c r="H491" s="758"/>
      <c r="I491" s="554">
        <f>SUM(I481:I490)</f>
        <v>0</v>
      </c>
      <c r="J491" s="579">
        <f t="shared" ref="J491:N491" si="110">SUM(J481:J490)</f>
        <v>0</v>
      </c>
      <c r="K491" s="563">
        <f t="shared" si="110"/>
        <v>0</v>
      </c>
      <c r="L491" s="568">
        <f t="shared" si="110"/>
        <v>0</v>
      </c>
      <c r="M491" s="558">
        <f t="shared" si="110"/>
        <v>0</v>
      </c>
      <c r="N491" s="571">
        <f t="shared" si="110"/>
        <v>0</v>
      </c>
    </row>
    <row r="492" spans="1:18" ht="15.75" customHeight="1" thickBot="1" x14ac:dyDescent="0.3">
      <c r="A492" s="743" t="s">
        <v>559</v>
      </c>
      <c r="B492" s="744"/>
      <c r="C492" s="744"/>
      <c r="D492" s="744"/>
      <c r="E492" s="744"/>
      <c r="F492" s="744"/>
      <c r="G492" s="744"/>
      <c r="H492" s="744"/>
      <c r="I492" s="744"/>
      <c r="J492" s="744"/>
      <c r="K492" s="744"/>
      <c r="L492" s="744"/>
      <c r="M492" s="744"/>
      <c r="N492" s="745"/>
    </row>
    <row r="493" spans="1:18" ht="26.25" thickBot="1" x14ac:dyDescent="0.3">
      <c r="A493" s="429" t="s">
        <v>419</v>
      </c>
      <c r="B493" s="417" t="s">
        <v>420</v>
      </c>
      <c r="C493" s="429" t="s">
        <v>421</v>
      </c>
      <c r="D493" s="417" t="s">
        <v>36</v>
      </c>
      <c r="E493" s="232" t="s">
        <v>536</v>
      </c>
      <c r="F493" s="231" t="s">
        <v>0</v>
      </c>
      <c r="G493" s="231" t="s">
        <v>2</v>
      </c>
      <c r="H493" s="231" t="s">
        <v>37</v>
      </c>
      <c r="I493" s="550" t="s">
        <v>5</v>
      </c>
      <c r="J493" s="575" t="s">
        <v>519</v>
      </c>
      <c r="K493" s="559" t="s">
        <v>520</v>
      </c>
      <c r="L493" s="564" t="s">
        <v>521</v>
      </c>
      <c r="M493" s="557" t="s">
        <v>522</v>
      </c>
      <c r="N493" s="569" t="s">
        <v>620</v>
      </c>
      <c r="P493" s="641">
        <v>6</v>
      </c>
      <c r="Q493" s="642">
        <v>19</v>
      </c>
      <c r="R493" s="643">
        <f>+I504</f>
        <v>0</v>
      </c>
    </row>
    <row r="494" spans="1:18" x14ac:dyDescent="0.25">
      <c r="A494" s="233"/>
      <c r="B494" s="234"/>
      <c r="C494" s="235"/>
      <c r="D494" s="234"/>
      <c r="E494" s="234"/>
      <c r="F494" s="236"/>
      <c r="G494" s="237"/>
      <c r="H494" s="238"/>
      <c r="I494" s="551"/>
      <c r="J494" s="576"/>
      <c r="K494" s="560"/>
      <c r="L494" s="565"/>
      <c r="M494" s="572"/>
      <c r="N494" s="555">
        <f t="shared" ref="N494:N500" si="111">SUM(J494:M494)</f>
        <v>0</v>
      </c>
    </row>
    <row r="495" spans="1:18" x14ac:dyDescent="0.25">
      <c r="A495" s="239"/>
      <c r="B495" s="240"/>
      <c r="C495" s="241"/>
      <c r="D495" s="240"/>
      <c r="E495" s="240"/>
      <c r="F495" s="242"/>
      <c r="G495" s="243"/>
      <c r="H495" s="244"/>
      <c r="I495" s="552"/>
      <c r="J495" s="577"/>
      <c r="K495" s="561"/>
      <c r="L495" s="566"/>
      <c r="M495" s="573"/>
      <c r="N495" s="556">
        <f t="shared" si="111"/>
        <v>0</v>
      </c>
    </row>
    <row r="496" spans="1:18" x14ac:dyDescent="0.25">
      <c r="A496" s="239"/>
      <c r="B496" s="240"/>
      <c r="C496" s="241"/>
      <c r="D496" s="240"/>
      <c r="E496" s="240"/>
      <c r="F496" s="242"/>
      <c r="G496" s="243"/>
      <c r="H496" s="244"/>
      <c r="I496" s="552"/>
      <c r="J496" s="577"/>
      <c r="K496" s="561"/>
      <c r="L496" s="566"/>
      <c r="M496" s="573"/>
      <c r="N496" s="556">
        <f t="shared" si="111"/>
        <v>0</v>
      </c>
    </row>
    <row r="497" spans="1:18" x14ac:dyDescent="0.25">
      <c r="A497" s="239"/>
      <c r="B497" s="240"/>
      <c r="C497" s="241"/>
      <c r="D497" s="240"/>
      <c r="E497" s="240"/>
      <c r="F497" s="242"/>
      <c r="G497" s="243"/>
      <c r="H497" s="244"/>
      <c r="I497" s="552"/>
      <c r="J497" s="577"/>
      <c r="K497" s="561"/>
      <c r="L497" s="566"/>
      <c r="M497" s="573"/>
      <c r="N497" s="556">
        <f t="shared" si="111"/>
        <v>0</v>
      </c>
    </row>
    <row r="498" spans="1:18" x14ac:dyDescent="0.25">
      <c r="A498" s="239"/>
      <c r="B498" s="240"/>
      <c r="C498" s="241"/>
      <c r="D498" s="240"/>
      <c r="E498" s="240"/>
      <c r="F498" s="242"/>
      <c r="G498" s="243"/>
      <c r="H498" s="244"/>
      <c r="I498" s="552"/>
      <c r="J498" s="577"/>
      <c r="K498" s="561"/>
      <c r="L498" s="566"/>
      <c r="M498" s="573"/>
      <c r="N498" s="556">
        <f t="shared" si="111"/>
        <v>0</v>
      </c>
    </row>
    <row r="499" spans="1:18" x14ac:dyDescent="0.25">
      <c r="A499" s="239"/>
      <c r="B499" s="240"/>
      <c r="C499" s="241"/>
      <c r="D499" s="240"/>
      <c r="E499" s="240"/>
      <c r="F499" s="242"/>
      <c r="G499" s="243"/>
      <c r="H499" s="244"/>
      <c r="I499" s="552"/>
      <c r="J499" s="577"/>
      <c r="K499" s="561"/>
      <c r="L499" s="566"/>
      <c r="M499" s="573"/>
      <c r="N499" s="556">
        <f t="shared" si="111"/>
        <v>0</v>
      </c>
    </row>
    <row r="500" spans="1:18" x14ac:dyDescent="0.25">
      <c r="A500" s="239"/>
      <c r="B500" s="240"/>
      <c r="C500" s="241"/>
      <c r="D500" s="240"/>
      <c r="E500" s="240"/>
      <c r="F500" s="242"/>
      <c r="G500" s="243"/>
      <c r="H500" s="244"/>
      <c r="I500" s="552"/>
      <c r="J500" s="577"/>
      <c r="K500" s="561"/>
      <c r="L500" s="566"/>
      <c r="M500" s="573"/>
      <c r="N500" s="556">
        <f t="shared" si="111"/>
        <v>0</v>
      </c>
    </row>
    <row r="501" spans="1:18" x14ac:dyDescent="0.25">
      <c r="A501" s="239"/>
      <c r="B501" s="240"/>
      <c r="C501" s="241"/>
      <c r="D501" s="240"/>
      <c r="E501" s="240"/>
      <c r="F501" s="242"/>
      <c r="G501" s="243"/>
      <c r="H501" s="244"/>
      <c r="I501" s="552"/>
      <c r="J501" s="577"/>
      <c r="K501" s="561"/>
      <c r="L501" s="566"/>
      <c r="M501" s="573"/>
      <c r="N501" s="556">
        <f t="shared" ref="N501:N503" si="112">SUM(J501:M501)</f>
        <v>0</v>
      </c>
    </row>
    <row r="502" spans="1:18" x14ac:dyDescent="0.25">
      <c r="A502" s="239"/>
      <c r="B502" s="240"/>
      <c r="C502" s="241"/>
      <c r="D502" s="240"/>
      <c r="E502" s="240"/>
      <c r="F502" s="242"/>
      <c r="G502" s="243"/>
      <c r="H502" s="244"/>
      <c r="I502" s="552"/>
      <c r="J502" s="577"/>
      <c r="K502" s="561"/>
      <c r="L502" s="566"/>
      <c r="M502" s="573"/>
      <c r="N502" s="556">
        <f t="shared" si="112"/>
        <v>0</v>
      </c>
    </row>
    <row r="503" spans="1:18" ht="15.75" thickBot="1" x14ac:dyDescent="0.3">
      <c r="A503" s="245"/>
      <c r="B503" s="246"/>
      <c r="C503" s="247"/>
      <c r="D503" s="246"/>
      <c r="E503" s="246"/>
      <c r="F503" s="248"/>
      <c r="G503" s="249"/>
      <c r="H503" s="250"/>
      <c r="I503" s="553"/>
      <c r="J503" s="578"/>
      <c r="K503" s="562"/>
      <c r="L503" s="567"/>
      <c r="M503" s="574"/>
      <c r="N503" s="570">
        <f t="shared" si="112"/>
        <v>0</v>
      </c>
    </row>
    <row r="504" spans="1:18" ht="15.75" thickBot="1" x14ac:dyDescent="0.3">
      <c r="A504" s="757" t="s">
        <v>4</v>
      </c>
      <c r="B504" s="758"/>
      <c r="C504" s="758"/>
      <c r="D504" s="758"/>
      <c r="E504" s="758"/>
      <c r="F504" s="758"/>
      <c r="G504" s="758"/>
      <c r="H504" s="758"/>
      <c r="I504" s="554">
        <f>SUM(I494:I503)</f>
        <v>0</v>
      </c>
      <c r="J504" s="579">
        <f t="shared" ref="J504:N504" si="113">SUM(J494:J503)</f>
        <v>0</v>
      </c>
      <c r="K504" s="563">
        <f t="shared" si="113"/>
        <v>0</v>
      </c>
      <c r="L504" s="568">
        <f t="shared" si="113"/>
        <v>0</v>
      </c>
      <c r="M504" s="558">
        <f t="shared" si="113"/>
        <v>0</v>
      </c>
      <c r="N504" s="571">
        <f t="shared" si="113"/>
        <v>0</v>
      </c>
    </row>
    <row r="505" spans="1:18" ht="15.75" customHeight="1" thickBot="1" x14ac:dyDescent="0.3">
      <c r="A505" s="743" t="s">
        <v>455</v>
      </c>
      <c r="B505" s="744"/>
      <c r="C505" s="744"/>
      <c r="D505" s="744"/>
      <c r="E505" s="744"/>
      <c r="F505" s="744"/>
      <c r="G505" s="744"/>
      <c r="H505" s="744"/>
      <c r="I505" s="744"/>
      <c r="J505" s="744"/>
      <c r="K505" s="744"/>
      <c r="L505" s="744"/>
      <c r="M505" s="744"/>
      <c r="N505" s="745"/>
    </row>
    <row r="506" spans="1:18" ht="26.25" thickBot="1" x14ac:dyDescent="0.3">
      <c r="A506" s="429" t="s">
        <v>531</v>
      </c>
      <c r="B506" s="417" t="s">
        <v>537</v>
      </c>
      <c r="C506" s="429" t="s">
        <v>421</v>
      </c>
      <c r="D506" s="417" t="s">
        <v>36</v>
      </c>
      <c r="E506" s="232" t="s">
        <v>536</v>
      </c>
      <c r="F506" s="231" t="s">
        <v>0</v>
      </c>
      <c r="G506" s="231" t="s">
        <v>2</v>
      </c>
      <c r="H506" s="231" t="s">
        <v>37</v>
      </c>
      <c r="I506" s="550" t="s">
        <v>5</v>
      </c>
      <c r="J506" s="575" t="s">
        <v>519</v>
      </c>
      <c r="K506" s="559" t="s">
        <v>520</v>
      </c>
      <c r="L506" s="564" t="s">
        <v>521</v>
      </c>
      <c r="M506" s="557" t="s">
        <v>522</v>
      </c>
      <c r="N506" s="569" t="s">
        <v>620</v>
      </c>
      <c r="P506" s="641">
        <v>6</v>
      </c>
      <c r="Q506" s="642">
        <v>9</v>
      </c>
      <c r="R506" s="643">
        <f>+I517</f>
        <v>0</v>
      </c>
    </row>
    <row r="507" spans="1:18" x14ac:dyDescent="0.25">
      <c r="A507" s="448"/>
      <c r="B507" s="449"/>
      <c r="C507" s="450"/>
      <c r="D507" s="449"/>
      <c r="E507" s="449"/>
      <c r="F507" s="451"/>
      <c r="G507" s="452"/>
      <c r="H507" s="453"/>
      <c r="I507" s="551"/>
      <c r="J507" s="576"/>
      <c r="K507" s="560"/>
      <c r="L507" s="565"/>
      <c r="M507" s="572"/>
      <c r="N507" s="555">
        <f t="shared" ref="N507:N513" si="114">SUM(J507:M507)</f>
        <v>0</v>
      </c>
    </row>
    <row r="508" spans="1:18" x14ac:dyDescent="0.25">
      <c r="A508" s="455"/>
      <c r="B508" s="456"/>
      <c r="C508" s="457"/>
      <c r="D508" s="456"/>
      <c r="E508" s="456"/>
      <c r="F508" s="459"/>
      <c r="G508" s="452"/>
      <c r="H508" s="453"/>
      <c r="I508" s="552"/>
      <c r="J508" s="577"/>
      <c r="K508" s="561"/>
      <c r="L508" s="566"/>
      <c r="M508" s="573"/>
      <c r="N508" s="556">
        <f t="shared" si="114"/>
        <v>0</v>
      </c>
    </row>
    <row r="509" spans="1:18" x14ac:dyDescent="0.25">
      <c r="A509" s="239"/>
      <c r="B509" s="240"/>
      <c r="C509" s="241"/>
      <c r="D509" s="240"/>
      <c r="E509" s="240"/>
      <c r="F509" s="242"/>
      <c r="G509" s="243"/>
      <c r="H509" s="244"/>
      <c r="I509" s="552"/>
      <c r="J509" s="577"/>
      <c r="K509" s="561"/>
      <c r="L509" s="566"/>
      <c r="M509" s="573"/>
      <c r="N509" s="556">
        <f t="shared" si="114"/>
        <v>0</v>
      </c>
    </row>
    <row r="510" spans="1:18" x14ac:dyDescent="0.25">
      <c r="A510" s="239"/>
      <c r="B510" s="240"/>
      <c r="C510" s="241"/>
      <c r="D510" s="240"/>
      <c r="E510" s="240"/>
      <c r="F510" s="242"/>
      <c r="G510" s="243"/>
      <c r="H510" s="244"/>
      <c r="I510" s="552"/>
      <c r="J510" s="577"/>
      <c r="K510" s="561"/>
      <c r="L510" s="566"/>
      <c r="M510" s="573"/>
      <c r="N510" s="556">
        <f t="shared" si="114"/>
        <v>0</v>
      </c>
    </row>
    <row r="511" spans="1:18" x14ac:dyDescent="0.25">
      <c r="A511" s="239"/>
      <c r="B511" s="240"/>
      <c r="C511" s="241"/>
      <c r="D511" s="240"/>
      <c r="E511" s="240"/>
      <c r="F511" s="242"/>
      <c r="G511" s="243"/>
      <c r="H511" s="244"/>
      <c r="I511" s="552"/>
      <c r="J511" s="577"/>
      <c r="K511" s="561"/>
      <c r="L511" s="566"/>
      <c r="M511" s="573"/>
      <c r="N511" s="556">
        <f t="shared" si="114"/>
        <v>0</v>
      </c>
    </row>
    <row r="512" spans="1:18" x14ac:dyDescent="0.25">
      <c r="A512" s="239"/>
      <c r="B512" s="240"/>
      <c r="C512" s="241"/>
      <c r="D512" s="240"/>
      <c r="E512" s="240"/>
      <c r="F512" s="242"/>
      <c r="G512" s="243"/>
      <c r="H512" s="244"/>
      <c r="I512" s="552"/>
      <c r="J512" s="577"/>
      <c r="K512" s="561"/>
      <c r="L512" s="566"/>
      <c r="M512" s="573"/>
      <c r="N512" s="556">
        <f t="shared" si="114"/>
        <v>0</v>
      </c>
    </row>
    <row r="513" spans="1:18" x14ac:dyDescent="0.25">
      <c r="A513" s="239"/>
      <c r="B513" s="240"/>
      <c r="C513" s="241"/>
      <c r="D513" s="240"/>
      <c r="E513" s="240"/>
      <c r="F513" s="242"/>
      <c r="G513" s="243"/>
      <c r="H513" s="244"/>
      <c r="I513" s="552"/>
      <c r="J513" s="577"/>
      <c r="K513" s="561"/>
      <c r="L513" s="566"/>
      <c r="M513" s="573"/>
      <c r="N513" s="556">
        <f t="shared" si="114"/>
        <v>0</v>
      </c>
    </row>
    <row r="514" spans="1:18" x14ac:dyDescent="0.25">
      <c r="A514" s="239"/>
      <c r="B514" s="240"/>
      <c r="C514" s="241"/>
      <c r="D514" s="240"/>
      <c r="E514" s="240"/>
      <c r="F514" s="242"/>
      <c r="G514" s="243"/>
      <c r="H514" s="244"/>
      <c r="I514" s="552"/>
      <c r="J514" s="577"/>
      <c r="K514" s="561"/>
      <c r="L514" s="566"/>
      <c r="M514" s="573"/>
      <c r="N514" s="556">
        <f t="shared" ref="N514:N516" si="115">SUM(J514:M514)</f>
        <v>0</v>
      </c>
    </row>
    <row r="515" spans="1:18" x14ac:dyDescent="0.25">
      <c r="A515" s="239"/>
      <c r="B515" s="240"/>
      <c r="C515" s="241"/>
      <c r="D515" s="240"/>
      <c r="E515" s="240"/>
      <c r="F515" s="242"/>
      <c r="G515" s="243"/>
      <c r="H515" s="244"/>
      <c r="I515" s="552"/>
      <c r="J515" s="577"/>
      <c r="K515" s="561"/>
      <c r="L515" s="566"/>
      <c r="M515" s="573"/>
      <c r="N515" s="556">
        <f t="shared" si="115"/>
        <v>0</v>
      </c>
    </row>
    <row r="516" spans="1:18" ht="15.75" thickBot="1" x14ac:dyDescent="0.3">
      <c r="A516" s="245"/>
      <c r="B516" s="246"/>
      <c r="C516" s="247"/>
      <c r="D516" s="246"/>
      <c r="E516" s="246"/>
      <c r="F516" s="248"/>
      <c r="G516" s="249"/>
      <c r="H516" s="250"/>
      <c r="I516" s="553"/>
      <c r="J516" s="578"/>
      <c r="K516" s="562"/>
      <c r="L516" s="567"/>
      <c r="M516" s="574"/>
      <c r="N516" s="570">
        <f t="shared" si="115"/>
        <v>0</v>
      </c>
    </row>
    <row r="517" spans="1:18" ht="15.75" thickBot="1" x14ac:dyDescent="0.3">
      <c r="A517" s="757" t="s">
        <v>4</v>
      </c>
      <c r="B517" s="758"/>
      <c r="C517" s="758"/>
      <c r="D517" s="758"/>
      <c r="E517" s="758"/>
      <c r="F517" s="758"/>
      <c r="G517" s="758"/>
      <c r="H517" s="758"/>
      <c r="I517" s="554">
        <f>SUM(I507:I516)</f>
        <v>0</v>
      </c>
      <c r="J517" s="579">
        <f t="shared" ref="J517:N517" si="116">SUM(J507:J516)</f>
        <v>0</v>
      </c>
      <c r="K517" s="563">
        <f t="shared" si="116"/>
        <v>0</v>
      </c>
      <c r="L517" s="568">
        <f t="shared" si="116"/>
        <v>0</v>
      </c>
      <c r="M517" s="558">
        <f t="shared" si="116"/>
        <v>0</v>
      </c>
      <c r="N517" s="571">
        <f t="shared" si="116"/>
        <v>0</v>
      </c>
    </row>
    <row r="518" spans="1:18" ht="15.75" customHeight="1" thickBot="1" x14ac:dyDescent="0.3">
      <c r="A518" s="743" t="s">
        <v>456</v>
      </c>
      <c r="B518" s="744"/>
      <c r="C518" s="744"/>
      <c r="D518" s="744"/>
      <c r="E518" s="744"/>
      <c r="F518" s="744"/>
      <c r="G518" s="744"/>
      <c r="H518" s="744"/>
      <c r="I518" s="744"/>
      <c r="J518" s="744"/>
      <c r="K518" s="744"/>
      <c r="L518" s="744"/>
      <c r="M518" s="744"/>
      <c r="N518" s="745"/>
    </row>
    <row r="519" spans="1:18" ht="26.25" thickBot="1" x14ac:dyDescent="0.3">
      <c r="A519" s="429" t="s">
        <v>531</v>
      </c>
      <c r="B519" s="417" t="s">
        <v>537</v>
      </c>
      <c r="C519" s="429" t="s">
        <v>421</v>
      </c>
      <c r="D519" s="417" t="s">
        <v>36</v>
      </c>
      <c r="E519" s="232" t="s">
        <v>536</v>
      </c>
      <c r="F519" s="231" t="s">
        <v>0</v>
      </c>
      <c r="G519" s="231" t="s">
        <v>2</v>
      </c>
      <c r="H519" s="231" t="s">
        <v>37</v>
      </c>
      <c r="I519" s="550" t="s">
        <v>5</v>
      </c>
      <c r="J519" s="575" t="s">
        <v>519</v>
      </c>
      <c r="K519" s="559" t="s">
        <v>520</v>
      </c>
      <c r="L519" s="564" t="s">
        <v>521</v>
      </c>
      <c r="M519" s="557" t="s">
        <v>522</v>
      </c>
      <c r="N519" s="569" t="s">
        <v>620</v>
      </c>
      <c r="P519" s="641">
        <v>6</v>
      </c>
      <c r="Q519" s="642">
        <v>10</v>
      </c>
      <c r="R519" s="643">
        <f>+I530</f>
        <v>14630216</v>
      </c>
    </row>
    <row r="520" spans="1:18" x14ac:dyDescent="0.25">
      <c r="A520" s="448" t="s">
        <v>711</v>
      </c>
      <c r="B520" s="449">
        <v>45916</v>
      </c>
      <c r="C520" s="450" t="s">
        <v>711</v>
      </c>
      <c r="D520" s="449">
        <v>45916</v>
      </c>
      <c r="E520" s="449" t="s">
        <v>712</v>
      </c>
      <c r="F520" s="451" t="s">
        <v>713</v>
      </c>
      <c r="G520" s="452">
        <v>891180001</v>
      </c>
      <c r="H520" s="453" t="s">
        <v>714</v>
      </c>
      <c r="I520" s="551">
        <v>5043216</v>
      </c>
      <c r="J520" s="576"/>
      <c r="K520" s="560"/>
      <c r="L520" s="565">
        <v>5043216</v>
      </c>
      <c r="M520" s="572"/>
      <c r="N520" s="555">
        <f t="shared" ref="N520:N526" si="117">SUM(J520:M520)</f>
        <v>5043216</v>
      </c>
    </row>
    <row r="521" spans="1:18" x14ac:dyDescent="0.25">
      <c r="A521" s="455" t="s">
        <v>715</v>
      </c>
      <c r="B521" s="456">
        <v>45918</v>
      </c>
      <c r="C521" s="457" t="s">
        <v>715</v>
      </c>
      <c r="D521" s="456">
        <v>45918</v>
      </c>
      <c r="E521" s="449" t="s">
        <v>712</v>
      </c>
      <c r="F521" s="451" t="s">
        <v>713</v>
      </c>
      <c r="G521" s="452">
        <v>891180001</v>
      </c>
      <c r="H521" s="453" t="s">
        <v>714</v>
      </c>
      <c r="I521" s="552">
        <v>1658300</v>
      </c>
      <c r="J521" s="577"/>
      <c r="K521" s="561"/>
      <c r="L521" s="566">
        <v>1658300</v>
      </c>
      <c r="M521" s="573"/>
      <c r="N521" s="556">
        <f t="shared" si="117"/>
        <v>1658300</v>
      </c>
    </row>
    <row r="522" spans="1:18" x14ac:dyDescent="0.25">
      <c r="A522" s="455" t="s">
        <v>716</v>
      </c>
      <c r="B522" s="456">
        <v>45924</v>
      </c>
      <c r="C522" s="457" t="s">
        <v>716</v>
      </c>
      <c r="D522" s="456">
        <v>45924</v>
      </c>
      <c r="E522" s="449" t="s">
        <v>712</v>
      </c>
      <c r="F522" s="451" t="s">
        <v>713</v>
      </c>
      <c r="G522" s="452">
        <v>891180001</v>
      </c>
      <c r="H522" s="453" t="s">
        <v>714</v>
      </c>
      <c r="I522" s="552">
        <v>4806370</v>
      </c>
      <c r="J522" s="577"/>
      <c r="K522" s="561"/>
      <c r="L522" s="566">
        <v>4806370</v>
      </c>
      <c r="M522" s="573"/>
      <c r="N522" s="556">
        <f t="shared" si="117"/>
        <v>4806370</v>
      </c>
    </row>
    <row r="523" spans="1:18" x14ac:dyDescent="0.25">
      <c r="A523" s="455" t="s">
        <v>717</v>
      </c>
      <c r="B523" s="456">
        <v>45929</v>
      </c>
      <c r="C523" s="457" t="s">
        <v>717</v>
      </c>
      <c r="D523" s="456">
        <v>45929</v>
      </c>
      <c r="E523" s="449" t="s">
        <v>712</v>
      </c>
      <c r="F523" s="451" t="s">
        <v>713</v>
      </c>
      <c r="G523" s="452">
        <v>891180001</v>
      </c>
      <c r="H523" s="453" t="s">
        <v>714</v>
      </c>
      <c r="I523" s="552">
        <v>1365610</v>
      </c>
      <c r="J523" s="577"/>
      <c r="K523" s="561"/>
      <c r="L523" s="566">
        <v>1365610</v>
      </c>
      <c r="M523" s="573"/>
      <c r="N523" s="556">
        <f t="shared" si="117"/>
        <v>1365610</v>
      </c>
    </row>
    <row r="524" spans="1:18" x14ac:dyDescent="0.25">
      <c r="A524" s="455" t="s">
        <v>751</v>
      </c>
      <c r="B524" s="456">
        <v>45988</v>
      </c>
      <c r="C524" s="457" t="s">
        <v>751</v>
      </c>
      <c r="D524" s="456">
        <v>45988</v>
      </c>
      <c r="E524" s="449" t="s">
        <v>712</v>
      </c>
      <c r="F524" s="451" t="s">
        <v>713</v>
      </c>
      <c r="G524" s="452">
        <v>891180001</v>
      </c>
      <c r="H524" s="453" t="s">
        <v>714</v>
      </c>
      <c r="I524" s="552">
        <v>1756720</v>
      </c>
      <c r="J524" s="577"/>
      <c r="K524" s="561"/>
      <c r="L524" s="566"/>
      <c r="M524" s="573">
        <v>1756720</v>
      </c>
      <c r="N524" s="556">
        <f t="shared" si="117"/>
        <v>1756720</v>
      </c>
    </row>
    <row r="525" spans="1:18" x14ac:dyDescent="0.25">
      <c r="A525" s="455"/>
      <c r="B525" s="456"/>
      <c r="C525" s="457"/>
      <c r="D525" s="456"/>
      <c r="E525" s="456"/>
      <c r="F525" s="459"/>
      <c r="G525" s="452"/>
      <c r="H525" s="458"/>
      <c r="I525" s="552"/>
      <c r="J525" s="577"/>
      <c r="K525" s="561"/>
      <c r="L525" s="566"/>
      <c r="M525" s="573"/>
      <c r="N525" s="556">
        <f t="shared" si="117"/>
        <v>0</v>
      </c>
    </row>
    <row r="526" spans="1:18" x14ac:dyDescent="0.25">
      <c r="A526" s="239"/>
      <c r="B526" s="240"/>
      <c r="C526" s="241"/>
      <c r="D526" s="240"/>
      <c r="E526" s="240"/>
      <c r="F526" s="242"/>
      <c r="G526" s="243"/>
      <c r="H526" s="244"/>
      <c r="I526" s="552"/>
      <c r="J526" s="577"/>
      <c r="K526" s="561"/>
      <c r="L526" s="566"/>
      <c r="M526" s="573"/>
      <c r="N526" s="556">
        <f t="shared" si="117"/>
        <v>0</v>
      </c>
    </row>
    <row r="527" spans="1:18" x14ac:dyDescent="0.25">
      <c r="A527" s="239"/>
      <c r="B527" s="240"/>
      <c r="C527" s="241"/>
      <c r="D527" s="240"/>
      <c r="E527" s="240"/>
      <c r="F527" s="242"/>
      <c r="G527" s="243"/>
      <c r="H527" s="244"/>
      <c r="I527" s="552"/>
      <c r="J527" s="577"/>
      <c r="K527" s="561"/>
      <c r="L527" s="566"/>
      <c r="M527" s="573"/>
      <c r="N527" s="556">
        <f t="shared" ref="N527:N529" si="118">SUM(J527:M527)</f>
        <v>0</v>
      </c>
    </row>
    <row r="528" spans="1:18" x14ac:dyDescent="0.25">
      <c r="A528" s="239"/>
      <c r="B528" s="240"/>
      <c r="C528" s="241"/>
      <c r="D528" s="240"/>
      <c r="E528" s="240"/>
      <c r="F528" s="242"/>
      <c r="G528" s="243"/>
      <c r="H528" s="244"/>
      <c r="I528" s="552"/>
      <c r="J528" s="577"/>
      <c r="K528" s="561"/>
      <c r="L528" s="566"/>
      <c r="M528" s="573"/>
      <c r="N528" s="556">
        <f t="shared" si="118"/>
        <v>0</v>
      </c>
    </row>
    <row r="529" spans="1:18" ht="15.75" thickBot="1" x14ac:dyDescent="0.3">
      <c r="A529" s="245"/>
      <c r="B529" s="246"/>
      <c r="C529" s="247"/>
      <c r="D529" s="246"/>
      <c r="E529" s="246"/>
      <c r="F529" s="248"/>
      <c r="G529" s="249"/>
      <c r="H529" s="250"/>
      <c r="I529" s="553"/>
      <c r="J529" s="578"/>
      <c r="K529" s="562"/>
      <c r="L529" s="567"/>
      <c r="M529" s="574"/>
      <c r="N529" s="570">
        <f t="shared" si="118"/>
        <v>0</v>
      </c>
    </row>
    <row r="530" spans="1:18" ht="15.75" thickBot="1" x14ac:dyDescent="0.3">
      <c r="A530" s="757" t="s">
        <v>4</v>
      </c>
      <c r="B530" s="758"/>
      <c r="C530" s="758"/>
      <c r="D530" s="758"/>
      <c r="E530" s="758"/>
      <c r="F530" s="758"/>
      <c r="G530" s="758"/>
      <c r="H530" s="758"/>
      <c r="I530" s="554">
        <f>SUM(I520:I529)</f>
        <v>14630216</v>
      </c>
      <c r="J530" s="579">
        <f t="shared" ref="J530:N530" si="119">SUM(J520:J529)</f>
        <v>0</v>
      </c>
      <c r="K530" s="563">
        <f t="shared" si="119"/>
        <v>0</v>
      </c>
      <c r="L530" s="568">
        <f t="shared" si="119"/>
        <v>12873496</v>
      </c>
      <c r="M530" s="558">
        <f t="shared" si="119"/>
        <v>1756720</v>
      </c>
      <c r="N530" s="571">
        <f t="shared" si="119"/>
        <v>14630216</v>
      </c>
    </row>
    <row r="531" spans="1:18" ht="15.75" customHeight="1" thickBot="1" x14ac:dyDescent="0.3">
      <c r="A531" s="743" t="s">
        <v>457</v>
      </c>
      <c r="B531" s="744"/>
      <c r="C531" s="744"/>
      <c r="D531" s="744"/>
      <c r="E531" s="744"/>
      <c r="F531" s="744"/>
      <c r="G531" s="744"/>
      <c r="H531" s="744"/>
      <c r="I531" s="744"/>
      <c r="J531" s="744"/>
      <c r="K531" s="744"/>
      <c r="L531" s="744"/>
      <c r="M531" s="744"/>
      <c r="N531" s="745"/>
    </row>
    <row r="532" spans="1:18" ht="26.25" thickBot="1" x14ac:dyDescent="0.3">
      <c r="A532" s="429" t="s">
        <v>531</v>
      </c>
      <c r="B532" s="417" t="s">
        <v>537</v>
      </c>
      <c r="C532" s="429" t="s">
        <v>421</v>
      </c>
      <c r="D532" s="417" t="s">
        <v>36</v>
      </c>
      <c r="E532" s="232" t="s">
        <v>536</v>
      </c>
      <c r="F532" s="231" t="s">
        <v>0</v>
      </c>
      <c r="G532" s="231" t="s">
        <v>2</v>
      </c>
      <c r="H532" s="231" t="s">
        <v>37</v>
      </c>
      <c r="I532" s="550" t="s">
        <v>5</v>
      </c>
      <c r="J532" s="575" t="s">
        <v>519</v>
      </c>
      <c r="K532" s="559" t="s">
        <v>520</v>
      </c>
      <c r="L532" s="564" t="s">
        <v>521</v>
      </c>
      <c r="M532" s="557" t="s">
        <v>522</v>
      </c>
      <c r="N532" s="569" t="s">
        <v>620</v>
      </c>
      <c r="P532" s="641">
        <v>6</v>
      </c>
      <c r="Q532" s="642">
        <v>13</v>
      </c>
      <c r="R532" s="643">
        <f>+I543</f>
        <v>0</v>
      </c>
    </row>
    <row r="533" spans="1:18" x14ac:dyDescent="0.25">
      <c r="A533" s="233"/>
      <c r="B533" s="234"/>
      <c r="C533" s="235"/>
      <c r="D533" s="234"/>
      <c r="E533" s="234"/>
      <c r="F533" s="236"/>
      <c r="G533" s="237"/>
      <c r="H533" s="238"/>
      <c r="I533" s="551"/>
      <c r="J533" s="576"/>
      <c r="K533" s="560"/>
      <c r="L533" s="565"/>
      <c r="M533" s="572"/>
      <c r="N533" s="555">
        <f t="shared" ref="N533:N539" si="120">SUM(J533:M533)</f>
        <v>0</v>
      </c>
    </row>
    <row r="534" spans="1:18" x14ac:dyDescent="0.25">
      <c r="A534" s="239"/>
      <c r="B534" s="240"/>
      <c r="C534" s="241"/>
      <c r="D534" s="240"/>
      <c r="E534" s="240"/>
      <c r="F534" s="242"/>
      <c r="G534" s="243"/>
      <c r="H534" s="244"/>
      <c r="I534" s="552"/>
      <c r="J534" s="577"/>
      <c r="K534" s="561"/>
      <c r="L534" s="566"/>
      <c r="M534" s="573"/>
      <c r="N534" s="556">
        <f t="shared" si="120"/>
        <v>0</v>
      </c>
    </row>
    <row r="535" spans="1:18" x14ac:dyDescent="0.25">
      <c r="A535" s="239"/>
      <c r="B535" s="240"/>
      <c r="C535" s="241"/>
      <c r="D535" s="240"/>
      <c r="E535" s="240"/>
      <c r="F535" s="242"/>
      <c r="G535" s="243"/>
      <c r="H535" s="244"/>
      <c r="I535" s="552"/>
      <c r="J535" s="577"/>
      <c r="K535" s="561"/>
      <c r="L535" s="566"/>
      <c r="M535" s="573"/>
      <c r="N535" s="556">
        <f t="shared" si="120"/>
        <v>0</v>
      </c>
    </row>
    <row r="536" spans="1:18" x14ac:dyDescent="0.25">
      <c r="A536" s="239"/>
      <c r="B536" s="240"/>
      <c r="C536" s="241"/>
      <c r="D536" s="240"/>
      <c r="E536" s="240"/>
      <c r="F536" s="242"/>
      <c r="G536" s="243"/>
      <c r="H536" s="244"/>
      <c r="I536" s="552"/>
      <c r="J536" s="577"/>
      <c r="K536" s="561"/>
      <c r="L536" s="566"/>
      <c r="M536" s="573"/>
      <c r="N536" s="556">
        <f t="shared" si="120"/>
        <v>0</v>
      </c>
    </row>
    <row r="537" spans="1:18" x14ac:dyDescent="0.25">
      <c r="A537" s="239"/>
      <c r="B537" s="240"/>
      <c r="C537" s="241"/>
      <c r="D537" s="240"/>
      <c r="E537" s="240"/>
      <c r="F537" s="242"/>
      <c r="G537" s="243"/>
      <c r="H537" s="244"/>
      <c r="I537" s="552"/>
      <c r="J537" s="577"/>
      <c r="K537" s="561"/>
      <c r="L537" s="566"/>
      <c r="M537" s="573"/>
      <c r="N537" s="556">
        <f t="shared" si="120"/>
        <v>0</v>
      </c>
    </row>
    <row r="538" spans="1:18" x14ac:dyDescent="0.25">
      <c r="A538" s="239"/>
      <c r="B538" s="240"/>
      <c r="C538" s="241"/>
      <c r="D538" s="240"/>
      <c r="E538" s="240"/>
      <c r="F538" s="242"/>
      <c r="G538" s="243"/>
      <c r="H538" s="244"/>
      <c r="I538" s="552"/>
      <c r="J538" s="577"/>
      <c r="K538" s="561"/>
      <c r="L538" s="566"/>
      <c r="M538" s="573"/>
      <c r="N538" s="556">
        <f t="shared" si="120"/>
        <v>0</v>
      </c>
    </row>
    <row r="539" spans="1:18" x14ac:dyDescent="0.25">
      <c r="A539" s="239"/>
      <c r="B539" s="240"/>
      <c r="C539" s="241"/>
      <c r="D539" s="240"/>
      <c r="E539" s="240"/>
      <c r="F539" s="242"/>
      <c r="G539" s="243"/>
      <c r="H539" s="244"/>
      <c r="I539" s="552"/>
      <c r="J539" s="577"/>
      <c r="K539" s="561"/>
      <c r="L539" s="566"/>
      <c r="M539" s="573"/>
      <c r="N539" s="556">
        <f t="shared" si="120"/>
        <v>0</v>
      </c>
    </row>
    <row r="540" spans="1:18" x14ac:dyDescent="0.25">
      <c r="A540" s="239"/>
      <c r="B540" s="240"/>
      <c r="C540" s="241"/>
      <c r="D540" s="240"/>
      <c r="E540" s="240"/>
      <c r="F540" s="242"/>
      <c r="G540" s="243"/>
      <c r="H540" s="244"/>
      <c r="I540" s="552"/>
      <c r="J540" s="577"/>
      <c r="K540" s="561"/>
      <c r="L540" s="566"/>
      <c r="M540" s="573"/>
      <c r="N540" s="556">
        <f t="shared" ref="N540:N542" si="121">SUM(J540:M540)</f>
        <v>0</v>
      </c>
    </row>
    <row r="541" spans="1:18" x14ac:dyDescent="0.25">
      <c r="A541" s="239"/>
      <c r="B541" s="240"/>
      <c r="C541" s="241"/>
      <c r="D541" s="240"/>
      <c r="E541" s="240"/>
      <c r="F541" s="242"/>
      <c r="G541" s="243"/>
      <c r="H541" s="244"/>
      <c r="I541" s="552"/>
      <c r="J541" s="577"/>
      <c r="K541" s="561"/>
      <c r="L541" s="566"/>
      <c r="M541" s="573"/>
      <c r="N541" s="556">
        <f t="shared" si="121"/>
        <v>0</v>
      </c>
    </row>
    <row r="542" spans="1:18" ht="15.75" thickBot="1" x14ac:dyDescent="0.3">
      <c r="A542" s="245"/>
      <c r="B542" s="246"/>
      <c r="C542" s="247"/>
      <c r="D542" s="246"/>
      <c r="E542" s="246"/>
      <c r="F542" s="248"/>
      <c r="G542" s="249"/>
      <c r="H542" s="250"/>
      <c r="I542" s="553"/>
      <c r="J542" s="578"/>
      <c r="K542" s="562"/>
      <c r="L542" s="567"/>
      <c r="M542" s="574"/>
      <c r="N542" s="570">
        <f t="shared" si="121"/>
        <v>0</v>
      </c>
    </row>
    <row r="543" spans="1:18" ht="15.75" thickBot="1" x14ac:dyDescent="0.3">
      <c r="A543" s="757" t="s">
        <v>4</v>
      </c>
      <c r="B543" s="758"/>
      <c r="C543" s="758"/>
      <c r="D543" s="758"/>
      <c r="E543" s="758"/>
      <c r="F543" s="758"/>
      <c r="G543" s="758"/>
      <c r="H543" s="758"/>
      <c r="I543" s="554">
        <f>SUM(I533:I542)</f>
        <v>0</v>
      </c>
      <c r="J543" s="579">
        <f t="shared" ref="J543:N543" si="122">SUM(J533:J542)</f>
        <v>0</v>
      </c>
      <c r="K543" s="563">
        <f t="shared" si="122"/>
        <v>0</v>
      </c>
      <c r="L543" s="568">
        <f t="shared" si="122"/>
        <v>0</v>
      </c>
      <c r="M543" s="558">
        <f t="shared" si="122"/>
        <v>0</v>
      </c>
      <c r="N543" s="571">
        <f t="shared" si="122"/>
        <v>0</v>
      </c>
    </row>
    <row r="544" spans="1:18" ht="15.75" customHeight="1" thickBot="1" x14ac:dyDescent="0.3">
      <c r="A544" s="743" t="s">
        <v>458</v>
      </c>
      <c r="B544" s="744"/>
      <c r="C544" s="744"/>
      <c r="D544" s="744"/>
      <c r="E544" s="744"/>
      <c r="F544" s="744"/>
      <c r="G544" s="744"/>
      <c r="H544" s="744"/>
      <c r="I544" s="744"/>
      <c r="J544" s="744"/>
      <c r="K544" s="744"/>
      <c r="L544" s="744"/>
      <c r="M544" s="744"/>
      <c r="N544" s="745"/>
    </row>
    <row r="545" spans="1:18" ht="26.25" thickBot="1" x14ac:dyDescent="0.3">
      <c r="A545" s="429" t="s">
        <v>419</v>
      </c>
      <c r="B545" s="417" t="s">
        <v>420</v>
      </c>
      <c r="C545" s="429" t="s">
        <v>421</v>
      </c>
      <c r="D545" s="417" t="s">
        <v>36</v>
      </c>
      <c r="E545" s="232" t="s">
        <v>536</v>
      </c>
      <c r="F545" s="231" t="s">
        <v>0</v>
      </c>
      <c r="G545" s="231" t="s">
        <v>2</v>
      </c>
      <c r="H545" s="231" t="s">
        <v>37</v>
      </c>
      <c r="I545" s="550" t="s">
        <v>5</v>
      </c>
      <c r="J545" s="575" t="s">
        <v>519</v>
      </c>
      <c r="K545" s="559" t="s">
        <v>520</v>
      </c>
      <c r="L545" s="564" t="s">
        <v>521</v>
      </c>
      <c r="M545" s="557" t="s">
        <v>522</v>
      </c>
      <c r="N545" s="569" t="s">
        <v>620</v>
      </c>
      <c r="P545" s="641">
        <v>6</v>
      </c>
      <c r="Q545" s="642">
        <v>26</v>
      </c>
      <c r="R545" s="643">
        <f>+I556</f>
        <v>0</v>
      </c>
    </row>
    <row r="546" spans="1:18" x14ac:dyDescent="0.25">
      <c r="A546" s="233"/>
      <c r="B546" s="234"/>
      <c r="C546" s="235"/>
      <c r="D546" s="234"/>
      <c r="E546" s="234"/>
      <c r="F546" s="236"/>
      <c r="G546" s="237"/>
      <c r="H546" s="238"/>
      <c r="I546" s="551"/>
      <c r="J546" s="576"/>
      <c r="K546" s="560"/>
      <c r="L546" s="565"/>
      <c r="M546" s="572"/>
      <c r="N546" s="555">
        <f t="shared" ref="N546:N552" si="123">SUM(J546:M546)</f>
        <v>0</v>
      </c>
    </row>
    <row r="547" spans="1:18" x14ac:dyDescent="0.25">
      <c r="A547" s="239"/>
      <c r="B547" s="240"/>
      <c r="C547" s="241"/>
      <c r="D547" s="240"/>
      <c r="E547" s="240"/>
      <c r="F547" s="242"/>
      <c r="G547" s="243"/>
      <c r="H547" s="244"/>
      <c r="I547" s="552"/>
      <c r="J547" s="577"/>
      <c r="K547" s="561"/>
      <c r="L547" s="566"/>
      <c r="M547" s="573"/>
      <c r="N547" s="556">
        <f t="shared" si="123"/>
        <v>0</v>
      </c>
    </row>
    <row r="548" spans="1:18" x14ac:dyDescent="0.25">
      <c r="A548" s="239"/>
      <c r="B548" s="240"/>
      <c r="C548" s="241"/>
      <c r="D548" s="240"/>
      <c r="E548" s="240"/>
      <c r="F548" s="242"/>
      <c r="G548" s="243"/>
      <c r="H548" s="244"/>
      <c r="I548" s="552"/>
      <c r="J548" s="577"/>
      <c r="K548" s="561"/>
      <c r="L548" s="566"/>
      <c r="M548" s="573"/>
      <c r="N548" s="556">
        <f t="shared" si="123"/>
        <v>0</v>
      </c>
    </row>
    <row r="549" spans="1:18" x14ac:dyDescent="0.25">
      <c r="A549" s="239"/>
      <c r="B549" s="240"/>
      <c r="C549" s="241"/>
      <c r="D549" s="240"/>
      <c r="E549" s="240"/>
      <c r="F549" s="242"/>
      <c r="G549" s="243"/>
      <c r="H549" s="244"/>
      <c r="I549" s="552"/>
      <c r="J549" s="577"/>
      <c r="K549" s="561"/>
      <c r="L549" s="566"/>
      <c r="M549" s="573"/>
      <c r="N549" s="556">
        <f t="shared" si="123"/>
        <v>0</v>
      </c>
    </row>
    <row r="550" spans="1:18" x14ac:dyDescent="0.25">
      <c r="A550" s="239"/>
      <c r="B550" s="240"/>
      <c r="C550" s="241"/>
      <c r="D550" s="240"/>
      <c r="E550" s="240"/>
      <c r="F550" s="242"/>
      <c r="G550" s="243"/>
      <c r="H550" s="244"/>
      <c r="I550" s="552"/>
      <c r="J550" s="577"/>
      <c r="K550" s="561"/>
      <c r="L550" s="566"/>
      <c r="M550" s="573"/>
      <c r="N550" s="556">
        <f t="shared" si="123"/>
        <v>0</v>
      </c>
    </row>
    <row r="551" spans="1:18" x14ac:dyDescent="0.25">
      <c r="A551" s="239"/>
      <c r="B551" s="240"/>
      <c r="C551" s="241"/>
      <c r="D551" s="240"/>
      <c r="E551" s="240"/>
      <c r="F551" s="242"/>
      <c r="G551" s="243"/>
      <c r="H551" s="244"/>
      <c r="I551" s="552"/>
      <c r="J551" s="577"/>
      <c r="K551" s="561"/>
      <c r="L551" s="566"/>
      <c r="M551" s="573"/>
      <c r="N551" s="556">
        <f t="shared" si="123"/>
        <v>0</v>
      </c>
    </row>
    <row r="552" spans="1:18" x14ac:dyDescent="0.25">
      <c r="A552" s="239"/>
      <c r="B552" s="240"/>
      <c r="C552" s="241"/>
      <c r="D552" s="240"/>
      <c r="E552" s="240"/>
      <c r="F552" s="242"/>
      <c r="G552" s="243"/>
      <c r="H552" s="244"/>
      <c r="I552" s="552"/>
      <c r="J552" s="577"/>
      <c r="K552" s="561"/>
      <c r="L552" s="566"/>
      <c r="M552" s="573"/>
      <c r="N552" s="556">
        <f t="shared" si="123"/>
        <v>0</v>
      </c>
    </row>
    <row r="553" spans="1:18" x14ac:dyDescent="0.25">
      <c r="A553" s="239"/>
      <c r="B553" s="240"/>
      <c r="C553" s="241"/>
      <c r="D553" s="240"/>
      <c r="E553" s="240"/>
      <c r="F553" s="242"/>
      <c r="G553" s="243"/>
      <c r="H553" s="244"/>
      <c r="I553" s="552"/>
      <c r="J553" s="577"/>
      <c r="K553" s="561"/>
      <c r="L553" s="566"/>
      <c r="M553" s="573"/>
      <c r="N553" s="556">
        <f t="shared" ref="N553:N555" si="124">SUM(J553:M553)</f>
        <v>0</v>
      </c>
    </row>
    <row r="554" spans="1:18" x14ac:dyDescent="0.25">
      <c r="A554" s="239"/>
      <c r="B554" s="240"/>
      <c r="C554" s="241"/>
      <c r="D554" s="240"/>
      <c r="E554" s="240"/>
      <c r="F554" s="242"/>
      <c r="G554" s="243"/>
      <c r="H554" s="244"/>
      <c r="I554" s="552"/>
      <c r="J554" s="577"/>
      <c r="K554" s="561"/>
      <c r="L554" s="566"/>
      <c r="M554" s="573"/>
      <c r="N554" s="556">
        <f t="shared" si="124"/>
        <v>0</v>
      </c>
    </row>
    <row r="555" spans="1:18" ht="15.75" thickBot="1" x14ac:dyDescent="0.3">
      <c r="A555" s="245"/>
      <c r="B555" s="246"/>
      <c r="C555" s="247"/>
      <c r="D555" s="246"/>
      <c r="E555" s="246"/>
      <c r="F555" s="248"/>
      <c r="G555" s="249"/>
      <c r="H555" s="250"/>
      <c r="I555" s="553"/>
      <c r="J555" s="578"/>
      <c r="K555" s="562"/>
      <c r="L555" s="567"/>
      <c r="M555" s="574"/>
      <c r="N555" s="570">
        <f t="shared" si="124"/>
        <v>0</v>
      </c>
    </row>
    <row r="556" spans="1:18" ht="15.75" thickBot="1" x14ac:dyDescent="0.3">
      <c r="A556" s="757" t="s">
        <v>4</v>
      </c>
      <c r="B556" s="758"/>
      <c r="C556" s="758"/>
      <c r="D556" s="758"/>
      <c r="E556" s="758"/>
      <c r="F556" s="758"/>
      <c r="G556" s="758"/>
      <c r="H556" s="758"/>
      <c r="I556" s="554">
        <f>SUM(I546:I555)</f>
        <v>0</v>
      </c>
      <c r="J556" s="579">
        <f t="shared" ref="J556:N556" si="125">SUM(J546:J555)</f>
        <v>0</v>
      </c>
      <c r="K556" s="563">
        <f t="shared" si="125"/>
        <v>0</v>
      </c>
      <c r="L556" s="568">
        <f t="shared" si="125"/>
        <v>0</v>
      </c>
      <c r="M556" s="558">
        <f t="shared" si="125"/>
        <v>0</v>
      </c>
      <c r="N556" s="571">
        <f t="shared" si="125"/>
        <v>0</v>
      </c>
    </row>
    <row r="557" spans="1:18" ht="15.75" customHeight="1" thickBot="1" x14ac:dyDescent="0.3">
      <c r="A557" s="743" t="s">
        <v>530</v>
      </c>
      <c r="B557" s="744"/>
      <c r="C557" s="744"/>
      <c r="D557" s="744"/>
      <c r="E557" s="744"/>
      <c r="F557" s="744"/>
      <c r="G557" s="744"/>
      <c r="H557" s="744"/>
      <c r="I557" s="744"/>
      <c r="J557" s="744"/>
      <c r="K557" s="744"/>
      <c r="L557" s="744"/>
      <c r="M557" s="744"/>
      <c r="N557" s="745"/>
    </row>
    <row r="558" spans="1:18" ht="26.25" thickBot="1" x14ac:dyDescent="0.3">
      <c r="A558" s="429" t="s">
        <v>419</v>
      </c>
      <c r="B558" s="417" t="s">
        <v>420</v>
      </c>
      <c r="C558" s="429" t="s">
        <v>421</v>
      </c>
      <c r="D558" s="417" t="s">
        <v>36</v>
      </c>
      <c r="E558" s="232" t="s">
        <v>536</v>
      </c>
      <c r="F558" s="231" t="s">
        <v>0</v>
      </c>
      <c r="G558" s="231" t="s">
        <v>2</v>
      </c>
      <c r="H558" s="231" t="s">
        <v>37</v>
      </c>
      <c r="I558" s="550" t="s">
        <v>5</v>
      </c>
      <c r="J558" s="575" t="s">
        <v>519</v>
      </c>
      <c r="K558" s="559" t="s">
        <v>520</v>
      </c>
      <c r="L558" s="564" t="s">
        <v>521</v>
      </c>
      <c r="M558" s="557" t="s">
        <v>522</v>
      </c>
      <c r="N558" s="569" t="s">
        <v>620</v>
      </c>
      <c r="P558" s="641">
        <v>6</v>
      </c>
      <c r="Q558" s="642">
        <v>18</v>
      </c>
      <c r="R558" s="643">
        <f>+I569</f>
        <v>0</v>
      </c>
    </row>
    <row r="559" spans="1:18" x14ac:dyDescent="0.25">
      <c r="A559" s="233"/>
      <c r="B559" s="234"/>
      <c r="C559" s="235"/>
      <c r="D559" s="234"/>
      <c r="E559" s="234"/>
      <c r="F559" s="236"/>
      <c r="G559" s="237"/>
      <c r="H559" s="238"/>
      <c r="I559" s="551"/>
      <c r="J559" s="576"/>
      <c r="K559" s="560"/>
      <c r="L559" s="565"/>
      <c r="M559" s="572"/>
      <c r="N559" s="555">
        <f t="shared" ref="N559:N565" si="126">SUM(J559:M559)</f>
        <v>0</v>
      </c>
      <c r="P559" s="279"/>
      <c r="Q559" s="8"/>
      <c r="R559" s="7"/>
    </row>
    <row r="560" spans="1:18" x14ac:dyDescent="0.25">
      <c r="A560" s="239"/>
      <c r="B560" s="240"/>
      <c r="C560" s="241"/>
      <c r="D560" s="240"/>
      <c r="E560" s="240"/>
      <c r="F560" s="242"/>
      <c r="G560" s="243"/>
      <c r="H560" s="244"/>
      <c r="I560" s="552"/>
      <c r="J560" s="577"/>
      <c r="K560" s="561"/>
      <c r="L560" s="566"/>
      <c r="M560" s="573"/>
      <c r="N560" s="556">
        <f t="shared" si="126"/>
        <v>0</v>
      </c>
    </row>
    <row r="561" spans="1:18" x14ac:dyDescent="0.25">
      <c r="A561" s="239"/>
      <c r="B561" s="240"/>
      <c r="C561" s="241"/>
      <c r="D561" s="240"/>
      <c r="E561" s="240"/>
      <c r="F561" s="242"/>
      <c r="G561" s="243"/>
      <c r="H561" s="244"/>
      <c r="I561" s="552"/>
      <c r="J561" s="577"/>
      <c r="K561" s="561"/>
      <c r="L561" s="566"/>
      <c r="M561" s="573"/>
      <c r="N561" s="556">
        <f t="shared" si="126"/>
        <v>0</v>
      </c>
    </row>
    <row r="562" spans="1:18" x14ac:dyDescent="0.25">
      <c r="A562" s="239"/>
      <c r="B562" s="240"/>
      <c r="C562" s="241"/>
      <c r="D562" s="240"/>
      <c r="E562" s="240"/>
      <c r="F562" s="242"/>
      <c r="G562" s="243"/>
      <c r="H562" s="244"/>
      <c r="I562" s="552"/>
      <c r="J562" s="577"/>
      <c r="K562" s="561"/>
      <c r="L562" s="566"/>
      <c r="M562" s="573"/>
      <c r="N562" s="556">
        <f t="shared" si="126"/>
        <v>0</v>
      </c>
    </row>
    <row r="563" spans="1:18" x14ac:dyDescent="0.25">
      <c r="A563" s="239"/>
      <c r="B563" s="240"/>
      <c r="C563" s="241"/>
      <c r="D563" s="240"/>
      <c r="E563" s="240"/>
      <c r="F563" s="242"/>
      <c r="G563" s="243"/>
      <c r="H563" s="244"/>
      <c r="I563" s="552"/>
      <c r="J563" s="577"/>
      <c r="K563" s="561"/>
      <c r="L563" s="566"/>
      <c r="M563" s="573"/>
      <c r="N563" s="556">
        <f t="shared" si="126"/>
        <v>0</v>
      </c>
    </row>
    <row r="564" spans="1:18" x14ac:dyDescent="0.25">
      <c r="A564" s="239"/>
      <c r="B564" s="240"/>
      <c r="C564" s="241"/>
      <c r="D564" s="240"/>
      <c r="E564" s="240"/>
      <c r="F564" s="242"/>
      <c r="G564" s="243"/>
      <c r="H564" s="244"/>
      <c r="I564" s="552"/>
      <c r="J564" s="577"/>
      <c r="K564" s="561"/>
      <c r="L564" s="566"/>
      <c r="M564" s="573"/>
      <c r="N564" s="556">
        <f t="shared" si="126"/>
        <v>0</v>
      </c>
    </row>
    <row r="565" spans="1:18" x14ac:dyDescent="0.25">
      <c r="A565" s="239"/>
      <c r="B565" s="240"/>
      <c r="C565" s="241"/>
      <c r="D565" s="240"/>
      <c r="E565" s="240"/>
      <c r="F565" s="242"/>
      <c r="G565" s="243"/>
      <c r="H565" s="244"/>
      <c r="I565" s="552"/>
      <c r="J565" s="577"/>
      <c r="K565" s="561"/>
      <c r="L565" s="566"/>
      <c r="M565" s="573"/>
      <c r="N565" s="556">
        <f t="shared" si="126"/>
        <v>0</v>
      </c>
    </row>
    <row r="566" spans="1:18" x14ac:dyDescent="0.25">
      <c r="A566" s="239"/>
      <c r="B566" s="240"/>
      <c r="C566" s="241"/>
      <c r="D566" s="240"/>
      <c r="E566" s="240"/>
      <c r="F566" s="242"/>
      <c r="G566" s="243"/>
      <c r="H566" s="244"/>
      <c r="I566" s="552"/>
      <c r="J566" s="577"/>
      <c r="K566" s="561"/>
      <c r="L566" s="566"/>
      <c r="M566" s="573"/>
      <c r="N566" s="556">
        <f t="shared" ref="N566:N568" si="127">SUM(J566:M566)</f>
        <v>0</v>
      </c>
    </row>
    <row r="567" spans="1:18" x14ac:dyDescent="0.25">
      <c r="A567" s="239"/>
      <c r="B567" s="240"/>
      <c r="C567" s="241"/>
      <c r="D567" s="240"/>
      <c r="E567" s="240"/>
      <c r="F567" s="242"/>
      <c r="G567" s="243"/>
      <c r="H567" s="244"/>
      <c r="I567" s="552"/>
      <c r="J567" s="577"/>
      <c r="K567" s="561"/>
      <c r="L567" s="566"/>
      <c r="M567" s="573"/>
      <c r="N567" s="556">
        <f t="shared" si="127"/>
        <v>0</v>
      </c>
    </row>
    <row r="568" spans="1:18" ht="15.75" thickBot="1" x14ac:dyDescent="0.3">
      <c r="A568" s="245"/>
      <c r="B568" s="246"/>
      <c r="C568" s="247"/>
      <c r="D568" s="246"/>
      <c r="E568" s="246"/>
      <c r="F568" s="248"/>
      <c r="G568" s="249"/>
      <c r="H568" s="250"/>
      <c r="I568" s="553"/>
      <c r="J568" s="578"/>
      <c r="K568" s="562"/>
      <c r="L568" s="567"/>
      <c r="M568" s="574"/>
      <c r="N568" s="570">
        <f t="shared" si="127"/>
        <v>0</v>
      </c>
    </row>
    <row r="569" spans="1:18" ht="15.75" thickBot="1" x14ac:dyDescent="0.3">
      <c r="A569" s="757" t="s">
        <v>4</v>
      </c>
      <c r="B569" s="758"/>
      <c r="C569" s="758"/>
      <c r="D569" s="758"/>
      <c r="E569" s="758"/>
      <c r="F569" s="758"/>
      <c r="G569" s="758"/>
      <c r="H569" s="758"/>
      <c r="I569" s="554">
        <f>SUM(I559:I568)</f>
        <v>0</v>
      </c>
      <c r="J569" s="579">
        <f t="shared" ref="J569:N569" si="128">SUM(J559:J568)</f>
        <v>0</v>
      </c>
      <c r="K569" s="563">
        <f t="shared" si="128"/>
        <v>0</v>
      </c>
      <c r="L569" s="568">
        <f t="shared" si="128"/>
        <v>0</v>
      </c>
      <c r="M569" s="558">
        <f t="shared" si="128"/>
        <v>0</v>
      </c>
      <c r="N569" s="571">
        <f t="shared" si="128"/>
        <v>0</v>
      </c>
    </row>
    <row r="570" spans="1:18" ht="15.75" customHeight="1" thickBot="1" x14ac:dyDescent="0.3">
      <c r="A570" s="746" t="s">
        <v>598</v>
      </c>
      <c r="B570" s="747"/>
      <c r="C570" s="747"/>
      <c r="D570" s="747"/>
      <c r="E570" s="747"/>
      <c r="F570" s="747"/>
      <c r="G570" s="747"/>
      <c r="H570" s="747"/>
      <c r="I570" s="747"/>
      <c r="J570" s="747"/>
      <c r="K570" s="747"/>
      <c r="L570" s="747"/>
      <c r="M570" s="747"/>
      <c r="N570" s="748"/>
    </row>
    <row r="571" spans="1:18" ht="26.25" thickBot="1" x14ac:dyDescent="0.3">
      <c r="A571" s="429" t="s">
        <v>419</v>
      </c>
      <c r="B571" s="417" t="s">
        <v>420</v>
      </c>
      <c r="C571" s="429" t="s">
        <v>421</v>
      </c>
      <c r="D571" s="417" t="s">
        <v>36</v>
      </c>
      <c r="E571" s="232" t="s">
        <v>536</v>
      </c>
      <c r="F571" s="231" t="s">
        <v>0</v>
      </c>
      <c r="G571" s="231" t="s">
        <v>2</v>
      </c>
      <c r="H571" s="231" t="s">
        <v>37</v>
      </c>
      <c r="I571" s="550" t="s">
        <v>5</v>
      </c>
      <c r="J571" s="575" t="s">
        <v>519</v>
      </c>
      <c r="K571" s="559" t="s">
        <v>520</v>
      </c>
      <c r="L571" s="564" t="s">
        <v>521</v>
      </c>
      <c r="M571" s="557" t="s">
        <v>522</v>
      </c>
      <c r="N571" s="569" t="s">
        <v>620</v>
      </c>
      <c r="P571" s="641">
        <v>6</v>
      </c>
      <c r="Q571" s="642">
        <v>25</v>
      </c>
      <c r="R571" s="643">
        <f>+I582</f>
        <v>0</v>
      </c>
    </row>
    <row r="572" spans="1:18" x14ac:dyDescent="0.25">
      <c r="A572" s="233"/>
      <c r="B572" s="234"/>
      <c r="C572" s="235"/>
      <c r="D572" s="234"/>
      <c r="E572" s="234"/>
      <c r="F572" s="236"/>
      <c r="G572" s="237"/>
      <c r="H572" s="238"/>
      <c r="I572" s="551"/>
      <c r="J572" s="576"/>
      <c r="K572" s="560"/>
      <c r="L572" s="565"/>
      <c r="M572" s="572"/>
      <c r="N572" s="555">
        <f t="shared" ref="N572:N578" si="129">SUM(J572:M572)</f>
        <v>0</v>
      </c>
    </row>
    <row r="573" spans="1:18" x14ac:dyDescent="0.25">
      <c r="A573" s="239"/>
      <c r="B573" s="240"/>
      <c r="C573" s="241"/>
      <c r="D573" s="240"/>
      <c r="E573" s="240"/>
      <c r="F573" s="242"/>
      <c r="G573" s="243"/>
      <c r="H573" s="244"/>
      <c r="I573" s="552"/>
      <c r="J573" s="577"/>
      <c r="K573" s="561"/>
      <c r="L573" s="566"/>
      <c r="M573" s="573"/>
      <c r="N573" s="556">
        <f t="shared" si="129"/>
        <v>0</v>
      </c>
    </row>
    <row r="574" spans="1:18" x14ac:dyDescent="0.25">
      <c r="A574" s="239"/>
      <c r="B574" s="240"/>
      <c r="C574" s="241"/>
      <c r="D574" s="240"/>
      <c r="E574" s="240"/>
      <c r="F574" s="242"/>
      <c r="G574" s="243"/>
      <c r="H574" s="244"/>
      <c r="I574" s="552"/>
      <c r="J574" s="577"/>
      <c r="K574" s="561"/>
      <c r="L574" s="566"/>
      <c r="M574" s="573"/>
      <c r="N574" s="556">
        <f t="shared" si="129"/>
        <v>0</v>
      </c>
    </row>
    <row r="575" spans="1:18" x14ac:dyDescent="0.25">
      <c r="A575" s="239"/>
      <c r="B575" s="240"/>
      <c r="C575" s="241"/>
      <c r="D575" s="240"/>
      <c r="E575" s="240"/>
      <c r="F575" s="242"/>
      <c r="G575" s="243"/>
      <c r="H575" s="244"/>
      <c r="I575" s="552"/>
      <c r="J575" s="577"/>
      <c r="K575" s="561"/>
      <c r="L575" s="566"/>
      <c r="M575" s="573"/>
      <c r="N575" s="556">
        <f t="shared" si="129"/>
        <v>0</v>
      </c>
    </row>
    <row r="576" spans="1:18" x14ac:dyDescent="0.25">
      <c r="A576" s="239"/>
      <c r="B576" s="240"/>
      <c r="C576" s="241"/>
      <c r="D576" s="240"/>
      <c r="E576" s="240"/>
      <c r="F576" s="242"/>
      <c r="G576" s="243"/>
      <c r="H576" s="244"/>
      <c r="I576" s="552"/>
      <c r="J576" s="577"/>
      <c r="K576" s="561"/>
      <c r="L576" s="566"/>
      <c r="M576" s="573"/>
      <c r="N576" s="556">
        <f t="shared" si="129"/>
        <v>0</v>
      </c>
    </row>
    <row r="577" spans="1:18" x14ac:dyDescent="0.25">
      <c r="A577" s="239"/>
      <c r="B577" s="240"/>
      <c r="C577" s="241"/>
      <c r="D577" s="240"/>
      <c r="E577" s="240"/>
      <c r="F577" s="242"/>
      <c r="G577" s="243"/>
      <c r="H577" s="244"/>
      <c r="I577" s="552"/>
      <c r="J577" s="577"/>
      <c r="K577" s="561"/>
      <c r="L577" s="566"/>
      <c r="M577" s="573"/>
      <c r="N577" s="556">
        <f t="shared" si="129"/>
        <v>0</v>
      </c>
    </row>
    <row r="578" spans="1:18" x14ac:dyDescent="0.25">
      <c r="A578" s="239"/>
      <c r="B578" s="240"/>
      <c r="C578" s="241"/>
      <c r="D578" s="240"/>
      <c r="E578" s="240"/>
      <c r="F578" s="242"/>
      <c r="G578" s="243"/>
      <c r="H578" s="244"/>
      <c r="I578" s="552"/>
      <c r="J578" s="577"/>
      <c r="K578" s="561"/>
      <c r="L578" s="566"/>
      <c r="M578" s="573"/>
      <c r="N578" s="556">
        <f t="shared" si="129"/>
        <v>0</v>
      </c>
    </row>
    <row r="579" spans="1:18" x14ac:dyDescent="0.25">
      <c r="A579" s="239"/>
      <c r="B579" s="240"/>
      <c r="C579" s="241"/>
      <c r="D579" s="240"/>
      <c r="E579" s="240"/>
      <c r="F579" s="242"/>
      <c r="G579" s="243"/>
      <c r="H579" s="244"/>
      <c r="I579" s="552"/>
      <c r="J579" s="577"/>
      <c r="K579" s="561"/>
      <c r="L579" s="566"/>
      <c r="M579" s="573"/>
      <c r="N579" s="556">
        <f t="shared" ref="N579:N581" si="130">SUM(J579:M579)</f>
        <v>0</v>
      </c>
    </row>
    <row r="580" spans="1:18" x14ac:dyDescent="0.25">
      <c r="A580" s="239"/>
      <c r="B580" s="240"/>
      <c r="C580" s="241"/>
      <c r="D580" s="240"/>
      <c r="E580" s="240"/>
      <c r="F580" s="242"/>
      <c r="G580" s="243"/>
      <c r="H580" s="244"/>
      <c r="I580" s="552"/>
      <c r="J580" s="577"/>
      <c r="K580" s="561"/>
      <c r="L580" s="566"/>
      <c r="M580" s="573"/>
      <c r="N580" s="556">
        <f t="shared" si="130"/>
        <v>0</v>
      </c>
    </row>
    <row r="581" spans="1:18" ht="15.75" thickBot="1" x14ac:dyDescent="0.3">
      <c r="A581" s="245"/>
      <c r="B581" s="246"/>
      <c r="C581" s="247"/>
      <c r="D581" s="246"/>
      <c r="E581" s="246"/>
      <c r="F581" s="248"/>
      <c r="G581" s="249"/>
      <c r="H581" s="250"/>
      <c r="I581" s="553"/>
      <c r="J581" s="578"/>
      <c r="K581" s="562"/>
      <c r="L581" s="567"/>
      <c r="M581" s="574"/>
      <c r="N581" s="570">
        <f t="shared" si="130"/>
        <v>0</v>
      </c>
    </row>
    <row r="582" spans="1:18" ht="15.75" thickBot="1" x14ac:dyDescent="0.3">
      <c r="A582" s="757" t="s">
        <v>4</v>
      </c>
      <c r="B582" s="758"/>
      <c r="C582" s="758"/>
      <c r="D582" s="758"/>
      <c r="E582" s="758"/>
      <c r="F582" s="758"/>
      <c r="G582" s="758"/>
      <c r="H582" s="758"/>
      <c r="I582" s="554">
        <f>SUM(I572:I581)</f>
        <v>0</v>
      </c>
      <c r="J582" s="579">
        <f t="shared" ref="J582:N582" si="131">SUM(J572:J581)</f>
        <v>0</v>
      </c>
      <c r="K582" s="563">
        <f t="shared" si="131"/>
        <v>0</v>
      </c>
      <c r="L582" s="568">
        <f t="shared" si="131"/>
        <v>0</v>
      </c>
      <c r="M582" s="558">
        <f t="shared" si="131"/>
        <v>0</v>
      </c>
      <c r="N582" s="571">
        <f t="shared" si="131"/>
        <v>0</v>
      </c>
    </row>
    <row r="583" spans="1:18" ht="15.75" customHeight="1" thickBot="1" x14ac:dyDescent="0.3">
      <c r="A583" s="746" t="s">
        <v>602</v>
      </c>
      <c r="B583" s="747"/>
      <c r="C583" s="747"/>
      <c r="D583" s="747"/>
      <c r="E583" s="747"/>
      <c r="F583" s="747"/>
      <c r="G583" s="747"/>
      <c r="H583" s="747"/>
      <c r="I583" s="747"/>
      <c r="J583" s="747"/>
      <c r="K583" s="747"/>
      <c r="L583" s="747"/>
      <c r="M583" s="747"/>
      <c r="N583" s="748"/>
    </row>
    <row r="584" spans="1:18" ht="26.25" thickBot="1" x14ac:dyDescent="0.3">
      <c r="A584" s="429" t="s">
        <v>419</v>
      </c>
      <c r="B584" s="417" t="s">
        <v>420</v>
      </c>
      <c r="C584" s="429" t="s">
        <v>421</v>
      </c>
      <c r="D584" s="417" t="s">
        <v>36</v>
      </c>
      <c r="E584" s="232" t="s">
        <v>536</v>
      </c>
      <c r="F584" s="231" t="s">
        <v>0</v>
      </c>
      <c r="G584" s="231" t="s">
        <v>2</v>
      </c>
      <c r="H584" s="231" t="s">
        <v>37</v>
      </c>
      <c r="I584" s="550" t="s">
        <v>5</v>
      </c>
      <c r="J584" s="575" t="s">
        <v>519</v>
      </c>
      <c r="K584" s="559" t="s">
        <v>520</v>
      </c>
      <c r="L584" s="564" t="s">
        <v>521</v>
      </c>
      <c r="M584" s="557" t="s">
        <v>522</v>
      </c>
      <c r="N584" s="569" t="s">
        <v>620</v>
      </c>
      <c r="P584" s="641">
        <v>6</v>
      </c>
      <c r="Q584" s="642">
        <v>25</v>
      </c>
      <c r="R584" s="643">
        <f>+I595</f>
        <v>0</v>
      </c>
    </row>
    <row r="585" spans="1:18" x14ac:dyDescent="0.25">
      <c r="A585" s="233"/>
      <c r="B585" s="234"/>
      <c r="C585" s="235"/>
      <c r="D585" s="234"/>
      <c r="E585" s="234"/>
      <c r="F585" s="236"/>
      <c r="G585" s="237"/>
      <c r="H585" s="238"/>
      <c r="I585" s="551"/>
      <c r="J585" s="576"/>
      <c r="K585" s="560"/>
      <c r="L585" s="565"/>
      <c r="M585" s="572"/>
      <c r="N585" s="555">
        <f t="shared" ref="N585:N591" si="132">SUM(J585:M585)</f>
        <v>0</v>
      </c>
    </row>
    <row r="586" spans="1:18" x14ac:dyDescent="0.25">
      <c r="A586" s="239"/>
      <c r="B586" s="240"/>
      <c r="C586" s="241"/>
      <c r="D586" s="240"/>
      <c r="E586" s="240"/>
      <c r="F586" s="242"/>
      <c r="G586" s="243"/>
      <c r="H586" s="244"/>
      <c r="I586" s="552"/>
      <c r="J586" s="577"/>
      <c r="K586" s="561"/>
      <c r="L586" s="566"/>
      <c r="M586" s="573"/>
      <c r="N586" s="556">
        <f t="shared" si="132"/>
        <v>0</v>
      </c>
    </row>
    <row r="587" spans="1:18" x14ac:dyDescent="0.25">
      <c r="A587" s="239"/>
      <c r="B587" s="240"/>
      <c r="C587" s="241"/>
      <c r="D587" s="240"/>
      <c r="E587" s="240"/>
      <c r="F587" s="242"/>
      <c r="G587" s="243"/>
      <c r="H587" s="244"/>
      <c r="I587" s="552"/>
      <c r="J587" s="577"/>
      <c r="K587" s="561"/>
      <c r="L587" s="566"/>
      <c r="M587" s="573"/>
      <c r="N587" s="556">
        <f t="shared" si="132"/>
        <v>0</v>
      </c>
    </row>
    <row r="588" spans="1:18" x14ac:dyDescent="0.25">
      <c r="A588" s="239"/>
      <c r="B588" s="240"/>
      <c r="C588" s="241"/>
      <c r="D588" s="240"/>
      <c r="E588" s="240"/>
      <c r="F588" s="242"/>
      <c r="G588" s="243"/>
      <c r="H588" s="244"/>
      <c r="I588" s="552"/>
      <c r="J588" s="577"/>
      <c r="K588" s="561"/>
      <c r="L588" s="566"/>
      <c r="M588" s="573"/>
      <c r="N588" s="556">
        <f t="shared" si="132"/>
        <v>0</v>
      </c>
    </row>
    <row r="589" spans="1:18" x14ac:dyDescent="0.25">
      <c r="A589" s="239"/>
      <c r="B589" s="240"/>
      <c r="C589" s="241"/>
      <c r="D589" s="240"/>
      <c r="E589" s="240"/>
      <c r="F589" s="242"/>
      <c r="G589" s="243"/>
      <c r="H589" s="244"/>
      <c r="I589" s="552"/>
      <c r="J589" s="577"/>
      <c r="K589" s="561"/>
      <c r="L589" s="566"/>
      <c r="M589" s="573"/>
      <c r="N589" s="556">
        <f t="shared" si="132"/>
        <v>0</v>
      </c>
    </row>
    <row r="590" spans="1:18" x14ac:dyDescent="0.25">
      <c r="A590" s="239"/>
      <c r="B590" s="240"/>
      <c r="C590" s="241"/>
      <c r="D590" s="240"/>
      <c r="E590" s="240"/>
      <c r="F590" s="242"/>
      <c r="G590" s="243"/>
      <c r="H590" s="244"/>
      <c r="I590" s="552"/>
      <c r="J590" s="577"/>
      <c r="K590" s="561"/>
      <c r="L590" s="566"/>
      <c r="M590" s="573"/>
      <c r="N590" s="556">
        <f t="shared" si="132"/>
        <v>0</v>
      </c>
    </row>
    <row r="591" spans="1:18" x14ac:dyDescent="0.25">
      <c r="A591" s="239"/>
      <c r="B591" s="240"/>
      <c r="C591" s="241"/>
      <c r="D591" s="240"/>
      <c r="E591" s="240"/>
      <c r="F591" s="242"/>
      <c r="G591" s="243"/>
      <c r="H591" s="244"/>
      <c r="I591" s="552"/>
      <c r="J591" s="577"/>
      <c r="K591" s="561"/>
      <c r="L591" s="566"/>
      <c r="M591" s="573"/>
      <c r="N591" s="556">
        <f t="shared" si="132"/>
        <v>0</v>
      </c>
    </row>
    <row r="592" spans="1:18" x14ac:dyDescent="0.25">
      <c r="A592" s="239"/>
      <c r="B592" s="240"/>
      <c r="C592" s="241"/>
      <c r="D592" s="240"/>
      <c r="E592" s="240"/>
      <c r="F592" s="242"/>
      <c r="G592" s="243"/>
      <c r="H592" s="244"/>
      <c r="I592" s="552"/>
      <c r="J592" s="577"/>
      <c r="K592" s="561"/>
      <c r="L592" s="566"/>
      <c r="M592" s="573"/>
      <c r="N592" s="556">
        <f t="shared" ref="N592:N594" si="133">SUM(J592:M592)</f>
        <v>0</v>
      </c>
    </row>
    <row r="593" spans="1:18" x14ac:dyDescent="0.25">
      <c r="A593" s="239"/>
      <c r="B593" s="240"/>
      <c r="C593" s="241"/>
      <c r="D593" s="240"/>
      <c r="E593" s="240"/>
      <c r="F593" s="242"/>
      <c r="G593" s="243"/>
      <c r="H593" s="244"/>
      <c r="I593" s="552"/>
      <c r="J593" s="577"/>
      <c r="K593" s="561"/>
      <c r="L593" s="566"/>
      <c r="M593" s="573"/>
      <c r="N593" s="556">
        <f t="shared" si="133"/>
        <v>0</v>
      </c>
    </row>
    <row r="594" spans="1:18" ht="15.75" thickBot="1" x14ac:dyDescent="0.3">
      <c r="A594" s="245"/>
      <c r="B594" s="246"/>
      <c r="C594" s="247"/>
      <c r="D594" s="246"/>
      <c r="E594" s="246"/>
      <c r="F594" s="248"/>
      <c r="G594" s="249"/>
      <c r="H594" s="250"/>
      <c r="I594" s="553"/>
      <c r="J594" s="578"/>
      <c r="K594" s="562"/>
      <c r="L594" s="567"/>
      <c r="M594" s="574"/>
      <c r="N594" s="570">
        <f t="shared" si="133"/>
        <v>0</v>
      </c>
    </row>
    <row r="595" spans="1:18" ht="15.75" thickBot="1" x14ac:dyDescent="0.3">
      <c r="A595" s="757" t="s">
        <v>4</v>
      </c>
      <c r="B595" s="758"/>
      <c r="C595" s="758"/>
      <c r="D595" s="758"/>
      <c r="E595" s="758"/>
      <c r="F595" s="758"/>
      <c r="G595" s="758"/>
      <c r="H595" s="758"/>
      <c r="I595" s="554">
        <f>SUM(I585:I594)</f>
        <v>0</v>
      </c>
      <c r="J595" s="579">
        <f t="shared" ref="J595:N595" si="134">SUM(J585:J594)</f>
        <v>0</v>
      </c>
      <c r="K595" s="563">
        <f t="shared" si="134"/>
        <v>0</v>
      </c>
      <c r="L595" s="568">
        <f t="shared" si="134"/>
        <v>0</v>
      </c>
      <c r="M595" s="558">
        <f t="shared" si="134"/>
        <v>0</v>
      </c>
      <c r="N595" s="571">
        <f t="shared" si="134"/>
        <v>0</v>
      </c>
    </row>
    <row r="596" spans="1:18" ht="15.75" customHeight="1" thickBot="1" x14ac:dyDescent="0.3">
      <c r="A596" s="746" t="s">
        <v>600</v>
      </c>
      <c r="B596" s="747"/>
      <c r="C596" s="747"/>
      <c r="D596" s="747"/>
      <c r="E596" s="747"/>
      <c r="F596" s="747"/>
      <c r="G596" s="747"/>
      <c r="H596" s="747"/>
      <c r="I596" s="747"/>
      <c r="J596" s="747"/>
      <c r="K596" s="747"/>
      <c r="L596" s="747"/>
      <c r="M596" s="747"/>
      <c r="N596" s="748"/>
    </row>
    <row r="597" spans="1:18" ht="26.25" thickBot="1" x14ac:dyDescent="0.3">
      <c r="A597" s="429" t="s">
        <v>419</v>
      </c>
      <c r="B597" s="417" t="s">
        <v>420</v>
      </c>
      <c r="C597" s="429" t="s">
        <v>421</v>
      </c>
      <c r="D597" s="417" t="s">
        <v>36</v>
      </c>
      <c r="E597" s="232" t="s">
        <v>536</v>
      </c>
      <c r="F597" s="231" t="s">
        <v>0</v>
      </c>
      <c r="G597" s="231" t="s">
        <v>2</v>
      </c>
      <c r="H597" s="231" t="s">
        <v>37</v>
      </c>
      <c r="I597" s="550" t="s">
        <v>5</v>
      </c>
      <c r="J597" s="575" t="s">
        <v>519</v>
      </c>
      <c r="K597" s="559" t="s">
        <v>520</v>
      </c>
      <c r="L597" s="564" t="s">
        <v>521</v>
      </c>
      <c r="M597" s="557" t="s">
        <v>522</v>
      </c>
      <c r="N597" s="569" t="s">
        <v>620</v>
      </c>
      <c r="P597" s="641">
        <v>6</v>
      </c>
      <c r="Q597" s="642">
        <v>24</v>
      </c>
      <c r="R597" s="643">
        <f>+I608</f>
        <v>0</v>
      </c>
    </row>
    <row r="598" spans="1:18" x14ac:dyDescent="0.25">
      <c r="A598" s="233"/>
      <c r="B598" s="234"/>
      <c r="C598" s="235"/>
      <c r="D598" s="234"/>
      <c r="E598" s="234"/>
      <c r="F598" s="236"/>
      <c r="G598" s="237"/>
      <c r="H598" s="238"/>
      <c r="I598" s="551"/>
      <c r="J598" s="576"/>
      <c r="K598" s="560"/>
      <c r="L598" s="565"/>
      <c r="M598" s="572"/>
      <c r="N598" s="555">
        <f t="shared" ref="N598:N604" si="135">SUM(J598:M598)</f>
        <v>0</v>
      </c>
    </row>
    <row r="599" spans="1:18" x14ac:dyDescent="0.25">
      <c r="A599" s="239"/>
      <c r="B599" s="240"/>
      <c r="C599" s="241"/>
      <c r="D599" s="240"/>
      <c r="E599" s="240"/>
      <c r="F599" s="242"/>
      <c r="G599" s="243"/>
      <c r="H599" s="244"/>
      <c r="I599" s="552"/>
      <c r="J599" s="577"/>
      <c r="K599" s="561"/>
      <c r="L599" s="566"/>
      <c r="M599" s="573"/>
      <c r="N599" s="556">
        <f t="shared" si="135"/>
        <v>0</v>
      </c>
    </row>
    <row r="600" spans="1:18" x14ac:dyDescent="0.25">
      <c r="A600" s="239"/>
      <c r="B600" s="240"/>
      <c r="C600" s="241"/>
      <c r="D600" s="240"/>
      <c r="E600" s="240"/>
      <c r="F600" s="242"/>
      <c r="G600" s="243"/>
      <c r="H600" s="244"/>
      <c r="I600" s="552"/>
      <c r="J600" s="577"/>
      <c r="K600" s="561"/>
      <c r="L600" s="566"/>
      <c r="M600" s="573"/>
      <c r="N600" s="556">
        <f t="shared" si="135"/>
        <v>0</v>
      </c>
    </row>
    <row r="601" spans="1:18" x14ac:dyDescent="0.25">
      <c r="A601" s="239"/>
      <c r="B601" s="240"/>
      <c r="C601" s="241"/>
      <c r="D601" s="240"/>
      <c r="E601" s="240"/>
      <c r="F601" s="242"/>
      <c r="G601" s="243"/>
      <c r="H601" s="244"/>
      <c r="I601" s="552"/>
      <c r="J601" s="577"/>
      <c r="K601" s="561"/>
      <c r="L601" s="566"/>
      <c r="M601" s="573"/>
      <c r="N601" s="556">
        <f t="shared" si="135"/>
        <v>0</v>
      </c>
    </row>
    <row r="602" spans="1:18" x14ac:dyDescent="0.25">
      <c r="A602" s="239"/>
      <c r="B602" s="240"/>
      <c r="C602" s="241"/>
      <c r="D602" s="240"/>
      <c r="E602" s="240"/>
      <c r="F602" s="242"/>
      <c r="G602" s="243"/>
      <c r="H602" s="244"/>
      <c r="I602" s="552"/>
      <c r="J602" s="577"/>
      <c r="K602" s="561"/>
      <c r="L602" s="566"/>
      <c r="M602" s="573"/>
      <c r="N602" s="556">
        <f t="shared" si="135"/>
        <v>0</v>
      </c>
    </row>
    <row r="603" spans="1:18" x14ac:dyDescent="0.25">
      <c r="A603" s="239"/>
      <c r="B603" s="240"/>
      <c r="C603" s="241"/>
      <c r="D603" s="240"/>
      <c r="E603" s="240"/>
      <c r="F603" s="242"/>
      <c r="G603" s="243"/>
      <c r="H603" s="244"/>
      <c r="I603" s="552"/>
      <c r="J603" s="577"/>
      <c r="K603" s="561"/>
      <c r="L603" s="566"/>
      <c r="M603" s="573"/>
      <c r="N603" s="556">
        <f t="shared" si="135"/>
        <v>0</v>
      </c>
    </row>
    <row r="604" spans="1:18" x14ac:dyDescent="0.25">
      <c r="A604" s="239"/>
      <c r="B604" s="240"/>
      <c r="C604" s="241"/>
      <c r="D604" s="240"/>
      <c r="E604" s="240"/>
      <c r="F604" s="242"/>
      <c r="G604" s="243"/>
      <c r="H604" s="244"/>
      <c r="I604" s="552"/>
      <c r="J604" s="577"/>
      <c r="K604" s="561"/>
      <c r="L604" s="566"/>
      <c r="M604" s="573"/>
      <c r="N604" s="556">
        <f t="shared" si="135"/>
        <v>0</v>
      </c>
    </row>
    <row r="605" spans="1:18" x14ac:dyDescent="0.25">
      <c r="A605" s="239"/>
      <c r="B605" s="240"/>
      <c r="C605" s="241"/>
      <c r="D605" s="240"/>
      <c r="E605" s="240"/>
      <c r="F605" s="242"/>
      <c r="G605" s="243"/>
      <c r="H605" s="244"/>
      <c r="I605" s="552"/>
      <c r="J605" s="577"/>
      <c r="K605" s="561"/>
      <c r="L605" s="566"/>
      <c r="M605" s="573"/>
      <c r="N605" s="556">
        <f t="shared" ref="N605:N607" si="136">SUM(J605:M605)</f>
        <v>0</v>
      </c>
    </row>
    <row r="606" spans="1:18" x14ac:dyDescent="0.25">
      <c r="A606" s="239"/>
      <c r="B606" s="240"/>
      <c r="C606" s="241"/>
      <c r="D606" s="240"/>
      <c r="E606" s="240"/>
      <c r="F606" s="242"/>
      <c r="G606" s="243"/>
      <c r="H606" s="244"/>
      <c r="I606" s="552"/>
      <c r="J606" s="577"/>
      <c r="K606" s="561"/>
      <c r="L606" s="566"/>
      <c r="M606" s="573"/>
      <c r="N606" s="556">
        <f t="shared" si="136"/>
        <v>0</v>
      </c>
    </row>
    <row r="607" spans="1:18" ht="15.75" thickBot="1" x14ac:dyDescent="0.3">
      <c r="A607" s="245"/>
      <c r="B607" s="246"/>
      <c r="C607" s="247"/>
      <c r="D607" s="246"/>
      <c r="E607" s="246"/>
      <c r="F607" s="248"/>
      <c r="G607" s="249"/>
      <c r="H607" s="250"/>
      <c r="I607" s="553"/>
      <c r="J607" s="578"/>
      <c r="K607" s="562"/>
      <c r="L607" s="567"/>
      <c r="M607" s="574"/>
      <c r="N607" s="570">
        <f t="shared" si="136"/>
        <v>0</v>
      </c>
    </row>
    <row r="608" spans="1:18" ht="15.75" thickBot="1" x14ac:dyDescent="0.3">
      <c r="A608" s="757" t="s">
        <v>4</v>
      </c>
      <c r="B608" s="758"/>
      <c r="C608" s="758"/>
      <c r="D608" s="758"/>
      <c r="E608" s="758"/>
      <c r="F608" s="758"/>
      <c r="G608" s="758"/>
      <c r="H608" s="758"/>
      <c r="I608" s="554">
        <f>SUM(I598:I607)</f>
        <v>0</v>
      </c>
      <c r="J608" s="579">
        <f t="shared" ref="J608:N608" si="137">SUM(J598:J607)</f>
        <v>0</v>
      </c>
      <c r="K608" s="563">
        <f t="shared" si="137"/>
        <v>0</v>
      </c>
      <c r="L608" s="568">
        <f t="shared" si="137"/>
        <v>0</v>
      </c>
      <c r="M608" s="558">
        <f t="shared" si="137"/>
        <v>0</v>
      </c>
      <c r="N608" s="571">
        <f t="shared" si="137"/>
        <v>0</v>
      </c>
    </row>
    <row r="609" spans="1:18" ht="15.75" customHeight="1" thickBot="1" x14ac:dyDescent="0.3">
      <c r="A609" s="743" t="s">
        <v>460</v>
      </c>
      <c r="B609" s="744"/>
      <c r="C609" s="744"/>
      <c r="D609" s="744"/>
      <c r="E609" s="744"/>
      <c r="F609" s="744"/>
      <c r="G609" s="744"/>
      <c r="H609" s="744"/>
      <c r="I609" s="744"/>
      <c r="J609" s="744"/>
      <c r="K609" s="744"/>
      <c r="L609" s="744"/>
      <c r="M609" s="744"/>
      <c r="N609" s="745"/>
    </row>
    <row r="610" spans="1:18" ht="26.25" thickBot="1" x14ac:dyDescent="0.3">
      <c r="A610" s="429" t="s">
        <v>539</v>
      </c>
      <c r="B610" s="417" t="s">
        <v>540</v>
      </c>
      <c r="C610" s="429" t="s">
        <v>421</v>
      </c>
      <c r="D610" s="417" t="s">
        <v>36</v>
      </c>
      <c r="E610" s="232" t="s">
        <v>536</v>
      </c>
      <c r="F610" s="231" t="s">
        <v>0</v>
      </c>
      <c r="G610" s="231" t="s">
        <v>538</v>
      </c>
      <c r="H610" s="231" t="s">
        <v>37</v>
      </c>
      <c r="I610" s="550" t="s">
        <v>5</v>
      </c>
      <c r="J610" s="575" t="s">
        <v>519</v>
      </c>
      <c r="K610" s="559" t="s">
        <v>520</v>
      </c>
      <c r="L610" s="564" t="s">
        <v>521</v>
      </c>
      <c r="M610" s="557" t="s">
        <v>522</v>
      </c>
      <c r="N610" s="569" t="s">
        <v>620</v>
      </c>
      <c r="P610" s="641">
        <v>6</v>
      </c>
      <c r="Q610" s="642">
        <v>18</v>
      </c>
      <c r="R610" s="643">
        <f>+I621</f>
        <v>0</v>
      </c>
    </row>
    <row r="611" spans="1:18" x14ac:dyDescent="0.25">
      <c r="A611" s="233"/>
      <c r="B611" s="234"/>
      <c r="C611" s="235"/>
      <c r="D611" s="234"/>
      <c r="E611" s="234"/>
      <c r="F611" s="236"/>
      <c r="G611" s="237"/>
      <c r="H611" s="238"/>
      <c r="I611" s="551"/>
      <c r="J611" s="576"/>
      <c r="K611" s="560"/>
      <c r="L611" s="565"/>
      <c r="M611" s="572"/>
      <c r="N611" s="555">
        <f t="shared" ref="N611:N617" si="138">SUM(J611:M611)</f>
        <v>0</v>
      </c>
    </row>
    <row r="612" spans="1:18" x14ac:dyDescent="0.25">
      <c r="A612" s="239"/>
      <c r="B612" s="240"/>
      <c r="C612" s="241"/>
      <c r="D612" s="240"/>
      <c r="E612" s="240"/>
      <c r="F612" s="242"/>
      <c r="G612" s="243"/>
      <c r="H612" s="244"/>
      <c r="I612" s="552"/>
      <c r="J612" s="577"/>
      <c r="K612" s="561"/>
      <c r="L612" s="566"/>
      <c r="M612" s="573"/>
      <c r="N612" s="556">
        <f t="shared" si="138"/>
        <v>0</v>
      </c>
    </row>
    <row r="613" spans="1:18" x14ac:dyDescent="0.25">
      <c r="A613" s="239"/>
      <c r="B613" s="240"/>
      <c r="C613" s="241"/>
      <c r="D613" s="240"/>
      <c r="E613" s="240"/>
      <c r="F613" s="242"/>
      <c r="G613" s="243"/>
      <c r="H613" s="244"/>
      <c r="I613" s="552"/>
      <c r="J613" s="577"/>
      <c r="K613" s="561"/>
      <c r="L613" s="566"/>
      <c r="M613" s="573"/>
      <c r="N613" s="556">
        <f t="shared" si="138"/>
        <v>0</v>
      </c>
    </row>
    <row r="614" spans="1:18" x14ac:dyDescent="0.25">
      <c r="A614" s="239"/>
      <c r="B614" s="240"/>
      <c r="C614" s="241"/>
      <c r="D614" s="240"/>
      <c r="E614" s="240"/>
      <c r="F614" s="242"/>
      <c r="G614" s="243"/>
      <c r="H614" s="244"/>
      <c r="I614" s="552"/>
      <c r="J614" s="577"/>
      <c r="K614" s="561"/>
      <c r="L614" s="566"/>
      <c r="M614" s="573"/>
      <c r="N614" s="556">
        <f t="shared" si="138"/>
        <v>0</v>
      </c>
    </row>
    <row r="615" spans="1:18" x14ac:dyDescent="0.25">
      <c r="A615" s="239"/>
      <c r="B615" s="240"/>
      <c r="C615" s="241"/>
      <c r="D615" s="240"/>
      <c r="E615" s="240"/>
      <c r="F615" s="242"/>
      <c r="G615" s="243"/>
      <c r="H615" s="244"/>
      <c r="I615" s="552"/>
      <c r="J615" s="577"/>
      <c r="K615" s="561"/>
      <c r="L615" s="566"/>
      <c r="M615" s="573"/>
      <c r="N615" s="556">
        <f t="shared" si="138"/>
        <v>0</v>
      </c>
    </row>
    <row r="616" spans="1:18" x14ac:dyDescent="0.25">
      <c r="A616" s="239"/>
      <c r="B616" s="240"/>
      <c r="C616" s="241"/>
      <c r="D616" s="240"/>
      <c r="E616" s="240"/>
      <c r="F616" s="242"/>
      <c r="G616" s="243"/>
      <c r="H616" s="244"/>
      <c r="I616" s="552"/>
      <c r="J616" s="577"/>
      <c r="K616" s="561"/>
      <c r="L616" s="566"/>
      <c r="M616" s="573"/>
      <c r="N616" s="556">
        <f t="shared" si="138"/>
        <v>0</v>
      </c>
    </row>
    <row r="617" spans="1:18" x14ac:dyDescent="0.25">
      <c r="A617" s="239"/>
      <c r="B617" s="240"/>
      <c r="C617" s="241"/>
      <c r="D617" s="240"/>
      <c r="E617" s="240"/>
      <c r="F617" s="242"/>
      <c r="G617" s="243"/>
      <c r="H617" s="244"/>
      <c r="I617" s="552"/>
      <c r="J617" s="577"/>
      <c r="K617" s="561"/>
      <c r="L617" s="566"/>
      <c r="M617" s="573"/>
      <c r="N617" s="556">
        <f t="shared" si="138"/>
        <v>0</v>
      </c>
    </row>
    <row r="618" spans="1:18" x14ac:dyDescent="0.25">
      <c r="A618" s="239"/>
      <c r="B618" s="240"/>
      <c r="C618" s="241"/>
      <c r="D618" s="240"/>
      <c r="E618" s="240"/>
      <c r="F618" s="242"/>
      <c r="G618" s="243"/>
      <c r="H618" s="244"/>
      <c r="I618" s="552"/>
      <c r="J618" s="577"/>
      <c r="K618" s="561"/>
      <c r="L618" s="566"/>
      <c r="M618" s="573"/>
      <c r="N618" s="556">
        <f t="shared" ref="N618:N620" si="139">SUM(J618:M618)</f>
        <v>0</v>
      </c>
    </row>
    <row r="619" spans="1:18" x14ac:dyDescent="0.25">
      <c r="A619" s="239"/>
      <c r="B619" s="240"/>
      <c r="C619" s="241"/>
      <c r="D619" s="240"/>
      <c r="E619" s="240"/>
      <c r="F619" s="242"/>
      <c r="G619" s="243"/>
      <c r="H619" s="244"/>
      <c r="I619" s="552"/>
      <c r="J619" s="577"/>
      <c r="K619" s="561"/>
      <c r="L619" s="566"/>
      <c r="M619" s="573"/>
      <c r="N619" s="556">
        <f t="shared" si="139"/>
        <v>0</v>
      </c>
    </row>
    <row r="620" spans="1:18" ht="15.75" thickBot="1" x14ac:dyDescent="0.3">
      <c r="A620" s="245"/>
      <c r="B620" s="246"/>
      <c r="C620" s="247"/>
      <c r="D620" s="246"/>
      <c r="E620" s="246"/>
      <c r="F620" s="248"/>
      <c r="G620" s="249"/>
      <c r="H620" s="250"/>
      <c r="I620" s="553"/>
      <c r="J620" s="578"/>
      <c r="K620" s="562"/>
      <c r="L620" s="567"/>
      <c r="M620" s="574"/>
      <c r="N620" s="570">
        <f t="shared" si="139"/>
        <v>0</v>
      </c>
    </row>
    <row r="621" spans="1:18" ht="15.75" thickBot="1" x14ac:dyDescent="0.3">
      <c r="A621" s="757" t="s">
        <v>4</v>
      </c>
      <c r="B621" s="758"/>
      <c r="C621" s="758"/>
      <c r="D621" s="758"/>
      <c r="E621" s="758"/>
      <c r="F621" s="758"/>
      <c r="G621" s="758"/>
      <c r="H621" s="758"/>
      <c r="I621" s="554">
        <f>SUM(I611:I620)</f>
        <v>0</v>
      </c>
      <c r="J621" s="579">
        <f t="shared" ref="J621:N621" si="140">SUM(J611:J620)</f>
        <v>0</v>
      </c>
      <c r="K621" s="563">
        <f t="shared" si="140"/>
        <v>0</v>
      </c>
      <c r="L621" s="568">
        <f t="shared" si="140"/>
        <v>0</v>
      </c>
      <c r="M621" s="558">
        <f t="shared" si="140"/>
        <v>0</v>
      </c>
      <c r="N621" s="571">
        <f t="shared" si="140"/>
        <v>0</v>
      </c>
    </row>
    <row r="622" spans="1:18" ht="15.75" customHeight="1" thickBot="1" x14ac:dyDescent="0.3">
      <c r="A622" s="743" t="s">
        <v>461</v>
      </c>
      <c r="B622" s="744"/>
      <c r="C622" s="744"/>
      <c r="D622" s="744"/>
      <c r="E622" s="744"/>
      <c r="F622" s="744"/>
      <c r="G622" s="744"/>
      <c r="H622" s="744"/>
      <c r="I622" s="744"/>
      <c r="J622" s="744"/>
      <c r="K622" s="744"/>
      <c r="L622" s="744"/>
      <c r="M622" s="744"/>
      <c r="N622" s="745"/>
    </row>
    <row r="623" spans="1:18" ht="26.25" thickBot="1" x14ac:dyDescent="0.3">
      <c r="A623" s="429" t="s">
        <v>419</v>
      </c>
      <c r="B623" s="417" t="s">
        <v>420</v>
      </c>
      <c r="C623" s="429" t="s">
        <v>421</v>
      </c>
      <c r="D623" s="417" t="s">
        <v>36</v>
      </c>
      <c r="E623" s="232" t="s">
        <v>536</v>
      </c>
      <c r="F623" s="231" t="s">
        <v>0</v>
      </c>
      <c r="G623" s="231" t="s">
        <v>2</v>
      </c>
      <c r="H623" s="231" t="s">
        <v>37</v>
      </c>
      <c r="I623" s="550" t="s">
        <v>5</v>
      </c>
      <c r="J623" s="575" t="s">
        <v>519</v>
      </c>
      <c r="K623" s="559" t="s">
        <v>520</v>
      </c>
      <c r="L623" s="564" t="s">
        <v>521</v>
      </c>
      <c r="M623" s="557" t="s">
        <v>522</v>
      </c>
      <c r="N623" s="569" t="s">
        <v>620</v>
      </c>
      <c r="P623" s="641">
        <v>6</v>
      </c>
      <c r="Q623" s="642">
        <v>14</v>
      </c>
      <c r="R623" s="643">
        <f>+I634</f>
        <v>0</v>
      </c>
    </row>
    <row r="624" spans="1:18" x14ac:dyDescent="0.25">
      <c r="A624" s="233"/>
      <c r="B624" s="234"/>
      <c r="C624" s="235"/>
      <c r="D624" s="234"/>
      <c r="E624" s="234"/>
      <c r="F624" s="236"/>
      <c r="G624" s="237"/>
      <c r="H624" s="238"/>
      <c r="I624" s="551"/>
      <c r="J624" s="576"/>
      <c r="K624" s="560"/>
      <c r="L624" s="565"/>
      <c r="M624" s="572"/>
      <c r="N624" s="555">
        <f t="shared" ref="N624:N630" si="141">SUM(J624:M624)</f>
        <v>0</v>
      </c>
    </row>
    <row r="625" spans="1:18" x14ac:dyDescent="0.25">
      <c r="A625" s="239"/>
      <c r="B625" s="240"/>
      <c r="C625" s="241"/>
      <c r="D625" s="240"/>
      <c r="E625" s="240"/>
      <c r="F625" s="242"/>
      <c r="G625" s="243"/>
      <c r="H625" s="244"/>
      <c r="I625" s="552"/>
      <c r="J625" s="577"/>
      <c r="K625" s="561"/>
      <c r="L625" s="566"/>
      <c r="M625" s="573"/>
      <c r="N625" s="556">
        <f t="shared" si="141"/>
        <v>0</v>
      </c>
    </row>
    <row r="626" spans="1:18" x14ac:dyDescent="0.25">
      <c r="A626" s="239"/>
      <c r="B626" s="240"/>
      <c r="C626" s="241"/>
      <c r="D626" s="240"/>
      <c r="E626" s="240"/>
      <c r="F626" s="242"/>
      <c r="G626" s="243"/>
      <c r="H626" s="244"/>
      <c r="I626" s="552"/>
      <c r="J626" s="577"/>
      <c r="K626" s="561"/>
      <c r="L626" s="566"/>
      <c r="M626" s="573"/>
      <c r="N626" s="556">
        <f t="shared" si="141"/>
        <v>0</v>
      </c>
    </row>
    <row r="627" spans="1:18" x14ac:dyDescent="0.25">
      <c r="A627" s="239"/>
      <c r="B627" s="240"/>
      <c r="C627" s="241"/>
      <c r="D627" s="240"/>
      <c r="E627" s="240"/>
      <c r="F627" s="242"/>
      <c r="G627" s="243"/>
      <c r="H627" s="244"/>
      <c r="I627" s="552"/>
      <c r="J627" s="577"/>
      <c r="K627" s="561"/>
      <c r="L627" s="566"/>
      <c r="M627" s="573"/>
      <c r="N627" s="556">
        <f t="shared" si="141"/>
        <v>0</v>
      </c>
    </row>
    <row r="628" spans="1:18" x14ac:dyDescent="0.25">
      <c r="A628" s="239"/>
      <c r="B628" s="240"/>
      <c r="C628" s="241"/>
      <c r="D628" s="240"/>
      <c r="E628" s="240"/>
      <c r="F628" s="242"/>
      <c r="G628" s="243"/>
      <c r="H628" s="244"/>
      <c r="I628" s="552"/>
      <c r="J628" s="577"/>
      <c r="K628" s="561"/>
      <c r="L628" s="566"/>
      <c r="M628" s="573"/>
      <c r="N628" s="556">
        <f t="shared" si="141"/>
        <v>0</v>
      </c>
    </row>
    <row r="629" spans="1:18" x14ac:dyDescent="0.25">
      <c r="A629" s="239"/>
      <c r="B629" s="240"/>
      <c r="C629" s="241"/>
      <c r="D629" s="240"/>
      <c r="E629" s="240"/>
      <c r="F629" s="242"/>
      <c r="G629" s="243"/>
      <c r="H629" s="244"/>
      <c r="I629" s="552"/>
      <c r="J629" s="577"/>
      <c r="K629" s="561"/>
      <c r="L629" s="566"/>
      <c r="M629" s="573"/>
      <c r="N629" s="556">
        <f t="shared" si="141"/>
        <v>0</v>
      </c>
    </row>
    <row r="630" spans="1:18" x14ac:dyDescent="0.25">
      <c r="A630" s="239"/>
      <c r="B630" s="240"/>
      <c r="C630" s="241"/>
      <c r="D630" s="240"/>
      <c r="E630" s="240"/>
      <c r="F630" s="242"/>
      <c r="G630" s="243"/>
      <c r="H630" s="244"/>
      <c r="I630" s="552"/>
      <c r="J630" s="577"/>
      <c r="K630" s="561"/>
      <c r="L630" s="566"/>
      <c r="M630" s="573"/>
      <c r="N630" s="556">
        <f t="shared" si="141"/>
        <v>0</v>
      </c>
    </row>
    <row r="631" spans="1:18" x14ac:dyDescent="0.25">
      <c r="A631" s="239"/>
      <c r="B631" s="240"/>
      <c r="C631" s="241"/>
      <c r="D631" s="240"/>
      <c r="E631" s="240"/>
      <c r="F631" s="242"/>
      <c r="G631" s="243"/>
      <c r="H631" s="244"/>
      <c r="I631" s="552"/>
      <c r="J631" s="577"/>
      <c r="K631" s="561"/>
      <c r="L631" s="566"/>
      <c r="M631" s="573"/>
      <c r="N631" s="556">
        <f t="shared" ref="N631:N633" si="142">SUM(J631:M631)</f>
        <v>0</v>
      </c>
    </row>
    <row r="632" spans="1:18" x14ac:dyDescent="0.25">
      <c r="A632" s="239"/>
      <c r="B632" s="240"/>
      <c r="C632" s="241"/>
      <c r="D632" s="240"/>
      <c r="E632" s="240"/>
      <c r="F632" s="242"/>
      <c r="G632" s="243"/>
      <c r="H632" s="244"/>
      <c r="I632" s="552"/>
      <c r="J632" s="577"/>
      <c r="K632" s="561"/>
      <c r="L632" s="566"/>
      <c r="M632" s="573"/>
      <c r="N632" s="556">
        <f t="shared" si="142"/>
        <v>0</v>
      </c>
    </row>
    <row r="633" spans="1:18" ht="15.75" thickBot="1" x14ac:dyDescent="0.3">
      <c r="A633" s="245"/>
      <c r="B633" s="246"/>
      <c r="C633" s="247"/>
      <c r="D633" s="246"/>
      <c r="E633" s="246"/>
      <c r="F633" s="248"/>
      <c r="G633" s="249"/>
      <c r="H633" s="250"/>
      <c r="I633" s="553"/>
      <c r="J633" s="578"/>
      <c r="K633" s="562"/>
      <c r="L633" s="567"/>
      <c r="M633" s="574"/>
      <c r="N633" s="570">
        <f t="shared" si="142"/>
        <v>0</v>
      </c>
    </row>
    <row r="634" spans="1:18" ht="15.75" thickBot="1" x14ac:dyDescent="0.3">
      <c r="A634" s="757" t="s">
        <v>4</v>
      </c>
      <c r="B634" s="758"/>
      <c r="C634" s="758"/>
      <c r="D634" s="758"/>
      <c r="E634" s="758"/>
      <c r="F634" s="758"/>
      <c r="G634" s="758"/>
      <c r="H634" s="758"/>
      <c r="I634" s="554">
        <f>SUM(I624:I633)</f>
        <v>0</v>
      </c>
      <c r="J634" s="579">
        <f t="shared" ref="J634:N634" si="143">SUM(J624:J633)</f>
        <v>0</v>
      </c>
      <c r="K634" s="563">
        <f t="shared" si="143"/>
        <v>0</v>
      </c>
      <c r="L634" s="568">
        <f t="shared" si="143"/>
        <v>0</v>
      </c>
      <c r="M634" s="558">
        <f t="shared" si="143"/>
        <v>0</v>
      </c>
      <c r="N634" s="571">
        <f t="shared" si="143"/>
        <v>0</v>
      </c>
    </row>
    <row r="635" spans="1:18" ht="15.75" customHeight="1" thickBot="1" x14ac:dyDescent="0.3">
      <c r="A635" s="743" t="s">
        <v>462</v>
      </c>
      <c r="B635" s="744"/>
      <c r="C635" s="744"/>
      <c r="D635" s="744"/>
      <c r="E635" s="744"/>
      <c r="F635" s="744"/>
      <c r="G635" s="744"/>
      <c r="H635" s="744"/>
      <c r="I635" s="744"/>
      <c r="J635" s="744"/>
      <c r="K635" s="744"/>
      <c r="L635" s="744"/>
      <c r="M635" s="744"/>
      <c r="N635" s="745"/>
    </row>
    <row r="636" spans="1:18" ht="26.25" thickBot="1" x14ac:dyDescent="0.3">
      <c r="A636" s="429" t="s">
        <v>419</v>
      </c>
      <c r="B636" s="417" t="s">
        <v>420</v>
      </c>
      <c r="C636" s="429" t="s">
        <v>421</v>
      </c>
      <c r="D636" s="417" t="s">
        <v>36</v>
      </c>
      <c r="E636" s="232" t="s">
        <v>536</v>
      </c>
      <c r="F636" s="231" t="s">
        <v>0</v>
      </c>
      <c r="G636" s="231" t="s">
        <v>2</v>
      </c>
      <c r="H636" s="231" t="s">
        <v>37</v>
      </c>
      <c r="I636" s="550" t="s">
        <v>5</v>
      </c>
      <c r="J636" s="575" t="s">
        <v>519</v>
      </c>
      <c r="K636" s="559" t="s">
        <v>520</v>
      </c>
      <c r="L636" s="564" t="s">
        <v>521</v>
      </c>
      <c r="M636" s="557" t="s">
        <v>522</v>
      </c>
      <c r="N636" s="569" t="s">
        <v>620</v>
      </c>
      <c r="P636" s="641">
        <v>6</v>
      </c>
      <c r="Q636" s="642">
        <v>8</v>
      </c>
      <c r="R636" s="643">
        <f>+I647</f>
        <v>0</v>
      </c>
    </row>
    <row r="637" spans="1:18" x14ac:dyDescent="0.25">
      <c r="A637" s="233"/>
      <c r="B637" s="234"/>
      <c r="C637" s="235"/>
      <c r="D637" s="234"/>
      <c r="E637" s="234"/>
      <c r="F637" s="236"/>
      <c r="G637" s="237"/>
      <c r="H637" s="238"/>
      <c r="I637" s="551"/>
      <c r="J637" s="576"/>
      <c r="K637" s="560"/>
      <c r="L637" s="565"/>
      <c r="M637" s="572"/>
      <c r="N637" s="555">
        <f t="shared" ref="N637:N643" si="144">SUM(J637:M637)</f>
        <v>0</v>
      </c>
    </row>
    <row r="638" spans="1:18" x14ac:dyDescent="0.25">
      <c r="A638" s="239"/>
      <c r="B638" s="240"/>
      <c r="C638" s="241"/>
      <c r="D638" s="240"/>
      <c r="E638" s="240"/>
      <c r="F638" s="242"/>
      <c r="G638" s="243"/>
      <c r="H638" s="244"/>
      <c r="I638" s="552"/>
      <c r="J638" s="577"/>
      <c r="K638" s="561"/>
      <c r="L638" s="566"/>
      <c r="M638" s="573"/>
      <c r="N638" s="556">
        <f t="shared" si="144"/>
        <v>0</v>
      </c>
    </row>
    <row r="639" spans="1:18" x14ac:dyDescent="0.25">
      <c r="A639" s="239"/>
      <c r="B639" s="240"/>
      <c r="C639" s="241"/>
      <c r="D639" s="240"/>
      <c r="E639" s="240"/>
      <c r="F639" s="242"/>
      <c r="G639" s="243"/>
      <c r="H639" s="244"/>
      <c r="I639" s="552"/>
      <c r="J639" s="577"/>
      <c r="K639" s="561"/>
      <c r="L639" s="566"/>
      <c r="M639" s="573"/>
      <c r="N639" s="556">
        <f t="shared" si="144"/>
        <v>0</v>
      </c>
    </row>
    <row r="640" spans="1:18" x14ac:dyDescent="0.25">
      <c r="A640" s="239"/>
      <c r="B640" s="240"/>
      <c r="C640" s="241"/>
      <c r="D640" s="240"/>
      <c r="E640" s="240"/>
      <c r="F640" s="242"/>
      <c r="G640" s="243"/>
      <c r="H640" s="244"/>
      <c r="I640" s="552"/>
      <c r="J640" s="577"/>
      <c r="K640" s="561"/>
      <c r="L640" s="566"/>
      <c r="M640" s="573"/>
      <c r="N640" s="556">
        <f t="shared" si="144"/>
        <v>0</v>
      </c>
    </row>
    <row r="641" spans="1:18" x14ac:dyDescent="0.25">
      <c r="A641" s="239"/>
      <c r="B641" s="240"/>
      <c r="C641" s="241"/>
      <c r="D641" s="240"/>
      <c r="E641" s="240"/>
      <c r="F641" s="242"/>
      <c r="G641" s="243"/>
      <c r="H641" s="244"/>
      <c r="I641" s="552"/>
      <c r="J641" s="577"/>
      <c r="K641" s="561"/>
      <c r="L641" s="566"/>
      <c r="M641" s="573"/>
      <c r="N641" s="556">
        <f t="shared" si="144"/>
        <v>0</v>
      </c>
    </row>
    <row r="642" spans="1:18" x14ac:dyDescent="0.25">
      <c r="A642" s="239"/>
      <c r="B642" s="240"/>
      <c r="C642" s="241"/>
      <c r="D642" s="240"/>
      <c r="E642" s="240"/>
      <c r="F642" s="242"/>
      <c r="G642" s="243"/>
      <c r="H642" s="244"/>
      <c r="I642" s="552"/>
      <c r="J642" s="577"/>
      <c r="K642" s="561"/>
      <c r="L642" s="566"/>
      <c r="M642" s="573"/>
      <c r="N642" s="556">
        <f t="shared" si="144"/>
        <v>0</v>
      </c>
    </row>
    <row r="643" spans="1:18" x14ac:dyDescent="0.25">
      <c r="A643" s="239"/>
      <c r="B643" s="240"/>
      <c r="C643" s="241"/>
      <c r="D643" s="240"/>
      <c r="E643" s="240"/>
      <c r="F643" s="242"/>
      <c r="G643" s="243"/>
      <c r="H643" s="244"/>
      <c r="I643" s="552"/>
      <c r="J643" s="577"/>
      <c r="K643" s="561"/>
      <c r="L643" s="566"/>
      <c r="M643" s="573"/>
      <c r="N643" s="556">
        <f t="shared" si="144"/>
        <v>0</v>
      </c>
    </row>
    <row r="644" spans="1:18" x14ac:dyDescent="0.25">
      <c r="A644" s="239"/>
      <c r="B644" s="240"/>
      <c r="C644" s="241"/>
      <c r="D644" s="240"/>
      <c r="E644" s="240"/>
      <c r="F644" s="242"/>
      <c r="G644" s="243"/>
      <c r="H644" s="244"/>
      <c r="I644" s="552"/>
      <c r="J644" s="577"/>
      <c r="K644" s="561"/>
      <c r="L644" s="566"/>
      <c r="M644" s="573"/>
      <c r="N644" s="556">
        <f t="shared" ref="N644:N646" si="145">SUM(J644:M644)</f>
        <v>0</v>
      </c>
    </row>
    <row r="645" spans="1:18" x14ac:dyDescent="0.25">
      <c r="A645" s="239"/>
      <c r="B645" s="240"/>
      <c r="C645" s="241"/>
      <c r="D645" s="240"/>
      <c r="E645" s="240"/>
      <c r="F645" s="242"/>
      <c r="G645" s="243"/>
      <c r="H645" s="244"/>
      <c r="I645" s="552"/>
      <c r="J645" s="577"/>
      <c r="K645" s="561"/>
      <c r="L645" s="566"/>
      <c r="M645" s="573"/>
      <c r="N645" s="556">
        <f t="shared" si="145"/>
        <v>0</v>
      </c>
    </row>
    <row r="646" spans="1:18" ht="15.75" thickBot="1" x14ac:dyDescent="0.3">
      <c r="A646" s="245"/>
      <c r="B646" s="246"/>
      <c r="C646" s="247"/>
      <c r="D646" s="246"/>
      <c r="E646" s="246"/>
      <c r="F646" s="248"/>
      <c r="G646" s="249"/>
      <c r="H646" s="250"/>
      <c r="I646" s="553"/>
      <c r="J646" s="578"/>
      <c r="K646" s="562"/>
      <c r="L646" s="567"/>
      <c r="M646" s="574"/>
      <c r="N646" s="570">
        <f t="shared" si="145"/>
        <v>0</v>
      </c>
    </row>
    <row r="647" spans="1:18" ht="15.75" thickBot="1" x14ac:dyDescent="0.3">
      <c r="A647" s="757" t="s">
        <v>4</v>
      </c>
      <c r="B647" s="758"/>
      <c r="C647" s="758"/>
      <c r="D647" s="758"/>
      <c r="E647" s="758"/>
      <c r="F647" s="758"/>
      <c r="G647" s="758"/>
      <c r="H647" s="758"/>
      <c r="I647" s="554">
        <f>SUM(I637:I646)</f>
        <v>0</v>
      </c>
      <c r="J647" s="579">
        <f t="shared" ref="J647:N647" si="146">SUM(J637:J646)</f>
        <v>0</v>
      </c>
      <c r="K647" s="563">
        <f t="shared" si="146"/>
        <v>0</v>
      </c>
      <c r="L647" s="568">
        <f t="shared" si="146"/>
        <v>0</v>
      </c>
      <c r="M647" s="558">
        <f t="shared" si="146"/>
        <v>0</v>
      </c>
      <c r="N647" s="571">
        <f t="shared" si="146"/>
        <v>0</v>
      </c>
    </row>
    <row r="648" spans="1:18" ht="15.75" customHeight="1" thickBot="1" x14ac:dyDescent="0.3">
      <c r="A648" s="743" t="s">
        <v>463</v>
      </c>
      <c r="B648" s="744"/>
      <c r="C648" s="744"/>
      <c r="D648" s="744"/>
      <c r="E648" s="744"/>
      <c r="F648" s="744"/>
      <c r="G648" s="744"/>
      <c r="H648" s="744"/>
      <c r="I648" s="744"/>
      <c r="J648" s="744"/>
      <c r="K648" s="744"/>
      <c r="L648" s="744"/>
      <c r="M648" s="744"/>
      <c r="N648" s="745"/>
    </row>
    <row r="649" spans="1:18" ht="26.25" thickBot="1" x14ac:dyDescent="0.3">
      <c r="A649" s="429" t="s">
        <v>541</v>
      </c>
      <c r="B649" s="417" t="s">
        <v>542</v>
      </c>
      <c r="C649" s="429" t="s">
        <v>421</v>
      </c>
      <c r="D649" s="417" t="s">
        <v>36</v>
      </c>
      <c r="E649" s="232" t="s">
        <v>536</v>
      </c>
      <c r="F649" s="231" t="s">
        <v>0</v>
      </c>
      <c r="G649" s="231" t="s">
        <v>2</v>
      </c>
      <c r="H649" s="231" t="s">
        <v>37</v>
      </c>
      <c r="I649" s="550" t="s">
        <v>5</v>
      </c>
      <c r="J649" s="575" t="s">
        <v>519</v>
      </c>
      <c r="K649" s="559" t="s">
        <v>520</v>
      </c>
      <c r="L649" s="564" t="s">
        <v>521</v>
      </c>
      <c r="M649" s="557" t="s">
        <v>522</v>
      </c>
      <c r="N649" s="569" t="s">
        <v>620</v>
      </c>
      <c r="P649" s="641">
        <v>6</v>
      </c>
      <c r="Q649" s="642">
        <v>11</v>
      </c>
      <c r="R649" s="643">
        <f>+I660</f>
        <v>0</v>
      </c>
    </row>
    <row r="650" spans="1:18" x14ac:dyDescent="0.25">
      <c r="A650" s="448"/>
      <c r="B650" s="449"/>
      <c r="C650" s="450"/>
      <c r="D650" s="449"/>
      <c r="E650" s="449"/>
      <c r="F650" s="451"/>
      <c r="G650" s="452"/>
      <c r="H650" s="453"/>
      <c r="I650" s="551"/>
      <c r="J650" s="576"/>
      <c r="K650" s="560"/>
      <c r="L650" s="565"/>
      <c r="M650" s="572"/>
      <c r="N650" s="555">
        <f t="shared" ref="N650:N656" si="147">SUM(J650:M650)</f>
        <v>0</v>
      </c>
    </row>
    <row r="651" spans="1:18" x14ac:dyDescent="0.25">
      <c r="A651" s="455"/>
      <c r="B651" s="456"/>
      <c r="C651" s="457"/>
      <c r="D651" s="456"/>
      <c r="E651" s="456"/>
      <c r="F651" s="451"/>
      <c r="G651" s="452"/>
      <c r="H651" s="453"/>
      <c r="I651" s="552"/>
      <c r="J651" s="577"/>
      <c r="K651" s="561"/>
      <c r="L651" s="566"/>
      <c r="M651" s="573"/>
      <c r="N651" s="556">
        <f t="shared" si="147"/>
        <v>0</v>
      </c>
    </row>
    <row r="652" spans="1:18" x14ac:dyDescent="0.25">
      <c r="A652" s="455"/>
      <c r="B652" s="456"/>
      <c r="C652" s="457"/>
      <c r="D652" s="456"/>
      <c r="E652" s="456"/>
      <c r="F652" s="451"/>
      <c r="G652" s="452"/>
      <c r="H652" s="453"/>
      <c r="I652" s="552"/>
      <c r="J652" s="577"/>
      <c r="K652" s="561"/>
      <c r="L652" s="566"/>
      <c r="M652" s="573"/>
      <c r="N652" s="556">
        <f t="shared" si="147"/>
        <v>0</v>
      </c>
    </row>
    <row r="653" spans="1:18" x14ac:dyDescent="0.25">
      <c r="A653" s="455"/>
      <c r="B653" s="456"/>
      <c r="C653" s="457"/>
      <c r="D653" s="456"/>
      <c r="E653" s="456"/>
      <c r="F653" s="451"/>
      <c r="G653" s="452"/>
      <c r="H653" s="453"/>
      <c r="I653" s="552"/>
      <c r="J653" s="577"/>
      <c r="K653" s="561"/>
      <c r="L653" s="566"/>
      <c r="M653" s="573"/>
      <c r="N653" s="556">
        <f t="shared" si="147"/>
        <v>0</v>
      </c>
    </row>
    <row r="654" spans="1:18" x14ac:dyDescent="0.25">
      <c r="A654" s="455"/>
      <c r="B654" s="456"/>
      <c r="C654" s="457"/>
      <c r="D654" s="456"/>
      <c r="E654" s="456"/>
      <c r="F654" s="451"/>
      <c r="G654" s="452"/>
      <c r="H654" s="453"/>
      <c r="I654" s="552"/>
      <c r="J654" s="577"/>
      <c r="K654" s="561"/>
      <c r="L654" s="566"/>
      <c r="M654" s="573"/>
      <c r="N654" s="556">
        <f t="shared" si="147"/>
        <v>0</v>
      </c>
    </row>
    <row r="655" spans="1:18" x14ac:dyDescent="0.25">
      <c r="A655" s="455"/>
      <c r="B655" s="456"/>
      <c r="C655" s="457"/>
      <c r="D655" s="456"/>
      <c r="E655" s="456"/>
      <c r="F655" s="451"/>
      <c r="G655" s="452"/>
      <c r="H655" s="453"/>
      <c r="I655" s="552"/>
      <c r="J655" s="577"/>
      <c r="K655" s="561"/>
      <c r="L655" s="566"/>
      <c r="M655" s="573"/>
      <c r="N655" s="556">
        <f t="shared" si="147"/>
        <v>0</v>
      </c>
    </row>
    <row r="656" spans="1:18" x14ac:dyDescent="0.25">
      <c r="A656" s="455"/>
      <c r="B656" s="456"/>
      <c r="C656" s="457"/>
      <c r="D656" s="456"/>
      <c r="E656" s="456"/>
      <c r="F656" s="451"/>
      <c r="G656" s="452"/>
      <c r="H656" s="458"/>
      <c r="I656" s="552"/>
      <c r="J656" s="577"/>
      <c r="K656" s="561"/>
      <c r="L656" s="566"/>
      <c r="M656" s="573"/>
      <c r="N656" s="556">
        <f t="shared" si="147"/>
        <v>0</v>
      </c>
    </row>
    <row r="657" spans="1:18" x14ac:dyDescent="0.25">
      <c r="A657" s="455"/>
      <c r="B657" s="456"/>
      <c r="C657" s="457"/>
      <c r="D657" s="456"/>
      <c r="E657" s="456"/>
      <c r="F657" s="451"/>
      <c r="G657" s="452"/>
      <c r="H657" s="458"/>
      <c r="I657" s="552"/>
      <c r="J657" s="577"/>
      <c r="K657" s="561"/>
      <c r="L657" s="566"/>
      <c r="M657" s="573"/>
      <c r="N657" s="556">
        <f t="shared" ref="N657:N658" si="148">SUM(J657:M657)</f>
        <v>0</v>
      </c>
    </row>
    <row r="658" spans="1:18" x14ac:dyDescent="0.25">
      <c r="A658" s="455"/>
      <c r="B658" s="456"/>
      <c r="C658" s="457"/>
      <c r="D658" s="456"/>
      <c r="E658" s="456"/>
      <c r="F658" s="451"/>
      <c r="G658" s="452"/>
      <c r="H658" s="458"/>
      <c r="I658" s="552"/>
      <c r="J658" s="577"/>
      <c r="K658" s="561"/>
      <c r="L658" s="566"/>
      <c r="M658" s="573"/>
      <c r="N658" s="556">
        <f t="shared" si="148"/>
        <v>0</v>
      </c>
    </row>
    <row r="659" spans="1:18" ht="15.75" thickBot="1" x14ac:dyDescent="0.3">
      <c r="A659" s="239"/>
      <c r="B659" s="240"/>
      <c r="C659" s="241"/>
      <c r="D659" s="240"/>
      <c r="E659" s="240"/>
      <c r="F659" s="242"/>
      <c r="G659" s="243"/>
      <c r="H659" s="244"/>
      <c r="I659" s="552"/>
      <c r="J659" s="577"/>
      <c r="K659" s="561"/>
      <c r="L659" s="566"/>
      <c r="M659" s="573"/>
      <c r="N659" s="556">
        <f t="shared" ref="N659" si="149">SUM(J659:M659)</f>
        <v>0</v>
      </c>
    </row>
    <row r="660" spans="1:18" ht="15.75" thickBot="1" x14ac:dyDescent="0.3">
      <c r="A660" s="757" t="s">
        <v>4</v>
      </c>
      <c r="B660" s="758"/>
      <c r="C660" s="758"/>
      <c r="D660" s="758"/>
      <c r="E660" s="758"/>
      <c r="F660" s="758"/>
      <c r="G660" s="758"/>
      <c r="H660" s="758"/>
      <c r="I660" s="264">
        <f t="shared" ref="I660:N660" si="150">SUM(I650:I659)</f>
        <v>0</v>
      </c>
      <c r="J660" s="374">
        <f t="shared" si="150"/>
        <v>0</v>
      </c>
      <c r="K660" s="375">
        <f t="shared" si="150"/>
        <v>0</v>
      </c>
      <c r="L660" s="375">
        <f t="shared" si="150"/>
        <v>0</v>
      </c>
      <c r="M660" s="586">
        <f t="shared" si="150"/>
        <v>0</v>
      </c>
      <c r="N660" s="373">
        <f t="shared" si="150"/>
        <v>0</v>
      </c>
    </row>
    <row r="661" spans="1:18" ht="15.75" customHeight="1" thickBot="1" x14ac:dyDescent="0.3">
      <c r="A661" s="743" t="s">
        <v>464</v>
      </c>
      <c r="B661" s="744"/>
      <c r="C661" s="744"/>
      <c r="D661" s="744"/>
      <c r="E661" s="744"/>
      <c r="F661" s="744"/>
      <c r="G661" s="744"/>
      <c r="H661" s="744"/>
      <c r="I661" s="744"/>
      <c r="J661" s="744"/>
      <c r="K661" s="744"/>
      <c r="L661" s="744"/>
      <c r="M661" s="744"/>
      <c r="N661" s="745"/>
    </row>
    <row r="662" spans="1:18" ht="26.25" thickBot="1" x14ac:dyDescent="0.3">
      <c r="A662" s="429" t="s">
        <v>419</v>
      </c>
      <c r="B662" s="417" t="s">
        <v>420</v>
      </c>
      <c r="C662" s="429" t="s">
        <v>421</v>
      </c>
      <c r="D662" s="417" t="s">
        <v>36</v>
      </c>
      <c r="E662" s="232" t="s">
        <v>536</v>
      </c>
      <c r="F662" s="231" t="s">
        <v>0</v>
      </c>
      <c r="G662" s="231" t="s">
        <v>2</v>
      </c>
      <c r="H662" s="231" t="s">
        <v>37</v>
      </c>
      <c r="I662" s="550" t="s">
        <v>5</v>
      </c>
      <c r="J662" s="575" t="s">
        <v>519</v>
      </c>
      <c r="K662" s="559" t="s">
        <v>520</v>
      </c>
      <c r="L662" s="564" t="s">
        <v>521</v>
      </c>
      <c r="M662" s="557" t="s">
        <v>522</v>
      </c>
      <c r="N662" s="569" t="s">
        <v>620</v>
      </c>
      <c r="P662" s="641">
        <v>6</v>
      </c>
      <c r="Q662" s="642">
        <v>12</v>
      </c>
      <c r="R662" s="643">
        <f>+I673</f>
        <v>0</v>
      </c>
    </row>
    <row r="663" spans="1:18" x14ac:dyDescent="0.25">
      <c r="A663" s="448"/>
      <c r="B663" s="449"/>
      <c r="C663" s="450"/>
      <c r="D663" s="449"/>
      <c r="E663" s="449"/>
      <c r="F663" s="451"/>
      <c r="G663" s="452"/>
      <c r="H663" s="459"/>
      <c r="I663" s="551"/>
      <c r="J663" s="576"/>
      <c r="K663" s="560"/>
      <c r="L663" s="565"/>
      <c r="M663" s="572"/>
      <c r="N663" s="555">
        <f t="shared" ref="N663:N669" si="151">SUM(J663:M663)</f>
        <v>0</v>
      </c>
    </row>
    <row r="664" spans="1:18" x14ac:dyDescent="0.25">
      <c r="A664" s="239"/>
      <c r="B664" s="240"/>
      <c r="C664" s="241"/>
      <c r="D664" s="240"/>
      <c r="E664" s="240"/>
      <c r="F664" s="242"/>
      <c r="G664" s="243"/>
      <c r="H664" s="244"/>
      <c r="I664" s="552"/>
      <c r="J664" s="577"/>
      <c r="K664" s="561"/>
      <c r="L664" s="566"/>
      <c r="M664" s="573"/>
      <c r="N664" s="556">
        <f t="shared" si="151"/>
        <v>0</v>
      </c>
    </row>
    <row r="665" spans="1:18" x14ac:dyDescent="0.25">
      <c r="A665" s="239"/>
      <c r="B665" s="240"/>
      <c r="C665" s="241"/>
      <c r="D665" s="240"/>
      <c r="E665" s="240"/>
      <c r="F665" s="242"/>
      <c r="G665" s="243"/>
      <c r="H665" s="244"/>
      <c r="I665" s="552"/>
      <c r="J665" s="577"/>
      <c r="K665" s="561"/>
      <c r="L665" s="566"/>
      <c r="M665" s="573"/>
      <c r="N665" s="556">
        <f t="shared" si="151"/>
        <v>0</v>
      </c>
    </row>
    <row r="666" spans="1:18" x14ac:dyDescent="0.25">
      <c r="A666" s="239"/>
      <c r="B666" s="240"/>
      <c r="C666" s="241"/>
      <c r="D666" s="240"/>
      <c r="E666" s="240"/>
      <c r="F666" s="242"/>
      <c r="G666" s="243"/>
      <c r="H666" s="244"/>
      <c r="I666" s="552"/>
      <c r="J666" s="577"/>
      <c r="K666" s="561"/>
      <c r="L666" s="566"/>
      <c r="M666" s="573"/>
      <c r="N666" s="556">
        <f t="shared" si="151"/>
        <v>0</v>
      </c>
    </row>
    <row r="667" spans="1:18" x14ac:dyDescent="0.25">
      <c r="A667" s="239"/>
      <c r="B667" s="240"/>
      <c r="C667" s="241"/>
      <c r="D667" s="240"/>
      <c r="E667" s="240"/>
      <c r="F667" s="242"/>
      <c r="G667" s="243"/>
      <c r="H667" s="244"/>
      <c r="I667" s="552"/>
      <c r="J667" s="577"/>
      <c r="K667" s="561"/>
      <c r="L667" s="566"/>
      <c r="M667" s="573"/>
      <c r="N667" s="556">
        <f t="shared" si="151"/>
        <v>0</v>
      </c>
    </row>
    <row r="668" spans="1:18" x14ac:dyDescent="0.25">
      <c r="A668" s="239"/>
      <c r="B668" s="240"/>
      <c r="C668" s="241"/>
      <c r="D668" s="240"/>
      <c r="E668" s="240"/>
      <c r="F668" s="242"/>
      <c r="G668" s="243"/>
      <c r="H668" s="244"/>
      <c r="I668" s="552"/>
      <c r="J668" s="577"/>
      <c r="K668" s="561"/>
      <c r="L668" s="566"/>
      <c r="M668" s="573"/>
      <c r="N668" s="556">
        <f t="shared" si="151"/>
        <v>0</v>
      </c>
    </row>
    <row r="669" spans="1:18" x14ac:dyDescent="0.25">
      <c r="A669" s="239"/>
      <c r="B669" s="240"/>
      <c r="C669" s="241"/>
      <c r="D669" s="240"/>
      <c r="E669" s="240"/>
      <c r="F669" s="242"/>
      <c r="G669" s="243"/>
      <c r="H669" s="244"/>
      <c r="I669" s="552"/>
      <c r="J669" s="577"/>
      <c r="K669" s="561"/>
      <c r="L669" s="566"/>
      <c r="M669" s="573"/>
      <c r="N669" s="556">
        <f t="shared" si="151"/>
        <v>0</v>
      </c>
    </row>
    <row r="670" spans="1:18" x14ac:dyDescent="0.25">
      <c r="A670" s="239"/>
      <c r="B670" s="240"/>
      <c r="C670" s="241"/>
      <c r="D670" s="240"/>
      <c r="E670" s="240"/>
      <c r="F670" s="242"/>
      <c r="G670" s="243"/>
      <c r="H670" s="244"/>
      <c r="I670" s="552"/>
      <c r="J670" s="577"/>
      <c r="K670" s="561"/>
      <c r="L670" s="566"/>
      <c r="M670" s="573"/>
      <c r="N670" s="556">
        <f t="shared" ref="N670:N672" si="152">SUM(J670:M670)</f>
        <v>0</v>
      </c>
    </row>
    <row r="671" spans="1:18" x14ac:dyDescent="0.25">
      <c r="A671" s="239"/>
      <c r="B671" s="240"/>
      <c r="C671" s="241"/>
      <c r="D671" s="240"/>
      <c r="E671" s="240"/>
      <c r="F671" s="242"/>
      <c r="G671" s="243"/>
      <c r="H671" s="244"/>
      <c r="I671" s="552"/>
      <c r="J671" s="577"/>
      <c r="K671" s="561"/>
      <c r="L671" s="566"/>
      <c r="M671" s="573"/>
      <c r="N671" s="556">
        <f t="shared" si="152"/>
        <v>0</v>
      </c>
    </row>
    <row r="672" spans="1:18" ht="15.75" thickBot="1" x14ac:dyDescent="0.3">
      <c r="A672" s="245"/>
      <c r="B672" s="246"/>
      <c r="C672" s="247"/>
      <c r="D672" s="246"/>
      <c r="E672" s="246"/>
      <c r="F672" s="248"/>
      <c r="G672" s="249"/>
      <c r="H672" s="250"/>
      <c r="I672" s="553"/>
      <c r="J672" s="578"/>
      <c r="K672" s="562"/>
      <c r="L672" s="567"/>
      <c r="M672" s="574"/>
      <c r="N672" s="570">
        <f t="shared" si="152"/>
        <v>0</v>
      </c>
    </row>
    <row r="673" spans="1:18" ht="15.75" thickBot="1" x14ac:dyDescent="0.3">
      <c r="A673" s="757" t="s">
        <v>4</v>
      </c>
      <c r="B673" s="758"/>
      <c r="C673" s="758"/>
      <c r="D673" s="758"/>
      <c r="E673" s="758"/>
      <c r="F673" s="758"/>
      <c r="G673" s="758"/>
      <c r="H673" s="758"/>
      <c r="I673" s="554">
        <f>SUM(I663:I672)</f>
        <v>0</v>
      </c>
      <c r="J673" s="579">
        <f t="shared" ref="J673:N673" si="153">SUM(J663:J672)</f>
        <v>0</v>
      </c>
      <c r="K673" s="563">
        <f t="shared" si="153"/>
        <v>0</v>
      </c>
      <c r="L673" s="568">
        <f t="shared" si="153"/>
        <v>0</v>
      </c>
      <c r="M673" s="558">
        <f t="shared" si="153"/>
        <v>0</v>
      </c>
      <c r="N673" s="571">
        <f t="shared" si="153"/>
        <v>0</v>
      </c>
    </row>
    <row r="674" spans="1:18" ht="15.75" customHeight="1" thickBot="1" x14ac:dyDescent="0.3">
      <c r="A674" s="743" t="s">
        <v>465</v>
      </c>
      <c r="B674" s="744"/>
      <c r="C674" s="744"/>
      <c r="D674" s="744"/>
      <c r="E674" s="744"/>
      <c r="F674" s="744"/>
      <c r="G674" s="744"/>
      <c r="H674" s="744"/>
      <c r="I674" s="744"/>
      <c r="J674" s="744"/>
      <c r="K674" s="744"/>
      <c r="L674" s="744"/>
      <c r="M674" s="744"/>
      <c r="N674" s="745"/>
    </row>
    <row r="675" spans="1:18" ht="26.25" thickBot="1" x14ac:dyDescent="0.3">
      <c r="A675" s="429" t="s">
        <v>419</v>
      </c>
      <c r="B675" s="417" t="s">
        <v>420</v>
      </c>
      <c r="C675" s="429" t="s">
        <v>421</v>
      </c>
      <c r="D675" s="417" t="s">
        <v>36</v>
      </c>
      <c r="E675" s="232" t="s">
        <v>536</v>
      </c>
      <c r="F675" s="231" t="s">
        <v>0</v>
      </c>
      <c r="G675" s="231" t="s">
        <v>2</v>
      </c>
      <c r="H675" s="231" t="s">
        <v>37</v>
      </c>
      <c r="I675" s="550" t="s">
        <v>5</v>
      </c>
      <c r="J675" s="575" t="s">
        <v>519</v>
      </c>
      <c r="K675" s="559" t="s">
        <v>520</v>
      </c>
      <c r="L675" s="564" t="s">
        <v>521</v>
      </c>
      <c r="M675" s="557" t="s">
        <v>522</v>
      </c>
      <c r="N675" s="569" t="s">
        <v>620</v>
      </c>
      <c r="P675" s="641">
        <v>6</v>
      </c>
      <c r="Q675" s="642">
        <v>15</v>
      </c>
      <c r="R675" s="643">
        <f>+I686</f>
        <v>0</v>
      </c>
    </row>
    <row r="676" spans="1:18" x14ac:dyDescent="0.25">
      <c r="A676" s="233"/>
      <c r="B676" s="234"/>
      <c r="C676" s="235"/>
      <c r="D676" s="234"/>
      <c r="E676" s="234"/>
      <c r="F676" s="236"/>
      <c r="G676" s="237"/>
      <c r="H676" s="238"/>
      <c r="I676" s="551"/>
      <c r="J676" s="576"/>
      <c r="K676" s="560"/>
      <c r="L676" s="565"/>
      <c r="M676" s="572"/>
      <c r="N676" s="555">
        <f t="shared" ref="N676:N682" si="154">SUM(J676:M676)</f>
        <v>0</v>
      </c>
    </row>
    <row r="677" spans="1:18" x14ac:dyDescent="0.25">
      <c r="A677" s="239"/>
      <c r="B677" s="240"/>
      <c r="C677" s="241"/>
      <c r="D677" s="240"/>
      <c r="E677" s="240"/>
      <c r="F677" s="242"/>
      <c r="G677" s="243"/>
      <c r="H677" s="244"/>
      <c r="I677" s="552"/>
      <c r="J677" s="577"/>
      <c r="K677" s="561"/>
      <c r="L677" s="566"/>
      <c r="M677" s="573"/>
      <c r="N677" s="556">
        <f t="shared" si="154"/>
        <v>0</v>
      </c>
    </row>
    <row r="678" spans="1:18" x14ac:dyDescent="0.25">
      <c r="A678" s="239"/>
      <c r="B678" s="240"/>
      <c r="C678" s="241"/>
      <c r="D678" s="240"/>
      <c r="E678" s="240"/>
      <c r="F678" s="242"/>
      <c r="G678" s="243"/>
      <c r="H678" s="244"/>
      <c r="I678" s="552"/>
      <c r="J678" s="577"/>
      <c r="K678" s="561"/>
      <c r="L678" s="566"/>
      <c r="M678" s="573"/>
      <c r="N678" s="556">
        <f t="shared" si="154"/>
        <v>0</v>
      </c>
    </row>
    <row r="679" spans="1:18" x14ac:dyDescent="0.25">
      <c r="A679" s="239"/>
      <c r="B679" s="240"/>
      <c r="C679" s="241"/>
      <c r="D679" s="240"/>
      <c r="E679" s="240"/>
      <c r="F679" s="242"/>
      <c r="G679" s="243"/>
      <c r="H679" s="244"/>
      <c r="I679" s="552"/>
      <c r="J679" s="577"/>
      <c r="K679" s="561"/>
      <c r="L679" s="566"/>
      <c r="M679" s="573"/>
      <c r="N679" s="556">
        <f t="shared" si="154"/>
        <v>0</v>
      </c>
    </row>
    <row r="680" spans="1:18" x14ac:dyDescent="0.25">
      <c r="A680" s="239"/>
      <c r="B680" s="240"/>
      <c r="C680" s="241"/>
      <c r="D680" s="240"/>
      <c r="E680" s="240"/>
      <c r="F680" s="242"/>
      <c r="G680" s="243"/>
      <c r="H680" s="244"/>
      <c r="I680" s="552"/>
      <c r="J680" s="577"/>
      <c r="K680" s="561"/>
      <c r="L680" s="566"/>
      <c r="M680" s="573"/>
      <c r="N680" s="556">
        <f t="shared" si="154"/>
        <v>0</v>
      </c>
    </row>
    <row r="681" spans="1:18" x14ac:dyDescent="0.25">
      <c r="A681" s="239"/>
      <c r="B681" s="240"/>
      <c r="C681" s="241"/>
      <c r="D681" s="240"/>
      <c r="E681" s="240"/>
      <c r="F681" s="242"/>
      <c r="G681" s="243"/>
      <c r="H681" s="244"/>
      <c r="I681" s="552"/>
      <c r="J681" s="577"/>
      <c r="K681" s="561"/>
      <c r="L681" s="566"/>
      <c r="M681" s="573"/>
      <c r="N681" s="556">
        <f t="shared" si="154"/>
        <v>0</v>
      </c>
    </row>
    <row r="682" spans="1:18" x14ac:dyDescent="0.25">
      <c r="A682" s="239"/>
      <c r="B682" s="240"/>
      <c r="C682" s="241"/>
      <c r="D682" s="240"/>
      <c r="E682" s="240"/>
      <c r="F682" s="242"/>
      <c r="G682" s="243"/>
      <c r="H682" s="244"/>
      <c r="I682" s="552"/>
      <c r="J682" s="577"/>
      <c r="K682" s="561"/>
      <c r="L682" s="566"/>
      <c r="M682" s="573"/>
      <c r="N682" s="556">
        <f t="shared" si="154"/>
        <v>0</v>
      </c>
    </row>
    <row r="683" spans="1:18" x14ac:dyDescent="0.25">
      <c r="A683" s="239"/>
      <c r="B683" s="240"/>
      <c r="C683" s="241"/>
      <c r="D683" s="240"/>
      <c r="E683" s="240"/>
      <c r="F683" s="242"/>
      <c r="G683" s="243"/>
      <c r="H683" s="244"/>
      <c r="I683" s="552"/>
      <c r="J683" s="577"/>
      <c r="K683" s="561"/>
      <c r="L683" s="566"/>
      <c r="M683" s="573"/>
      <c r="N683" s="556">
        <f t="shared" ref="N683:N685" si="155">SUM(J683:M683)</f>
        <v>0</v>
      </c>
    </row>
    <row r="684" spans="1:18" x14ac:dyDescent="0.25">
      <c r="A684" s="239"/>
      <c r="B684" s="240"/>
      <c r="C684" s="241"/>
      <c r="D684" s="240"/>
      <c r="E684" s="240"/>
      <c r="F684" s="242"/>
      <c r="G684" s="243"/>
      <c r="H684" s="244"/>
      <c r="I684" s="552"/>
      <c r="J684" s="577"/>
      <c r="K684" s="561"/>
      <c r="L684" s="566"/>
      <c r="M684" s="573"/>
      <c r="N684" s="556">
        <f t="shared" si="155"/>
        <v>0</v>
      </c>
    </row>
    <row r="685" spans="1:18" ht="15.75" thickBot="1" x14ac:dyDescent="0.3">
      <c r="A685" s="245"/>
      <c r="B685" s="246"/>
      <c r="C685" s="247"/>
      <c r="D685" s="246"/>
      <c r="E685" s="246"/>
      <c r="F685" s="248"/>
      <c r="G685" s="249"/>
      <c r="H685" s="250"/>
      <c r="I685" s="553"/>
      <c r="J685" s="578"/>
      <c r="K685" s="562"/>
      <c r="L685" s="567"/>
      <c r="M685" s="574"/>
      <c r="N685" s="570">
        <f t="shared" si="155"/>
        <v>0</v>
      </c>
    </row>
    <row r="686" spans="1:18" ht="15.75" thickBot="1" x14ac:dyDescent="0.3">
      <c r="A686" s="757" t="s">
        <v>4</v>
      </c>
      <c r="B686" s="758"/>
      <c r="C686" s="758"/>
      <c r="D686" s="758"/>
      <c r="E686" s="758"/>
      <c r="F686" s="758"/>
      <c r="G686" s="758"/>
      <c r="H686" s="758"/>
      <c r="I686" s="554">
        <f>SUM(I676:I685)</f>
        <v>0</v>
      </c>
      <c r="J686" s="579">
        <f t="shared" ref="J686:N686" si="156">SUM(J676:J685)</f>
        <v>0</v>
      </c>
      <c r="K686" s="563">
        <f t="shared" si="156"/>
        <v>0</v>
      </c>
      <c r="L686" s="568">
        <f t="shared" si="156"/>
        <v>0</v>
      </c>
      <c r="M686" s="558">
        <f t="shared" si="156"/>
        <v>0</v>
      </c>
      <c r="N686" s="571">
        <f t="shared" si="156"/>
        <v>0</v>
      </c>
    </row>
    <row r="687" spans="1:18" ht="15.75" customHeight="1" thickBot="1" x14ac:dyDescent="0.3">
      <c r="A687" s="743" t="s">
        <v>466</v>
      </c>
      <c r="B687" s="744"/>
      <c r="C687" s="744"/>
      <c r="D687" s="744"/>
      <c r="E687" s="744"/>
      <c r="F687" s="744"/>
      <c r="G687" s="744"/>
      <c r="H687" s="744"/>
      <c r="I687" s="744"/>
      <c r="J687" s="744"/>
      <c r="K687" s="744"/>
      <c r="L687" s="744"/>
      <c r="M687" s="744"/>
      <c r="N687" s="745"/>
    </row>
    <row r="688" spans="1:18" ht="26.25" thickBot="1" x14ac:dyDescent="0.3">
      <c r="A688" s="429" t="s">
        <v>419</v>
      </c>
      <c r="B688" s="417" t="s">
        <v>420</v>
      </c>
      <c r="C688" s="429" t="s">
        <v>421</v>
      </c>
      <c r="D688" s="417" t="s">
        <v>36</v>
      </c>
      <c r="E688" s="232" t="s">
        <v>536</v>
      </c>
      <c r="F688" s="231" t="s">
        <v>0</v>
      </c>
      <c r="G688" s="231" t="s">
        <v>2</v>
      </c>
      <c r="H688" s="231" t="s">
        <v>37</v>
      </c>
      <c r="I688" s="550" t="s">
        <v>5</v>
      </c>
      <c r="J688" s="575" t="s">
        <v>519</v>
      </c>
      <c r="K688" s="559" t="s">
        <v>520</v>
      </c>
      <c r="L688" s="564" t="s">
        <v>521</v>
      </c>
      <c r="M688" s="557" t="s">
        <v>522</v>
      </c>
      <c r="N688" s="569" t="s">
        <v>620</v>
      </c>
      <c r="P688" s="641">
        <v>6</v>
      </c>
      <c r="Q688" s="642">
        <v>15</v>
      </c>
      <c r="R688" s="643">
        <f>+I699</f>
        <v>0</v>
      </c>
    </row>
    <row r="689" spans="1:18" x14ac:dyDescent="0.25">
      <c r="A689" s="233"/>
      <c r="B689" s="234"/>
      <c r="C689" s="235"/>
      <c r="D689" s="234"/>
      <c r="E689" s="234"/>
      <c r="F689" s="236"/>
      <c r="G689" s="237"/>
      <c r="H689" s="238"/>
      <c r="I689" s="551"/>
      <c r="J689" s="576"/>
      <c r="K689" s="560"/>
      <c r="L689" s="565"/>
      <c r="M689" s="572"/>
      <c r="N689" s="555">
        <f t="shared" ref="N689:N695" si="157">SUM(J689:M689)</f>
        <v>0</v>
      </c>
    </row>
    <row r="690" spans="1:18" x14ac:dyDescent="0.25">
      <c r="A690" s="239"/>
      <c r="B690" s="240"/>
      <c r="C690" s="241"/>
      <c r="D690" s="240"/>
      <c r="E690" s="240"/>
      <c r="F690" s="242"/>
      <c r="G690" s="243"/>
      <c r="H690" s="244"/>
      <c r="I690" s="552"/>
      <c r="J690" s="577"/>
      <c r="K690" s="561"/>
      <c r="L690" s="566"/>
      <c r="M690" s="573"/>
      <c r="N690" s="556">
        <f t="shared" si="157"/>
        <v>0</v>
      </c>
    </row>
    <row r="691" spans="1:18" x14ac:dyDescent="0.25">
      <c r="A691" s="239"/>
      <c r="B691" s="240"/>
      <c r="C691" s="241"/>
      <c r="D691" s="240"/>
      <c r="E691" s="240"/>
      <c r="F691" s="242"/>
      <c r="G691" s="243"/>
      <c r="H691" s="244"/>
      <c r="I691" s="552"/>
      <c r="J691" s="577"/>
      <c r="K691" s="561"/>
      <c r="L691" s="566"/>
      <c r="M691" s="573"/>
      <c r="N691" s="556">
        <f t="shared" si="157"/>
        <v>0</v>
      </c>
    </row>
    <row r="692" spans="1:18" x14ac:dyDescent="0.25">
      <c r="A692" s="239"/>
      <c r="B692" s="240"/>
      <c r="C692" s="241"/>
      <c r="D692" s="240"/>
      <c r="E692" s="240"/>
      <c r="F692" s="242"/>
      <c r="G692" s="243"/>
      <c r="H692" s="244"/>
      <c r="I692" s="552"/>
      <c r="J692" s="577"/>
      <c r="K692" s="561"/>
      <c r="L692" s="566"/>
      <c r="M692" s="573"/>
      <c r="N692" s="556">
        <f t="shared" si="157"/>
        <v>0</v>
      </c>
    </row>
    <row r="693" spans="1:18" x14ac:dyDescent="0.25">
      <c r="A693" s="239"/>
      <c r="B693" s="240"/>
      <c r="C693" s="241"/>
      <c r="D693" s="240"/>
      <c r="E693" s="240"/>
      <c r="F693" s="242"/>
      <c r="G693" s="243"/>
      <c r="H693" s="244"/>
      <c r="I693" s="552"/>
      <c r="J693" s="577"/>
      <c r="K693" s="561"/>
      <c r="L693" s="566"/>
      <c r="M693" s="573"/>
      <c r="N693" s="556">
        <f t="shared" si="157"/>
        <v>0</v>
      </c>
    </row>
    <row r="694" spans="1:18" x14ac:dyDescent="0.25">
      <c r="A694" s="239"/>
      <c r="B694" s="240"/>
      <c r="C694" s="241"/>
      <c r="D694" s="240"/>
      <c r="E694" s="240"/>
      <c r="F694" s="242"/>
      <c r="G694" s="243"/>
      <c r="H694" s="244"/>
      <c r="I694" s="552"/>
      <c r="J694" s="577"/>
      <c r="K694" s="561"/>
      <c r="L694" s="566"/>
      <c r="M694" s="573"/>
      <c r="N694" s="556">
        <f t="shared" si="157"/>
        <v>0</v>
      </c>
    </row>
    <row r="695" spans="1:18" x14ac:dyDescent="0.25">
      <c r="A695" s="239"/>
      <c r="B695" s="240"/>
      <c r="C695" s="241"/>
      <c r="D695" s="240"/>
      <c r="E695" s="240"/>
      <c r="F695" s="242"/>
      <c r="G695" s="243"/>
      <c r="H695" s="244"/>
      <c r="I695" s="552"/>
      <c r="J695" s="577"/>
      <c r="K695" s="561"/>
      <c r="L695" s="566"/>
      <c r="M695" s="573"/>
      <c r="N695" s="556">
        <f t="shared" si="157"/>
        <v>0</v>
      </c>
    </row>
    <row r="696" spans="1:18" x14ac:dyDescent="0.25">
      <c r="A696" s="239"/>
      <c r="B696" s="240"/>
      <c r="C696" s="241"/>
      <c r="D696" s="240"/>
      <c r="E696" s="240"/>
      <c r="F696" s="242"/>
      <c r="G696" s="243"/>
      <c r="H696" s="244"/>
      <c r="I696" s="552"/>
      <c r="J696" s="577"/>
      <c r="K696" s="561"/>
      <c r="L696" s="566"/>
      <c r="M696" s="573"/>
      <c r="N696" s="556">
        <f t="shared" ref="N696:N698" si="158">SUM(J696:M696)</f>
        <v>0</v>
      </c>
    </row>
    <row r="697" spans="1:18" x14ac:dyDescent="0.25">
      <c r="A697" s="239"/>
      <c r="B697" s="240"/>
      <c r="C697" s="241"/>
      <c r="D697" s="240"/>
      <c r="E697" s="240"/>
      <c r="F697" s="242"/>
      <c r="G697" s="243"/>
      <c r="H697" s="244"/>
      <c r="I697" s="552"/>
      <c r="J697" s="577"/>
      <c r="K697" s="561"/>
      <c r="L697" s="566"/>
      <c r="M697" s="573"/>
      <c r="N697" s="556">
        <f t="shared" si="158"/>
        <v>0</v>
      </c>
    </row>
    <row r="698" spans="1:18" ht="15.75" thickBot="1" x14ac:dyDescent="0.3">
      <c r="A698" s="245"/>
      <c r="B698" s="246"/>
      <c r="C698" s="247"/>
      <c r="D698" s="246"/>
      <c r="E698" s="246"/>
      <c r="F698" s="248"/>
      <c r="G698" s="249"/>
      <c r="H698" s="250"/>
      <c r="I698" s="553"/>
      <c r="J698" s="578"/>
      <c r="K698" s="562"/>
      <c r="L698" s="567"/>
      <c r="M698" s="574"/>
      <c r="N698" s="570">
        <f t="shared" si="158"/>
        <v>0</v>
      </c>
    </row>
    <row r="699" spans="1:18" ht="15.75" thickBot="1" x14ac:dyDescent="0.3">
      <c r="A699" s="757" t="s">
        <v>4</v>
      </c>
      <c r="B699" s="758"/>
      <c r="C699" s="758"/>
      <c r="D699" s="758"/>
      <c r="E699" s="758"/>
      <c r="F699" s="758"/>
      <c r="G699" s="758"/>
      <c r="H699" s="758"/>
      <c r="I699" s="554">
        <f>SUM(I689:I698)</f>
        <v>0</v>
      </c>
      <c r="J699" s="579">
        <f t="shared" ref="J699:N699" si="159">SUM(J689:J698)</f>
        <v>0</v>
      </c>
      <c r="K699" s="563">
        <f t="shared" si="159"/>
        <v>0</v>
      </c>
      <c r="L699" s="568">
        <f t="shared" si="159"/>
        <v>0</v>
      </c>
      <c r="M699" s="558">
        <f t="shared" si="159"/>
        <v>0</v>
      </c>
      <c r="N699" s="571">
        <f t="shared" si="159"/>
        <v>0</v>
      </c>
    </row>
    <row r="700" spans="1:18" ht="15.75" customHeight="1" thickBot="1" x14ac:dyDescent="0.3">
      <c r="A700" s="754" t="s">
        <v>467</v>
      </c>
      <c r="B700" s="755"/>
      <c r="C700" s="755"/>
      <c r="D700" s="755"/>
      <c r="E700" s="755"/>
      <c r="F700" s="755"/>
      <c r="G700" s="755"/>
      <c r="H700" s="755"/>
      <c r="I700" s="755"/>
      <c r="J700" s="755"/>
      <c r="K700" s="755"/>
      <c r="L700" s="755"/>
      <c r="M700" s="755"/>
      <c r="N700" s="756"/>
    </row>
    <row r="701" spans="1:18" ht="26.25" thickBot="1" x14ac:dyDescent="0.3">
      <c r="A701" s="429" t="s">
        <v>419</v>
      </c>
      <c r="B701" s="417" t="s">
        <v>420</v>
      </c>
      <c r="C701" s="429" t="s">
        <v>421</v>
      </c>
      <c r="D701" s="417" t="s">
        <v>36</v>
      </c>
      <c r="E701" s="232" t="s">
        <v>536</v>
      </c>
      <c r="F701" s="231" t="s">
        <v>0</v>
      </c>
      <c r="G701" s="231" t="s">
        <v>2</v>
      </c>
      <c r="H701" s="231" t="s">
        <v>37</v>
      </c>
      <c r="I701" s="550" t="s">
        <v>5</v>
      </c>
      <c r="J701" s="575" t="s">
        <v>519</v>
      </c>
      <c r="K701" s="559" t="s">
        <v>520</v>
      </c>
      <c r="L701" s="564" t="s">
        <v>521</v>
      </c>
      <c r="M701" s="557" t="s">
        <v>522</v>
      </c>
      <c r="N701" s="569" t="s">
        <v>620</v>
      </c>
      <c r="P701" s="641">
        <v>6</v>
      </c>
      <c r="Q701" s="642">
        <v>16</v>
      </c>
      <c r="R701" s="643">
        <f>+I712</f>
        <v>0</v>
      </c>
    </row>
    <row r="702" spans="1:18" x14ac:dyDescent="0.25">
      <c r="A702" s="233"/>
      <c r="B702" s="234"/>
      <c r="C702" s="235"/>
      <c r="D702" s="234"/>
      <c r="E702" s="234"/>
      <c r="F702" s="236"/>
      <c r="G702" s="237"/>
      <c r="H702" s="238"/>
      <c r="I702" s="551"/>
      <c r="J702" s="576"/>
      <c r="K702" s="560"/>
      <c r="L702" s="565"/>
      <c r="M702" s="572"/>
      <c r="N702" s="555">
        <f t="shared" ref="N702:N708" si="160">SUM(J702:M702)</f>
        <v>0</v>
      </c>
    </row>
    <row r="703" spans="1:18" x14ac:dyDescent="0.25">
      <c r="A703" s="239"/>
      <c r="B703" s="240"/>
      <c r="C703" s="241"/>
      <c r="D703" s="240"/>
      <c r="E703" s="240"/>
      <c r="F703" s="242"/>
      <c r="G703" s="243"/>
      <c r="H703" s="244"/>
      <c r="I703" s="552"/>
      <c r="J703" s="577"/>
      <c r="K703" s="561"/>
      <c r="L703" s="566"/>
      <c r="M703" s="573"/>
      <c r="N703" s="556">
        <f t="shared" si="160"/>
        <v>0</v>
      </c>
    </row>
    <row r="704" spans="1:18" x14ac:dyDescent="0.25">
      <c r="A704" s="239"/>
      <c r="B704" s="240"/>
      <c r="C704" s="241"/>
      <c r="D704" s="240"/>
      <c r="E704" s="240"/>
      <c r="F704" s="242"/>
      <c r="G704" s="243"/>
      <c r="H704" s="244"/>
      <c r="I704" s="552"/>
      <c r="J704" s="577"/>
      <c r="K704" s="561"/>
      <c r="L704" s="566"/>
      <c r="M704" s="573"/>
      <c r="N704" s="556">
        <f t="shared" si="160"/>
        <v>0</v>
      </c>
    </row>
    <row r="705" spans="1:18" x14ac:dyDescent="0.25">
      <c r="A705" s="239"/>
      <c r="B705" s="240"/>
      <c r="C705" s="241"/>
      <c r="D705" s="240"/>
      <c r="E705" s="240"/>
      <c r="F705" s="242"/>
      <c r="G705" s="243"/>
      <c r="H705" s="244"/>
      <c r="I705" s="552"/>
      <c r="J705" s="577"/>
      <c r="K705" s="561"/>
      <c r="L705" s="566"/>
      <c r="M705" s="573"/>
      <c r="N705" s="556">
        <f t="shared" si="160"/>
        <v>0</v>
      </c>
    </row>
    <row r="706" spans="1:18" x14ac:dyDescent="0.25">
      <c r="A706" s="239"/>
      <c r="B706" s="240"/>
      <c r="C706" s="241"/>
      <c r="D706" s="240"/>
      <c r="E706" s="240"/>
      <c r="F706" s="242"/>
      <c r="G706" s="243"/>
      <c r="H706" s="244"/>
      <c r="I706" s="552"/>
      <c r="J706" s="577"/>
      <c r="K706" s="561"/>
      <c r="L706" s="566"/>
      <c r="M706" s="573"/>
      <c r="N706" s="556">
        <f t="shared" si="160"/>
        <v>0</v>
      </c>
    </row>
    <row r="707" spans="1:18" x14ac:dyDescent="0.25">
      <c r="A707" s="239"/>
      <c r="B707" s="240"/>
      <c r="C707" s="241"/>
      <c r="D707" s="240"/>
      <c r="E707" s="240"/>
      <c r="F707" s="242"/>
      <c r="G707" s="243"/>
      <c r="H707" s="244"/>
      <c r="I707" s="552"/>
      <c r="J707" s="577"/>
      <c r="K707" s="561"/>
      <c r="L707" s="566"/>
      <c r="M707" s="573"/>
      <c r="N707" s="556">
        <f t="shared" si="160"/>
        <v>0</v>
      </c>
    </row>
    <row r="708" spans="1:18" x14ac:dyDescent="0.25">
      <c r="A708" s="239"/>
      <c r="B708" s="240"/>
      <c r="C708" s="241"/>
      <c r="D708" s="240"/>
      <c r="E708" s="240"/>
      <c r="F708" s="242"/>
      <c r="G708" s="243"/>
      <c r="H708" s="244"/>
      <c r="I708" s="552"/>
      <c r="J708" s="577"/>
      <c r="K708" s="561"/>
      <c r="L708" s="566"/>
      <c r="M708" s="573"/>
      <c r="N708" s="556">
        <f t="shared" si="160"/>
        <v>0</v>
      </c>
    </row>
    <row r="709" spans="1:18" x14ac:dyDescent="0.25">
      <c r="A709" s="239"/>
      <c r="B709" s="240"/>
      <c r="C709" s="241"/>
      <c r="D709" s="240"/>
      <c r="E709" s="240"/>
      <c r="F709" s="242"/>
      <c r="G709" s="243"/>
      <c r="H709" s="244"/>
      <c r="I709" s="552"/>
      <c r="J709" s="577"/>
      <c r="K709" s="561"/>
      <c r="L709" s="566"/>
      <c r="M709" s="573"/>
      <c r="N709" s="556">
        <f t="shared" ref="N709:N711" si="161">SUM(J709:M709)</f>
        <v>0</v>
      </c>
    </row>
    <row r="710" spans="1:18" x14ac:dyDescent="0.25">
      <c r="A710" s="239"/>
      <c r="B710" s="240"/>
      <c r="C710" s="241"/>
      <c r="D710" s="240"/>
      <c r="E710" s="240"/>
      <c r="F710" s="242"/>
      <c r="G710" s="243"/>
      <c r="H710" s="244"/>
      <c r="I710" s="552"/>
      <c r="J710" s="577"/>
      <c r="K710" s="561"/>
      <c r="L710" s="566"/>
      <c r="M710" s="573"/>
      <c r="N710" s="556">
        <f t="shared" si="161"/>
        <v>0</v>
      </c>
    </row>
    <row r="711" spans="1:18" ht="15.75" thickBot="1" x14ac:dyDescent="0.3">
      <c r="A711" s="245"/>
      <c r="B711" s="246"/>
      <c r="C711" s="247"/>
      <c r="D711" s="246"/>
      <c r="E711" s="246"/>
      <c r="F711" s="248"/>
      <c r="G711" s="249"/>
      <c r="H711" s="250"/>
      <c r="I711" s="553"/>
      <c r="J711" s="578"/>
      <c r="K711" s="562"/>
      <c r="L711" s="567"/>
      <c r="M711" s="574"/>
      <c r="N711" s="570">
        <f t="shared" si="161"/>
        <v>0</v>
      </c>
    </row>
    <row r="712" spans="1:18" ht="15.75" thickBot="1" x14ac:dyDescent="0.3">
      <c r="A712" s="757" t="s">
        <v>4</v>
      </c>
      <c r="B712" s="758"/>
      <c r="C712" s="758"/>
      <c r="D712" s="758"/>
      <c r="E712" s="758"/>
      <c r="F712" s="758"/>
      <c r="G712" s="758"/>
      <c r="H712" s="758"/>
      <c r="I712" s="554">
        <f>SUM(I702:I711)</f>
        <v>0</v>
      </c>
      <c r="J712" s="579">
        <f t="shared" ref="J712:N712" si="162">SUM(J702:J711)</f>
        <v>0</v>
      </c>
      <c r="K712" s="563">
        <f t="shared" si="162"/>
        <v>0</v>
      </c>
      <c r="L712" s="568">
        <f t="shared" si="162"/>
        <v>0</v>
      </c>
      <c r="M712" s="558">
        <f t="shared" si="162"/>
        <v>0</v>
      </c>
      <c r="N712" s="571">
        <f t="shared" si="162"/>
        <v>0</v>
      </c>
    </row>
    <row r="713" spans="1:18" ht="15.75" customHeight="1" thickBot="1" x14ac:dyDescent="0.3">
      <c r="A713" s="743" t="s">
        <v>468</v>
      </c>
      <c r="B713" s="744"/>
      <c r="C713" s="744"/>
      <c r="D713" s="744"/>
      <c r="E713" s="744"/>
      <c r="F713" s="744"/>
      <c r="G713" s="744"/>
      <c r="H713" s="744"/>
      <c r="I713" s="744"/>
      <c r="J713" s="744"/>
      <c r="K713" s="744"/>
      <c r="L713" s="744"/>
      <c r="M713" s="744"/>
      <c r="N713" s="745"/>
    </row>
    <row r="714" spans="1:18" ht="26.25" thickBot="1" x14ac:dyDescent="0.3">
      <c r="A714" s="429" t="s">
        <v>419</v>
      </c>
      <c r="B714" s="417" t="s">
        <v>420</v>
      </c>
      <c r="C714" s="429" t="s">
        <v>421</v>
      </c>
      <c r="D714" s="417" t="s">
        <v>36</v>
      </c>
      <c r="E714" s="232" t="s">
        <v>536</v>
      </c>
      <c r="F714" s="231" t="s">
        <v>0</v>
      </c>
      <c r="G714" s="231" t="s">
        <v>2</v>
      </c>
      <c r="H714" s="231" t="s">
        <v>37</v>
      </c>
      <c r="I714" s="550" t="s">
        <v>5</v>
      </c>
      <c r="J714" s="575" t="s">
        <v>519</v>
      </c>
      <c r="K714" s="559" t="s">
        <v>520</v>
      </c>
      <c r="L714" s="564" t="s">
        <v>521</v>
      </c>
      <c r="M714" s="557" t="s">
        <v>522</v>
      </c>
      <c r="N714" s="569" t="s">
        <v>620</v>
      </c>
      <c r="P714" s="641">
        <v>6</v>
      </c>
      <c r="Q714" s="642">
        <v>18</v>
      </c>
      <c r="R714" s="643">
        <f>+I725</f>
        <v>0</v>
      </c>
    </row>
    <row r="715" spans="1:18" x14ac:dyDescent="0.25">
      <c r="A715" s="233"/>
      <c r="B715" s="234"/>
      <c r="C715" s="235"/>
      <c r="D715" s="234"/>
      <c r="E715" s="234"/>
      <c r="F715" s="236"/>
      <c r="G715" s="237"/>
      <c r="H715" s="238"/>
      <c r="I715" s="551"/>
      <c r="J715" s="576"/>
      <c r="K715" s="560"/>
      <c r="L715" s="565"/>
      <c r="M715" s="572"/>
      <c r="N715" s="555">
        <f t="shared" ref="N715:N721" si="163">SUM(J715:M715)</f>
        <v>0</v>
      </c>
    </row>
    <row r="716" spans="1:18" x14ac:dyDescent="0.25">
      <c r="A716" s="239"/>
      <c r="B716" s="240"/>
      <c r="C716" s="241"/>
      <c r="D716" s="240"/>
      <c r="E716" s="240"/>
      <c r="F716" s="242"/>
      <c r="G716" s="243"/>
      <c r="H716" s="244"/>
      <c r="I716" s="552"/>
      <c r="J716" s="577"/>
      <c r="K716" s="561"/>
      <c r="L716" s="566"/>
      <c r="M716" s="573"/>
      <c r="N716" s="556">
        <f t="shared" si="163"/>
        <v>0</v>
      </c>
    </row>
    <row r="717" spans="1:18" x14ac:dyDescent="0.25">
      <c r="A717" s="239"/>
      <c r="B717" s="240"/>
      <c r="C717" s="241"/>
      <c r="D717" s="240"/>
      <c r="E717" s="240"/>
      <c r="F717" s="242"/>
      <c r="G717" s="243"/>
      <c r="H717" s="244"/>
      <c r="I717" s="552"/>
      <c r="J717" s="577"/>
      <c r="K717" s="561"/>
      <c r="L717" s="566"/>
      <c r="M717" s="573"/>
      <c r="N717" s="556">
        <f t="shared" si="163"/>
        <v>0</v>
      </c>
    </row>
    <row r="718" spans="1:18" x14ac:dyDescent="0.25">
      <c r="A718" s="239"/>
      <c r="B718" s="240"/>
      <c r="C718" s="241"/>
      <c r="D718" s="240"/>
      <c r="E718" s="240"/>
      <c r="F718" s="242"/>
      <c r="G718" s="243"/>
      <c r="H718" s="244"/>
      <c r="I718" s="552"/>
      <c r="J718" s="577"/>
      <c r="K718" s="561"/>
      <c r="L718" s="566"/>
      <c r="M718" s="573"/>
      <c r="N718" s="556">
        <f t="shared" si="163"/>
        <v>0</v>
      </c>
    </row>
    <row r="719" spans="1:18" x14ac:dyDescent="0.25">
      <c r="A719" s="239"/>
      <c r="B719" s="240"/>
      <c r="C719" s="241"/>
      <c r="D719" s="240"/>
      <c r="E719" s="240"/>
      <c r="F719" s="242"/>
      <c r="G719" s="243"/>
      <c r="H719" s="244"/>
      <c r="I719" s="552"/>
      <c r="J719" s="577"/>
      <c r="K719" s="561"/>
      <c r="L719" s="566"/>
      <c r="M719" s="573"/>
      <c r="N719" s="556">
        <f t="shared" si="163"/>
        <v>0</v>
      </c>
    </row>
    <row r="720" spans="1:18" x14ac:dyDescent="0.25">
      <c r="A720" s="239"/>
      <c r="B720" s="240"/>
      <c r="C720" s="241"/>
      <c r="D720" s="240"/>
      <c r="E720" s="240"/>
      <c r="F720" s="242"/>
      <c r="G720" s="243"/>
      <c r="H720" s="244"/>
      <c r="I720" s="552"/>
      <c r="J720" s="577"/>
      <c r="K720" s="561"/>
      <c r="L720" s="566"/>
      <c r="M720" s="573"/>
      <c r="N720" s="556">
        <f t="shared" si="163"/>
        <v>0</v>
      </c>
    </row>
    <row r="721" spans="1:18" x14ac:dyDescent="0.25">
      <c r="A721" s="239"/>
      <c r="B721" s="240"/>
      <c r="C721" s="241"/>
      <c r="D721" s="240"/>
      <c r="E721" s="240"/>
      <c r="F721" s="242"/>
      <c r="G721" s="243"/>
      <c r="H721" s="244"/>
      <c r="I721" s="552"/>
      <c r="J721" s="577"/>
      <c r="K721" s="561"/>
      <c r="L721" s="566"/>
      <c r="M721" s="573"/>
      <c r="N721" s="556">
        <f t="shared" si="163"/>
        <v>0</v>
      </c>
    </row>
    <row r="722" spans="1:18" x14ac:dyDescent="0.25">
      <c r="A722" s="239"/>
      <c r="B722" s="240"/>
      <c r="C722" s="241"/>
      <c r="D722" s="240"/>
      <c r="E722" s="240"/>
      <c r="F722" s="242"/>
      <c r="G722" s="243"/>
      <c r="H722" s="244"/>
      <c r="I722" s="552"/>
      <c r="J722" s="577"/>
      <c r="K722" s="561"/>
      <c r="L722" s="566"/>
      <c r="M722" s="573"/>
      <c r="N722" s="556">
        <f t="shared" ref="N722:N724" si="164">SUM(J722:M722)</f>
        <v>0</v>
      </c>
    </row>
    <row r="723" spans="1:18" x14ac:dyDescent="0.25">
      <c r="A723" s="239"/>
      <c r="B723" s="240"/>
      <c r="C723" s="241"/>
      <c r="D723" s="240"/>
      <c r="E723" s="240"/>
      <c r="F723" s="242"/>
      <c r="G723" s="243"/>
      <c r="H723" s="244"/>
      <c r="I723" s="552"/>
      <c r="J723" s="577"/>
      <c r="K723" s="561"/>
      <c r="L723" s="566"/>
      <c r="M723" s="573"/>
      <c r="N723" s="556">
        <f t="shared" si="164"/>
        <v>0</v>
      </c>
    </row>
    <row r="724" spans="1:18" ht="15.75" thickBot="1" x14ac:dyDescent="0.3">
      <c r="A724" s="245"/>
      <c r="B724" s="246"/>
      <c r="C724" s="247"/>
      <c r="D724" s="246"/>
      <c r="E724" s="246"/>
      <c r="F724" s="248"/>
      <c r="G724" s="249"/>
      <c r="H724" s="250"/>
      <c r="I724" s="553"/>
      <c r="J724" s="578"/>
      <c r="K724" s="562"/>
      <c r="L724" s="567"/>
      <c r="M724" s="574"/>
      <c r="N724" s="570">
        <f t="shared" si="164"/>
        <v>0</v>
      </c>
    </row>
    <row r="725" spans="1:18" ht="15.75" thickBot="1" x14ac:dyDescent="0.3">
      <c r="A725" s="757" t="s">
        <v>4</v>
      </c>
      <c r="B725" s="758"/>
      <c r="C725" s="758"/>
      <c r="D725" s="758"/>
      <c r="E725" s="758"/>
      <c r="F725" s="758"/>
      <c r="G725" s="758"/>
      <c r="H725" s="758"/>
      <c r="I725" s="554">
        <f>SUM(I715:I724)</f>
        <v>0</v>
      </c>
      <c r="J725" s="579">
        <f t="shared" ref="J725:N725" si="165">SUM(J715:J724)</f>
        <v>0</v>
      </c>
      <c r="K725" s="563">
        <f t="shared" si="165"/>
        <v>0</v>
      </c>
      <c r="L725" s="568">
        <f t="shared" si="165"/>
        <v>0</v>
      </c>
      <c r="M725" s="558">
        <f t="shared" si="165"/>
        <v>0</v>
      </c>
      <c r="N725" s="571">
        <f t="shared" si="165"/>
        <v>0</v>
      </c>
    </row>
    <row r="726" spans="1:18" ht="15.75" customHeight="1" thickBot="1" x14ac:dyDescent="0.3">
      <c r="A726" s="743" t="s">
        <v>469</v>
      </c>
      <c r="B726" s="744"/>
      <c r="C726" s="744"/>
      <c r="D726" s="744"/>
      <c r="E726" s="744"/>
      <c r="F726" s="744"/>
      <c r="G726" s="744"/>
      <c r="H726" s="744"/>
      <c r="I726" s="744"/>
      <c r="J726" s="744"/>
      <c r="K726" s="744"/>
      <c r="L726" s="744"/>
      <c r="M726" s="744"/>
      <c r="N726" s="745"/>
    </row>
    <row r="727" spans="1:18" ht="26.25" thickBot="1" x14ac:dyDescent="0.3">
      <c r="A727" s="429" t="s">
        <v>419</v>
      </c>
      <c r="B727" s="417" t="s">
        <v>420</v>
      </c>
      <c r="C727" s="429" t="s">
        <v>421</v>
      </c>
      <c r="D727" s="417" t="s">
        <v>36</v>
      </c>
      <c r="E727" s="232" t="s">
        <v>536</v>
      </c>
      <c r="F727" s="231" t="s">
        <v>0</v>
      </c>
      <c r="G727" s="231" t="s">
        <v>2</v>
      </c>
      <c r="H727" s="231" t="s">
        <v>37</v>
      </c>
      <c r="I727" s="550" t="s">
        <v>5</v>
      </c>
      <c r="J727" s="575" t="s">
        <v>519</v>
      </c>
      <c r="K727" s="559" t="s">
        <v>520</v>
      </c>
      <c r="L727" s="564" t="s">
        <v>521</v>
      </c>
      <c r="M727" s="557" t="s">
        <v>522</v>
      </c>
      <c r="N727" s="569" t="s">
        <v>620</v>
      </c>
      <c r="P727" s="641">
        <v>6</v>
      </c>
      <c r="Q727" s="642">
        <v>18</v>
      </c>
      <c r="R727" s="643">
        <f>+I738</f>
        <v>0</v>
      </c>
    </row>
    <row r="728" spans="1:18" x14ac:dyDescent="0.25">
      <c r="A728" s="233"/>
      <c r="B728" s="234"/>
      <c r="C728" s="235"/>
      <c r="D728" s="234"/>
      <c r="E728" s="234"/>
      <c r="F728" s="236"/>
      <c r="G728" s="237"/>
      <c r="H728" s="238"/>
      <c r="I728" s="551"/>
      <c r="J728" s="576"/>
      <c r="K728" s="560"/>
      <c r="L728" s="565"/>
      <c r="M728" s="572"/>
      <c r="N728" s="555">
        <f t="shared" ref="N728:N734" si="166">SUM(J728:M728)</f>
        <v>0</v>
      </c>
    </row>
    <row r="729" spans="1:18" x14ac:dyDescent="0.25">
      <c r="A729" s="239"/>
      <c r="B729" s="240"/>
      <c r="C729" s="241"/>
      <c r="D729" s="240"/>
      <c r="E729" s="240"/>
      <c r="F729" s="242"/>
      <c r="G729" s="243"/>
      <c r="H729" s="244"/>
      <c r="I729" s="552"/>
      <c r="J729" s="577"/>
      <c r="K729" s="561"/>
      <c r="L729" s="566"/>
      <c r="M729" s="573"/>
      <c r="N729" s="556">
        <f t="shared" si="166"/>
        <v>0</v>
      </c>
    </row>
    <row r="730" spans="1:18" x14ac:dyDescent="0.25">
      <c r="A730" s="239"/>
      <c r="B730" s="240"/>
      <c r="C730" s="241"/>
      <c r="D730" s="240"/>
      <c r="E730" s="240"/>
      <c r="F730" s="242"/>
      <c r="G730" s="243"/>
      <c r="H730" s="244"/>
      <c r="I730" s="552"/>
      <c r="J730" s="577"/>
      <c r="K730" s="561"/>
      <c r="L730" s="566"/>
      <c r="M730" s="573"/>
      <c r="N730" s="556">
        <f t="shared" si="166"/>
        <v>0</v>
      </c>
    </row>
    <row r="731" spans="1:18" x14ac:dyDescent="0.25">
      <c r="A731" s="239"/>
      <c r="B731" s="240"/>
      <c r="C731" s="241"/>
      <c r="D731" s="240"/>
      <c r="E731" s="240"/>
      <c r="F731" s="242"/>
      <c r="G731" s="243"/>
      <c r="H731" s="244"/>
      <c r="I731" s="552"/>
      <c r="J731" s="577"/>
      <c r="K731" s="561"/>
      <c r="L731" s="566"/>
      <c r="M731" s="573"/>
      <c r="N731" s="556">
        <f t="shared" si="166"/>
        <v>0</v>
      </c>
    </row>
    <row r="732" spans="1:18" x14ac:dyDescent="0.25">
      <c r="A732" s="239"/>
      <c r="B732" s="240"/>
      <c r="C732" s="241"/>
      <c r="D732" s="240"/>
      <c r="E732" s="240"/>
      <c r="F732" s="242"/>
      <c r="G732" s="243"/>
      <c r="H732" s="244"/>
      <c r="I732" s="552"/>
      <c r="J732" s="577"/>
      <c r="K732" s="561"/>
      <c r="L732" s="566"/>
      <c r="M732" s="573"/>
      <c r="N732" s="556">
        <f t="shared" si="166"/>
        <v>0</v>
      </c>
    </row>
    <row r="733" spans="1:18" x14ac:dyDescent="0.25">
      <c r="A733" s="239"/>
      <c r="B733" s="240"/>
      <c r="C733" s="241"/>
      <c r="D733" s="240"/>
      <c r="E733" s="240"/>
      <c r="F733" s="242"/>
      <c r="G733" s="243"/>
      <c r="H733" s="244"/>
      <c r="I733" s="552"/>
      <c r="J733" s="577"/>
      <c r="K733" s="561"/>
      <c r="L733" s="566"/>
      <c r="M733" s="573"/>
      <c r="N733" s="556">
        <f t="shared" si="166"/>
        <v>0</v>
      </c>
    </row>
    <row r="734" spans="1:18" x14ac:dyDescent="0.25">
      <c r="A734" s="239"/>
      <c r="B734" s="240"/>
      <c r="C734" s="241"/>
      <c r="D734" s="240"/>
      <c r="E734" s="240"/>
      <c r="F734" s="242"/>
      <c r="G734" s="243"/>
      <c r="H734" s="244"/>
      <c r="I734" s="552"/>
      <c r="J734" s="577"/>
      <c r="K734" s="561"/>
      <c r="L734" s="566"/>
      <c r="M734" s="573"/>
      <c r="N734" s="556">
        <f t="shared" si="166"/>
        <v>0</v>
      </c>
    </row>
    <row r="735" spans="1:18" x14ac:dyDescent="0.25">
      <c r="A735" s="239"/>
      <c r="B735" s="240"/>
      <c r="C735" s="241"/>
      <c r="D735" s="240"/>
      <c r="E735" s="240"/>
      <c r="F735" s="242"/>
      <c r="G735" s="243"/>
      <c r="H735" s="244"/>
      <c r="I735" s="552"/>
      <c r="J735" s="577"/>
      <c r="K735" s="561"/>
      <c r="L735" s="566"/>
      <c r="M735" s="573"/>
      <c r="N735" s="556">
        <f t="shared" ref="N735:N737" si="167">SUM(J735:M735)</f>
        <v>0</v>
      </c>
    </row>
    <row r="736" spans="1:18" x14ac:dyDescent="0.25">
      <c r="A736" s="239"/>
      <c r="B736" s="240"/>
      <c r="C736" s="241"/>
      <c r="D736" s="240"/>
      <c r="E736" s="240"/>
      <c r="F736" s="242"/>
      <c r="G736" s="243"/>
      <c r="H736" s="244"/>
      <c r="I736" s="552"/>
      <c r="J736" s="577"/>
      <c r="K736" s="561"/>
      <c r="L736" s="566"/>
      <c r="M736" s="573"/>
      <c r="N736" s="556">
        <f t="shared" si="167"/>
        <v>0</v>
      </c>
    </row>
    <row r="737" spans="1:18" ht="15.75" thickBot="1" x14ac:dyDescent="0.3">
      <c r="A737" s="245"/>
      <c r="B737" s="246"/>
      <c r="C737" s="247"/>
      <c r="D737" s="246"/>
      <c r="E737" s="246"/>
      <c r="F737" s="248"/>
      <c r="G737" s="249"/>
      <c r="H737" s="250"/>
      <c r="I737" s="553"/>
      <c r="J737" s="578"/>
      <c r="K737" s="562"/>
      <c r="L737" s="567"/>
      <c r="M737" s="574"/>
      <c r="N737" s="570">
        <f t="shared" si="167"/>
        <v>0</v>
      </c>
    </row>
    <row r="738" spans="1:18" ht="15.75" thickBot="1" x14ac:dyDescent="0.3">
      <c r="A738" s="757" t="s">
        <v>4</v>
      </c>
      <c r="B738" s="758"/>
      <c r="C738" s="758"/>
      <c r="D738" s="758"/>
      <c r="E738" s="758"/>
      <c r="F738" s="758"/>
      <c r="G738" s="758"/>
      <c r="H738" s="758"/>
      <c r="I738" s="554">
        <f>SUM(I728:I737)</f>
        <v>0</v>
      </c>
      <c r="J738" s="579">
        <f t="shared" ref="J738:N738" si="168">SUM(J728:J737)</f>
        <v>0</v>
      </c>
      <c r="K738" s="563">
        <f t="shared" si="168"/>
        <v>0</v>
      </c>
      <c r="L738" s="568">
        <f t="shared" si="168"/>
        <v>0</v>
      </c>
      <c r="M738" s="558">
        <f t="shared" si="168"/>
        <v>0</v>
      </c>
      <c r="N738" s="571">
        <f t="shared" si="168"/>
        <v>0</v>
      </c>
    </row>
    <row r="739" spans="1:18" ht="15.75" customHeight="1" thickBot="1" x14ac:dyDescent="0.3">
      <c r="A739" s="743" t="s">
        <v>470</v>
      </c>
      <c r="B739" s="744"/>
      <c r="C739" s="744"/>
      <c r="D739" s="744"/>
      <c r="E739" s="744"/>
      <c r="F739" s="744"/>
      <c r="G739" s="744"/>
      <c r="H739" s="744"/>
      <c r="I739" s="744"/>
      <c r="J739" s="744"/>
      <c r="K739" s="744"/>
      <c r="L739" s="744"/>
      <c r="M739" s="744"/>
      <c r="N739" s="745"/>
    </row>
    <row r="740" spans="1:18" ht="26.25" thickBot="1" x14ac:dyDescent="0.3">
      <c r="A740" s="429" t="s">
        <v>419</v>
      </c>
      <c r="B740" s="417" t="s">
        <v>420</v>
      </c>
      <c r="C740" s="429" t="s">
        <v>421</v>
      </c>
      <c r="D740" s="417" t="s">
        <v>36</v>
      </c>
      <c r="E740" s="232" t="s">
        <v>536</v>
      </c>
      <c r="F740" s="231" t="s">
        <v>0</v>
      </c>
      <c r="G740" s="231" t="s">
        <v>2</v>
      </c>
      <c r="H740" s="231" t="s">
        <v>37</v>
      </c>
      <c r="I740" s="550" t="s">
        <v>5</v>
      </c>
      <c r="J740" s="575" t="s">
        <v>519</v>
      </c>
      <c r="K740" s="559" t="s">
        <v>520</v>
      </c>
      <c r="L740" s="564" t="s">
        <v>521</v>
      </c>
      <c r="M740" s="557" t="s">
        <v>522</v>
      </c>
      <c r="N740" s="569" t="s">
        <v>620</v>
      </c>
      <c r="P740" s="641">
        <v>6</v>
      </c>
      <c r="Q740" s="642">
        <v>18</v>
      </c>
      <c r="R740" s="643">
        <f>+I751</f>
        <v>0</v>
      </c>
    </row>
    <row r="741" spans="1:18" x14ac:dyDescent="0.25">
      <c r="A741" s="233"/>
      <c r="B741" s="234"/>
      <c r="C741" s="235"/>
      <c r="D741" s="234"/>
      <c r="E741" s="234"/>
      <c r="F741" s="236"/>
      <c r="G741" s="237"/>
      <c r="H741" s="238"/>
      <c r="I741" s="551"/>
      <c r="J741" s="576"/>
      <c r="K741" s="560"/>
      <c r="L741" s="565"/>
      <c r="M741" s="572"/>
      <c r="N741" s="555">
        <f t="shared" ref="N741:N747" si="169">SUM(J741:M741)</f>
        <v>0</v>
      </c>
    </row>
    <row r="742" spans="1:18" x14ac:dyDescent="0.25">
      <c r="A742" s="239"/>
      <c r="B742" s="240"/>
      <c r="C742" s="241"/>
      <c r="D742" s="240"/>
      <c r="E742" s="240"/>
      <c r="F742" s="242"/>
      <c r="G742" s="243"/>
      <c r="H742" s="244"/>
      <c r="I742" s="552"/>
      <c r="J742" s="577"/>
      <c r="K742" s="561"/>
      <c r="L742" s="566"/>
      <c r="M742" s="573"/>
      <c r="N742" s="556">
        <f t="shared" si="169"/>
        <v>0</v>
      </c>
    </row>
    <row r="743" spans="1:18" x14ac:dyDescent="0.25">
      <c r="A743" s="239"/>
      <c r="B743" s="240"/>
      <c r="C743" s="241"/>
      <c r="D743" s="240"/>
      <c r="E743" s="240"/>
      <c r="F743" s="242"/>
      <c r="G743" s="243"/>
      <c r="H743" s="244"/>
      <c r="I743" s="552"/>
      <c r="J743" s="577"/>
      <c r="K743" s="561"/>
      <c r="L743" s="566"/>
      <c r="M743" s="573"/>
      <c r="N743" s="556">
        <f t="shared" si="169"/>
        <v>0</v>
      </c>
    </row>
    <row r="744" spans="1:18" x14ac:dyDescent="0.25">
      <c r="A744" s="239"/>
      <c r="B744" s="240"/>
      <c r="C744" s="241"/>
      <c r="D744" s="240"/>
      <c r="E744" s="240"/>
      <c r="F744" s="242"/>
      <c r="G744" s="243"/>
      <c r="H744" s="244"/>
      <c r="I744" s="552"/>
      <c r="J744" s="577"/>
      <c r="K744" s="561"/>
      <c r="L744" s="566"/>
      <c r="M744" s="573"/>
      <c r="N744" s="556">
        <f t="shared" si="169"/>
        <v>0</v>
      </c>
    </row>
    <row r="745" spans="1:18" x14ac:dyDescent="0.25">
      <c r="A745" s="239"/>
      <c r="B745" s="240"/>
      <c r="C745" s="241"/>
      <c r="D745" s="240"/>
      <c r="E745" s="240"/>
      <c r="F745" s="242"/>
      <c r="G745" s="243"/>
      <c r="H745" s="244"/>
      <c r="I745" s="552"/>
      <c r="J745" s="577"/>
      <c r="K745" s="561"/>
      <c r="L745" s="566"/>
      <c r="M745" s="573"/>
      <c r="N745" s="556">
        <f t="shared" si="169"/>
        <v>0</v>
      </c>
    </row>
    <row r="746" spans="1:18" x14ac:dyDescent="0.25">
      <c r="A746" s="239"/>
      <c r="B746" s="240"/>
      <c r="C746" s="241"/>
      <c r="D746" s="240"/>
      <c r="E746" s="240"/>
      <c r="F746" s="242"/>
      <c r="G746" s="243"/>
      <c r="H746" s="244"/>
      <c r="I746" s="552"/>
      <c r="J746" s="577"/>
      <c r="K746" s="561"/>
      <c r="L746" s="566"/>
      <c r="M746" s="573"/>
      <c r="N746" s="556">
        <f t="shared" si="169"/>
        <v>0</v>
      </c>
    </row>
    <row r="747" spans="1:18" x14ac:dyDescent="0.25">
      <c r="A747" s="239"/>
      <c r="B747" s="240"/>
      <c r="C747" s="241"/>
      <c r="D747" s="240"/>
      <c r="E747" s="240"/>
      <c r="F747" s="242"/>
      <c r="G747" s="243"/>
      <c r="H747" s="244"/>
      <c r="I747" s="552"/>
      <c r="J747" s="577"/>
      <c r="K747" s="561"/>
      <c r="L747" s="566"/>
      <c r="M747" s="573"/>
      <c r="N747" s="556">
        <f t="shared" si="169"/>
        <v>0</v>
      </c>
    </row>
    <row r="748" spans="1:18" x14ac:dyDescent="0.25">
      <c r="A748" s="239"/>
      <c r="B748" s="240"/>
      <c r="C748" s="241"/>
      <c r="D748" s="240"/>
      <c r="E748" s="240"/>
      <c r="F748" s="242"/>
      <c r="G748" s="243"/>
      <c r="H748" s="244"/>
      <c r="I748" s="552"/>
      <c r="J748" s="577"/>
      <c r="K748" s="561"/>
      <c r="L748" s="566"/>
      <c r="M748" s="573"/>
      <c r="N748" s="556">
        <f t="shared" ref="N748:N750" si="170">SUM(J748:M748)</f>
        <v>0</v>
      </c>
    </row>
    <row r="749" spans="1:18" x14ac:dyDescent="0.25">
      <c r="A749" s="239"/>
      <c r="B749" s="240"/>
      <c r="C749" s="241"/>
      <c r="D749" s="240"/>
      <c r="E749" s="240"/>
      <c r="F749" s="242"/>
      <c r="G749" s="243"/>
      <c r="H749" s="244"/>
      <c r="I749" s="552"/>
      <c r="J749" s="577"/>
      <c r="K749" s="561"/>
      <c r="L749" s="566"/>
      <c r="M749" s="573"/>
      <c r="N749" s="556">
        <f t="shared" si="170"/>
        <v>0</v>
      </c>
    </row>
    <row r="750" spans="1:18" ht="15.75" thickBot="1" x14ac:dyDescent="0.3">
      <c r="A750" s="245"/>
      <c r="B750" s="246"/>
      <c r="C750" s="247"/>
      <c r="D750" s="246"/>
      <c r="E750" s="246"/>
      <c r="F750" s="248"/>
      <c r="G750" s="249"/>
      <c r="H750" s="250"/>
      <c r="I750" s="553"/>
      <c r="J750" s="578"/>
      <c r="K750" s="562"/>
      <c r="L750" s="567"/>
      <c r="M750" s="574"/>
      <c r="N750" s="570">
        <f t="shared" si="170"/>
        <v>0</v>
      </c>
    </row>
    <row r="751" spans="1:18" ht="15.75" thickBot="1" x14ac:dyDescent="0.3">
      <c r="A751" s="757" t="s">
        <v>4</v>
      </c>
      <c r="B751" s="758"/>
      <c r="C751" s="758"/>
      <c r="D751" s="758"/>
      <c r="E751" s="758"/>
      <c r="F751" s="758"/>
      <c r="G751" s="758"/>
      <c r="H751" s="758"/>
      <c r="I751" s="554">
        <f>SUM(I741:I750)</f>
        <v>0</v>
      </c>
      <c r="J751" s="579">
        <f t="shared" ref="J751:N751" si="171">SUM(J741:J750)</f>
        <v>0</v>
      </c>
      <c r="K751" s="563">
        <f t="shared" si="171"/>
        <v>0</v>
      </c>
      <c r="L751" s="568">
        <f t="shared" si="171"/>
        <v>0</v>
      </c>
      <c r="M751" s="558">
        <f t="shared" si="171"/>
        <v>0</v>
      </c>
      <c r="N751" s="571">
        <f t="shared" si="171"/>
        <v>0</v>
      </c>
    </row>
    <row r="752" spans="1:18" ht="15.75" customHeight="1" thickBot="1" x14ac:dyDescent="0.3">
      <c r="A752" s="743" t="s">
        <v>471</v>
      </c>
      <c r="B752" s="744"/>
      <c r="C752" s="744"/>
      <c r="D752" s="744"/>
      <c r="E752" s="744"/>
      <c r="F752" s="744"/>
      <c r="G752" s="744"/>
      <c r="H752" s="744"/>
      <c r="I752" s="744"/>
      <c r="J752" s="744"/>
      <c r="K752" s="744"/>
      <c r="L752" s="744"/>
      <c r="M752" s="744"/>
      <c r="N752" s="745"/>
    </row>
    <row r="753" spans="1:18" ht="26.25" thickBot="1" x14ac:dyDescent="0.3">
      <c r="A753" s="429" t="s">
        <v>419</v>
      </c>
      <c r="B753" s="417" t="s">
        <v>420</v>
      </c>
      <c r="C753" s="429" t="s">
        <v>421</v>
      </c>
      <c r="D753" s="417" t="s">
        <v>36</v>
      </c>
      <c r="E753" s="232" t="s">
        <v>536</v>
      </c>
      <c r="F753" s="231" t="s">
        <v>0</v>
      </c>
      <c r="G753" s="231" t="s">
        <v>2</v>
      </c>
      <c r="H753" s="231" t="s">
        <v>37</v>
      </c>
      <c r="I753" s="550" t="s">
        <v>5</v>
      </c>
      <c r="J753" s="575" t="s">
        <v>519</v>
      </c>
      <c r="K753" s="559" t="s">
        <v>520</v>
      </c>
      <c r="L753" s="564" t="s">
        <v>521</v>
      </c>
      <c r="M753" s="557" t="s">
        <v>522</v>
      </c>
      <c r="N753" s="569" t="s">
        <v>620</v>
      </c>
      <c r="P753" s="641">
        <v>6</v>
      </c>
      <c r="Q753" s="642">
        <v>18</v>
      </c>
      <c r="R753" s="643">
        <f>+I764</f>
        <v>0</v>
      </c>
    </row>
    <row r="754" spans="1:18" x14ac:dyDescent="0.25">
      <c r="A754" s="233"/>
      <c r="B754" s="234"/>
      <c r="C754" s="235"/>
      <c r="D754" s="234"/>
      <c r="E754" s="234"/>
      <c r="F754" s="236"/>
      <c r="G754" s="237"/>
      <c r="H754" s="238"/>
      <c r="I754" s="551"/>
      <c r="J754" s="576"/>
      <c r="K754" s="560"/>
      <c r="L754" s="565"/>
      <c r="M754" s="572"/>
      <c r="N754" s="555">
        <f t="shared" ref="N754:N760" si="172">SUM(J754:M754)</f>
        <v>0</v>
      </c>
    </row>
    <row r="755" spans="1:18" x14ac:dyDescent="0.25">
      <c r="A755" s="239"/>
      <c r="B755" s="240"/>
      <c r="C755" s="241"/>
      <c r="D755" s="240"/>
      <c r="E755" s="240"/>
      <c r="F755" s="242"/>
      <c r="G755" s="243"/>
      <c r="H755" s="244"/>
      <c r="I755" s="552"/>
      <c r="J755" s="577"/>
      <c r="K755" s="561"/>
      <c r="L755" s="566"/>
      <c r="M755" s="573"/>
      <c r="N755" s="556">
        <f t="shared" si="172"/>
        <v>0</v>
      </c>
    </row>
    <row r="756" spans="1:18" x14ac:dyDescent="0.25">
      <c r="A756" s="239"/>
      <c r="B756" s="240"/>
      <c r="C756" s="241"/>
      <c r="D756" s="240"/>
      <c r="E756" s="240"/>
      <c r="F756" s="242"/>
      <c r="G756" s="243"/>
      <c r="H756" s="244"/>
      <c r="I756" s="552"/>
      <c r="J756" s="577"/>
      <c r="K756" s="561"/>
      <c r="L756" s="566"/>
      <c r="M756" s="573"/>
      <c r="N756" s="556">
        <f t="shared" si="172"/>
        <v>0</v>
      </c>
    </row>
    <row r="757" spans="1:18" x14ac:dyDescent="0.25">
      <c r="A757" s="239"/>
      <c r="B757" s="240"/>
      <c r="C757" s="241"/>
      <c r="D757" s="240"/>
      <c r="E757" s="240"/>
      <c r="F757" s="242"/>
      <c r="G757" s="243"/>
      <c r="H757" s="244"/>
      <c r="I757" s="552"/>
      <c r="J757" s="577"/>
      <c r="K757" s="561"/>
      <c r="L757" s="566"/>
      <c r="M757" s="573"/>
      <c r="N757" s="556">
        <f t="shared" si="172"/>
        <v>0</v>
      </c>
    </row>
    <row r="758" spans="1:18" x14ac:dyDescent="0.25">
      <c r="A758" s="239"/>
      <c r="B758" s="240"/>
      <c r="C758" s="241"/>
      <c r="D758" s="240"/>
      <c r="E758" s="240"/>
      <c r="F758" s="242"/>
      <c r="G758" s="243"/>
      <c r="H758" s="244"/>
      <c r="I758" s="552"/>
      <c r="J758" s="577"/>
      <c r="K758" s="561"/>
      <c r="L758" s="566"/>
      <c r="M758" s="573"/>
      <c r="N758" s="556">
        <f t="shared" si="172"/>
        <v>0</v>
      </c>
    </row>
    <row r="759" spans="1:18" x14ac:dyDescent="0.25">
      <c r="A759" s="239"/>
      <c r="B759" s="240"/>
      <c r="C759" s="241"/>
      <c r="D759" s="240"/>
      <c r="E759" s="240"/>
      <c r="F759" s="242"/>
      <c r="G759" s="243"/>
      <c r="H759" s="244"/>
      <c r="I759" s="552"/>
      <c r="J759" s="577"/>
      <c r="K759" s="561"/>
      <c r="L759" s="566"/>
      <c r="M759" s="573"/>
      <c r="N759" s="556">
        <f t="shared" si="172"/>
        <v>0</v>
      </c>
    </row>
    <row r="760" spans="1:18" x14ac:dyDescent="0.25">
      <c r="A760" s="239"/>
      <c r="B760" s="240"/>
      <c r="C760" s="241"/>
      <c r="D760" s="240"/>
      <c r="E760" s="240"/>
      <c r="F760" s="242"/>
      <c r="G760" s="243"/>
      <c r="H760" s="244"/>
      <c r="I760" s="552"/>
      <c r="J760" s="577"/>
      <c r="K760" s="561"/>
      <c r="L760" s="566"/>
      <c r="M760" s="573"/>
      <c r="N760" s="556">
        <f t="shared" si="172"/>
        <v>0</v>
      </c>
    </row>
    <row r="761" spans="1:18" x14ac:dyDescent="0.25">
      <c r="A761" s="239"/>
      <c r="B761" s="240"/>
      <c r="C761" s="241"/>
      <c r="D761" s="240"/>
      <c r="E761" s="240"/>
      <c r="F761" s="242"/>
      <c r="G761" s="243"/>
      <c r="H761" s="244"/>
      <c r="I761" s="552"/>
      <c r="J761" s="577"/>
      <c r="K761" s="561"/>
      <c r="L761" s="566"/>
      <c r="M761" s="573"/>
      <c r="N761" s="556">
        <f t="shared" ref="N761:N763" si="173">SUM(J761:M761)</f>
        <v>0</v>
      </c>
    </row>
    <row r="762" spans="1:18" x14ac:dyDescent="0.25">
      <c r="A762" s="239"/>
      <c r="B762" s="240"/>
      <c r="C762" s="241"/>
      <c r="D762" s="240"/>
      <c r="E762" s="240"/>
      <c r="F762" s="242"/>
      <c r="G762" s="243"/>
      <c r="H762" s="244"/>
      <c r="I762" s="552"/>
      <c r="J762" s="577"/>
      <c r="K762" s="561"/>
      <c r="L762" s="566"/>
      <c r="M762" s="573"/>
      <c r="N762" s="556">
        <f t="shared" si="173"/>
        <v>0</v>
      </c>
    </row>
    <row r="763" spans="1:18" ht="15.75" thickBot="1" x14ac:dyDescent="0.3">
      <c r="A763" s="245"/>
      <c r="B763" s="246"/>
      <c r="C763" s="247"/>
      <c r="D763" s="246"/>
      <c r="E763" s="246"/>
      <c r="F763" s="248"/>
      <c r="G763" s="249"/>
      <c r="H763" s="250"/>
      <c r="I763" s="553"/>
      <c r="J763" s="578"/>
      <c r="K763" s="562"/>
      <c r="L763" s="567"/>
      <c r="M763" s="574"/>
      <c r="N763" s="570">
        <f t="shared" si="173"/>
        <v>0</v>
      </c>
    </row>
    <row r="764" spans="1:18" ht="15.75" thickBot="1" x14ac:dyDescent="0.3">
      <c r="A764" s="757" t="s">
        <v>4</v>
      </c>
      <c r="B764" s="758"/>
      <c r="C764" s="758"/>
      <c r="D764" s="758"/>
      <c r="E764" s="758"/>
      <c r="F764" s="758"/>
      <c r="G764" s="758"/>
      <c r="H764" s="758"/>
      <c r="I764" s="554">
        <f>SUM(I754:I763)</f>
        <v>0</v>
      </c>
      <c r="J764" s="579">
        <f t="shared" ref="J764:N764" si="174">SUM(J754:J763)</f>
        <v>0</v>
      </c>
      <c r="K764" s="563">
        <f t="shared" si="174"/>
        <v>0</v>
      </c>
      <c r="L764" s="568">
        <f t="shared" si="174"/>
        <v>0</v>
      </c>
      <c r="M764" s="558">
        <f t="shared" si="174"/>
        <v>0</v>
      </c>
      <c r="N764" s="571">
        <f t="shared" si="174"/>
        <v>0</v>
      </c>
    </row>
    <row r="765" spans="1:18" ht="15.75" customHeight="1" thickBot="1" x14ac:dyDescent="0.3">
      <c r="A765" s="743" t="s">
        <v>472</v>
      </c>
      <c r="B765" s="744"/>
      <c r="C765" s="744"/>
      <c r="D765" s="744"/>
      <c r="E765" s="744"/>
      <c r="F765" s="744"/>
      <c r="G765" s="744"/>
      <c r="H765" s="744"/>
      <c r="I765" s="744"/>
      <c r="J765" s="744"/>
      <c r="K765" s="744"/>
      <c r="L765" s="744"/>
      <c r="M765" s="744"/>
      <c r="N765" s="745"/>
    </row>
    <row r="766" spans="1:18" ht="26.25" thickBot="1" x14ac:dyDescent="0.3">
      <c r="A766" s="429" t="s">
        <v>531</v>
      </c>
      <c r="B766" s="417" t="s">
        <v>537</v>
      </c>
      <c r="C766" s="429" t="s">
        <v>421</v>
      </c>
      <c r="D766" s="417" t="s">
        <v>36</v>
      </c>
      <c r="E766" s="232" t="s">
        <v>536</v>
      </c>
      <c r="F766" s="231" t="s">
        <v>0</v>
      </c>
      <c r="G766" s="231" t="s">
        <v>2</v>
      </c>
      <c r="H766" s="231" t="s">
        <v>37</v>
      </c>
      <c r="I766" s="550" t="s">
        <v>5</v>
      </c>
      <c r="J766" s="575" t="s">
        <v>519</v>
      </c>
      <c r="K766" s="559" t="s">
        <v>520</v>
      </c>
      <c r="L766" s="564" t="s">
        <v>521</v>
      </c>
      <c r="M766" s="557" t="s">
        <v>522</v>
      </c>
      <c r="N766" s="569" t="s">
        <v>620</v>
      </c>
      <c r="P766" s="641">
        <v>6</v>
      </c>
      <c r="Q766" s="642">
        <v>9</v>
      </c>
      <c r="R766" s="643">
        <f>+I777</f>
        <v>0</v>
      </c>
    </row>
    <row r="767" spans="1:18" x14ac:dyDescent="0.25">
      <c r="A767" s="233"/>
      <c r="B767" s="234"/>
      <c r="C767" s="235"/>
      <c r="D767" s="234"/>
      <c r="E767" s="234"/>
      <c r="F767" s="236"/>
      <c r="G767" s="237"/>
      <c r="H767" s="238"/>
      <c r="I767" s="551"/>
      <c r="J767" s="576"/>
      <c r="K767" s="560"/>
      <c r="L767" s="565"/>
      <c r="M767" s="572"/>
      <c r="N767" s="555">
        <f t="shared" ref="N767:N773" si="175">SUM(J767:M767)</f>
        <v>0</v>
      </c>
    </row>
    <row r="768" spans="1:18" x14ac:dyDescent="0.25">
      <c r="A768" s="239"/>
      <c r="B768" s="240"/>
      <c r="C768" s="241"/>
      <c r="D768" s="240"/>
      <c r="E768" s="240"/>
      <c r="F768" s="242"/>
      <c r="G768" s="243"/>
      <c r="H768" s="244"/>
      <c r="I768" s="552"/>
      <c r="J768" s="577"/>
      <c r="K768" s="561"/>
      <c r="L768" s="566"/>
      <c r="M768" s="573"/>
      <c r="N768" s="556">
        <f t="shared" si="175"/>
        <v>0</v>
      </c>
    </row>
    <row r="769" spans="1:18" x14ac:dyDescent="0.25">
      <c r="A769" s="239"/>
      <c r="B769" s="240"/>
      <c r="C769" s="241"/>
      <c r="D769" s="240"/>
      <c r="E769" s="240"/>
      <c r="F769" s="242"/>
      <c r="G769" s="243"/>
      <c r="H769" s="244"/>
      <c r="I769" s="552"/>
      <c r="J769" s="577"/>
      <c r="K769" s="561"/>
      <c r="L769" s="566"/>
      <c r="M769" s="573"/>
      <c r="N769" s="556">
        <f t="shared" si="175"/>
        <v>0</v>
      </c>
    </row>
    <row r="770" spans="1:18" x14ac:dyDescent="0.25">
      <c r="A770" s="239"/>
      <c r="B770" s="240"/>
      <c r="C770" s="241"/>
      <c r="D770" s="240"/>
      <c r="E770" s="240"/>
      <c r="F770" s="242"/>
      <c r="G770" s="243"/>
      <c r="H770" s="244"/>
      <c r="I770" s="552"/>
      <c r="J770" s="577"/>
      <c r="K770" s="561"/>
      <c r="L770" s="566"/>
      <c r="M770" s="573"/>
      <c r="N770" s="556">
        <f t="shared" si="175"/>
        <v>0</v>
      </c>
    </row>
    <row r="771" spans="1:18" x14ac:dyDescent="0.25">
      <c r="A771" s="239"/>
      <c r="B771" s="240"/>
      <c r="C771" s="241"/>
      <c r="D771" s="240"/>
      <c r="E771" s="240"/>
      <c r="F771" s="242"/>
      <c r="G771" s="243"/>
      <c r="H771" s="244"/>
      <c r="I771" s="552"/>
      <c r="J771" s="577"/>
      <c r="K771" s="561"/>
      <c r="L771" s="566"/>
      <c r="M771" s="573"/>
      <c r="N771" s="556">
        <f t="shared" si="175"/>
        <v>0</v>
      </c>
    </row>
    <row r="772" spans="1:18" x14ac:dyDescent="0.25">
      <c r="A772" s="239"/>
      <c r="B772" s="240"/>
      <c r="C772" s="241"/>
      <c r="D772" s="240"/>
      <c r="E772" s="240"/>
      <c r="F772" s="242"/>
      <c r="G772" s="243"/>
      <c r="H772" s="244"/>
      <c r="I772" s="552"/>
      <c r="J772" s="577"/>
      <c r="K772" s="561"/>
      <c r="L772" s="566"/>
      <c r="M772" s="573"/>
      <c r="N772" s="556">
        <f t="shared" si="175"/>
        <v>0</v>
      </c>
    </row>
    <row r="773" spans="1:18" x14ac:dyDescent="0.25">
      <c r="A773" s="239"/>
      <c r="B773" s="240"/>
      <c r="C773" s="241"/>
      <c r="D773" s="240"/>
      <c r="E773" s="240"/>
      <c r="F773" s="242"/>
      <c r="G773" s="243"/>
      <c r="H773" s="244"/>
      <c r="I773" s="552"/>
      <c r="J773" s="577"/>
      <c r="K773" s="561"/>
      <c r="L773" s="566"/>
      <c r="M773" s="573"/>
      <c r="N773" s="556">
        <f t="shared" si="175"/>
        <v>0</v>
      </c>
    </row>
    <row r="774" spans="1:18" x14ac:dyDescent="0.25">
      <c r="A774" s="239"/>
      <c r="B774" s="240"/>
      <c r="C774" s="241"/>
      <c r="D774" s="240"/>
      <c r="E774" s="240"/>
      <c r="F774" s="242"/>
      <c r="G774" s="243"/>
      <c r="H774" s="244"/>
      <c r="I774" s="552"/>
      <c r="J774" s="577"/>
      <c r="K774" s="561"/>
      <c r="L774" s="566"/>
      <c r="M774" s="573"/>
      <c r="N774" s="556">
        <f t="shared" ref="N774:N776" si="176">SUM(J774:M774)</f>
        <v>0</v>
      </c>
    </row>
    <row r="775" spans="1:18" x14ac:dyDescent="0.25">
      <c r="A775" s="239"/>
      <c r="B775" s="240"/>
      <c r="C775" s="241"/>
      <c r="D775" s="240"/>
      <c r="E775" s="240"/>
      <c r="F775" s="242"/>
      <c r="G775" s="243"/>
      <c r="H775" s="244"/>
      <c r="I775" s="552"/>
      <c r="J775" s="577"/>
      <c r="K775" s="561"/>
      <c r="L775" s="566"/>
      <c r="M775" s="573"/>
      <c r="N775" s="556">
        <f t="shared" si="176"/>
        <v>0</v>
      </c>
    </row>
    <row r="776" spans="1:18" ht="15.75" thickBot="1" x14ac:dyDescent="0.3">
      <c r="A776" s="245"/>
      <c r="B776" s="246"/>
      <c r="C776" s="247"/>
      <c r="D776" s="246"/>
      <c r="E776" s="246"/>
      <c r="F776" s="248"/>
      <c r="G776" s="249"/>
      <c r="H776" s="250"/>
      <c r="I776" s="553"/>
      <c r="J776" s="578"/>
      <c r="K776" s="562"/>
      <c r="L776" s="567"/>
      <c r="M776" s="574"/>
      <c r="N776" s="570">
        <f t="shared" si="176"/>
        <v>0</v>
      </c>
    </row>
    <row r="777" spans="1:18" ht="15.75" thickBot="1" x14ac:dyDescent="0.3">
      <c r="A777" s="757" t="s">
        <v>4</v>
      </c>
      <c r="B777" s="758"/>
      <c r="C777" s="758"/>
      <c r="D777" s="758"/>
      <c r="E777" s="758"/>
      <c r="F777" s="758"/>
      <c r="G777" s="758"/>
      <c r="H777" s="758"/>
      <c r="I777" s="554">
        <f>SUM(I767:I776)</f>
        <v>0</v>
      </c>
      <c r="J777" s="579">
        <f t="shared" ref="J777:N777" si="177">SUM(J767:J776)</f>
        <v>0</v>
      </c>
      <c r="K777" s="563">
        <f t="shared" si="177"/>
        <v>0</v>
      </c>
      <c r="L777" s="568">
        <f t="shared" si="177"/>
        <v>0</v>
      </c>
      <c r="M777" s="558">
        <f t="shared" si="177"/>
        <v>0</v>
      </c>
      <c r="N777" s="571">
        <f t="shared" si="177"/>
        <v>0</v>
      </c>
    </row>
    <row r="778" spans="1:18" ht="15.75" customHeight="1" thickBot="1" x14ac:dyDescent="0.3">
      <c r="A778" s="743" t="s">
        <v>473</v>
      </c>
      <c r="B778" s="744"/>
      <c r="C778" s="744"/>
      <c r="D778" s="744"/>
      <c r="E778" s="744"/>
      <c r="F778" s="744"/>
      <c r="G778" s="744"/>
      <c r="H778" s="744"/>
      <c r="I778" s="744"/>
      <c r="J778" s="744"/>
      <c r="K778" s="744"/>
      <c r="L778" s="744"/>
      <c r="M778" s="744"/>
      <c r="N778" s="745"/>
    </row>
    <row r="779" spans="1:18" ht="26.25" thickBot="1" x14ac:dyDescent="0.3">
      <c r="A779" s="429" t="s">
        <v>531</v>
      </c>
      <c r="B779" s="417" t="s">
        <v>537</v>
      </c>
      <c r="C779" s="429" t="s">
        <v>421</v>
      </c>
      <c r="D779" s="417" t="s">
        <v>36</v>
      </c>
      <c r="E779" s="232" t="s">
        <v>536</v>
      </c>
      <c r="F779" s="231" t="s">
        <v>0</v>
      </c>
      <c r="G779" s="231" t="s">
        <v>2</v>
      </c>
      <c r="H779" s="231" t="s">
        <v>37</v>
      </c>
      <c r="I779" s="550" t="s">
        <v>5</v>
      </c>
      <c r="J779" s="575" t="s">
        <v>519</v>
      </c>
      <c r="K779" s="559" t="s">
        <v>520</v>
      </c>
      <c r="L779" s="564" t="s">
        <v>521</v>
      </c>
      <c r="M779" s="557" t="s">
        <v>522</v>
      </c>
      <c r="N779" s="569" t="s">
        <v>620</v>
      </c>
      <c r="P779" s="641">
        <v>6</v>
      </c>
      <c r="Q779" s="642">
        <v>9</v>
      </c>
      <c r="R779" s="643">
        <f>+I790</f>
        <v>0</v>
      </c>
    </row>
    <row r="780" spans="1:18" x14ac:dyDescent="0.25">
      <c r="A780" s="233"/>
      <c r="B780" s="234"/>
      <c r="C780" s="235"/>
      <c r="D780" s="234"/>
      <c r="E780" s="234"/>
      <c r="F780" s="236"/>
      <c r="G780" s="237"/>
      <c r="H780" s="238"/>
      <c r="I780" s="551"/>
      <c r="J780" s="576"/>
      <c r="K780" s="560"/>
      <c r="L780" s="565"/>
      <c r="M780" s="572"/>
      <c r="N780" s="555">
        <f t="shared" ref="N780:N786" si="178">SUM(J780:M780)</f>
        <v>0</v>
      </c>
    </row>
    <row r="781" spans="1:18" x14ac:dyDescent="0.25">
      <c r="A781" s="239"/>
      <c r="B781" s="240"/>
      <c r="C781" s="241"/>
      <c r="D781" s="240"/>
      <c r="E781" s="240"/>
      <c r="F781" s="242"/>
      <c r="G781" s="243"/>
      <c r="H781" s="244"/>
      <c r="I781" s="552"/>
      <c r="J781" s="577"/>
      <c r="K781" s="561"/>
      <c r="L781" s="566"/>
      <c r="M781" s="573"/>
      <c r="N781" s="556">
        <f t="shared" si="178"/>
        <v>0</v>
      </c>
    </row>
    <row r="782" spans="1:18" x14ac:dyDescent="0.25">
      <c r="A782" s="239"/>
      <c r="B782" s="240"/>
      <c r="C782" s="241"/>
      <c r="D782" s="240"/>
      <c r="E782" s="240"/>
      <c r="F782" s="242"/>
      <c r="G782" s="243"/>
      <c r="H782" s="244"/>
      <c r="I782" s="552"/>
      <c r="J782" s="577"/>
      <c r="K782" s="561"/>
      <c r="L782" s="566"/>
      <c r="M782" s="573"/>
      <c r="N782" s="556">
        <f t="shared" si="178"/>
        <v>0</v>
      </c>
    </row>
    <row r="783" spans="1:18" x14ac:dyDescent="0.25">
      <c r="A783" s="239"/>
      <c r="B783" s="240"/>
      <c r="C783" s="241"/>
      <c r="D783" s="240"/>
      <c r="E783" s="240"/>
      <c r="F783" s="242"/>
      <c r="G783" s="243"/>
      <c r="H783" s="244"/>
      <c r="I783" s="552"/>
      <c r="J783" s="577"/>
      <c r="K783" s="561"/>
      <c r="L783" s="566"/>
      <c r="M783" s="573"/>
      <c r="N783" s="556">
        <f t="shared" si="178"/>
        <v>0</v>
      </c>
    </row>
    <row r="784" spans="1:18" x14ac:dyDescent="0.25">
      <c r="A784" s="239"/>
      <c r="B784" s="240"/>
      <c r="C784" s="241"/>
      <c r="D784" s="240"/>
      <c r="E784" s="240"/>
      <c r="F784" s="242"/>
      <c r="G784" s="243"/>
      <c r="H784" s="244"/>
      <c r="I784" s="552"/>
      <c r="J784" s="577"/>
      <c r="K784" s="561"/>
      <c r="L784" s="566"/>
      <c r="M784" s="573"/>
      <c r="N784" s="556">
        <f t="shared" si="178"/>
        <v>0</v>
      </c>
    </row>
    <row r="785" spans="1:18" x14ac:dyDescent="0.25">
      <c r="A785" s="239"/>
      <c r="B785" s="240"/>
      <c r="C785" s="241"/>
      <c r="D785" s="240"/>
      <c r="E785" s="240"/>
      <c r="F785" s="242"/>
      <c r="G785" s="243"/>
      <c r="H785" s="244"/>
      <c r="I785" s="552"/>
      <c r="J785" s="577"/>
      <c r="K785" s="561"/>
      <c r="L785" s="566"/>
      <c r="M785" s="573"/>
      <c r="N785" s="556">
        <f t="shared" si="178"/>
        <v>0</v>
      </c>
    </row>
    <row r="786" spans="1:18" x14ac:dyDescent="0.25">
      <c r="A786" s="239"/>
      <c r="B786" s="240"/>
      <c r="C786" s="241"/>
      <c r="D786" s="240"/>
      <c r="E786" s="240"/>
      <c r="F786" s="242"/>
      <c r="G786" s="243"/>
      <c r="H786" s="244"/>
      <c r="I786" s="552"/>
      <c r="J786" s="577"/>
      <c r="K786" s="561"/>
      <c r="L786" s="566"/>
      <c r="M786" s="573"/>
      <c r="N786" s="556">
        <f t="shared" si="178"/>
        <v>0</v>
      </c>
    </row>
    <row r="787" spans="1:18" x14ac:dyDescent="0.25">
      <c r="A787" s="239"/>
      <c r="B787" s="240"/>
      <c r="C787" s="241"/>
      <c r="D787" s="240"/>
      <c r="E787" s="240"/>
      <c r="F787" s="242"/>
      <c r="G787" s="243"/>
      <c r="H787" s="244"/>
      <c r="I787" s="552"/>
      <c r="J787" s="577"/>
      <c r="K787" s="561"/>
      <c r="L787" s="566"/>
      <c r="M787" s="573"/>
      <c r="N787" s="556">
        <f t="shared" ref="N787:N789" si="179">SUM(J787:M787)</f>
        <v>0</v>
      </c>
    </row>
    <row r="788" spans="1:18" x14ac:dyDescent="0.25">
      <c r="A788" s="239"/>
      <c r="B788" s="240"/>
      <c r="C788" s="241"/>
      <c r="D788" s="240"/>
      <c r="E788" s="240"/>
      <c r="F788" s="242"/>
      <c r="G788" s="243"/>
      <c r="H788" s="244"/>
      <c r="I788" s="552"/>
      <c r="J788" s="577"/>
      <c r="K788" s="561"/>
      <c r="L788" s="566"/>
      <c r="M788" s="573"/>
      <c r="N788" s="556">
        <f t="shared" si="179"/>
        <v>0</v>
      </c>
    </row>
    <row r="789" spans="1:18" ht="15.75" thickBot="1" x14ac:dyDescent="0.3">
      <c r="A789" s="245"/>
      <c r="B789" s="246"/>
      <c r="C789" s="247"/>
      <c r="D789" s="246"/>
      <c r="E789" s="246"/>
      <c r="F789" s="248"/>
      <c r="G789" s="249"/>
      <c r="H789" s="250"/>
      <c r="I789" s="553"/>
      <c r="J789" s="578"/>
      <c r="K789" s="562"/>
      <c r="L789" s="567"/>
      <c r="M789" s="574"/>
      <c r="N789" s="570">
        <f t="shared" si="179"/>
        <v>0</v>
      </c>
    </row>
    <row r="790" spans="1:18" ht="15.75" thickBot="1" x14ac:dyDescent="0.3">
      <c r="A790" s="757" t="s">
        <v>4</v>
      </c>
      <c r="B790" s="758"/>
      <c r="C790" s="758"/>
      <c r="D790" s="758"/>
      <c r="E790" s="758"/>
      <c r="F790" s="758"/>
      <c r="G790" s="758"/>
      <c r="H790" s="758"/>
      <c r="I790" s="554">
        <f>SUM(I780:I789)</f>
        <v>0</v>
      </c>
      <c r="J790" s="579">
        <f t="shared" ref="J790:N790" si="180">SUM(J780:J789)</f>
        <v>0</v>
      </c>
      <c r="K790" s="563">
        <f t="shared" si="180"/>
        <v>0</v>
      </c>
      <c r="L790" s="568">
        <f t="shared" si="180"/>
        <v>0</v>
      </c>
      <c r="M790" s="558">
        <f t="shared" si="180"/>
        <v>0</v>
      </c>
      <c r="N790" s="571">
        <f t="shared" si="180"/>
        <v>0</v>
      </c>
    </row>
    <row r="791" spans="1:18" ht="15.75" customHeight="1" thickBot="1" x14ac:dyDescent="0.3">
      <c r="A791" s="743" t="s">
        <v>474</v>
      </c>
      <c r="B791" s="744"/>
      <c r="C791" s="744"/>
      <c r="D791" s="744"/>
      <c r="E791" s="744"/>
      <c r="F791" s="744"/>
      <c r="G791" s="744"/>
      <c r="H791" s="744"/>
      <c r="I791" s="744"/>
      <c r="J791" s="744"/>
      <c r="K791" s="744"/>
      <c r="L791" s="744"/>
      <c r="M791" s="744"/>
      <c r="N791" s="745"/>
    </row>
    <row r="792" spans="1:18" ht="26.25" thickBot="1" x14ac:dyDescent="0.3">
      <c r="A792" s="429" t="s">
        <v>419</v>
      </c>
      <c r="B792" s="417" t="s">
        <v>420</v>
      </c>
      <c r="C792" s="429" t="s">
        <v>421</v>
      </c>
      <c r="D792" s="417" t="s">
        <v>36</v>
      </c>
      <c r="E792" s="232" t="s">
        <v>536</v>
      </c>
      <c r="F792" s="231" t="s">
        <v>0</v>
      </c>
      <c r="G792" s="231" t="s">
        <v>2</v>
      </c>
      <c r="H792" s="231" t="s">
        <v>37</v>
      </c>
      <c r="I792" s="550" t="s">
        <v>5</v>
      </c>
      <c r="J792" s="575" t="s">
        <v>519</v>
      </c>
      <c r="K792" s="559" t="s">
        <v>520</v>
      </c>
      <c r="L792" s="564" t="s">
        <v>521</v>
      </c>
      <c r="M792" s="557" t="s">
        <v>522</v>
      </c>
      <c r="N792" s="569" t="s">
        <v>620</v>
      </c>
      <c r="P792" s="641">
        <v>6</v>
      </c>
      <c r="Q792" s="642">
        <v>18</v>
      </c>
      <c r="R792" s="643">
        <f>+I803</f>
        <v>0</v>
      </c>
    </row>
    <row r="793" spans="1:18" x14ac:dyDescent="0.25">
      <c r="A793" s="233"/>
      <c r="B793" s="234"/>
      <c r="C793" s="235"/>
      <c r="D793" s="234"/>
      <c r="E793" s="234"/>
      <c r="F793" s="236"/>
      <c r="G793" s="237"/>
      <c r="H793" s="238"/>
      <c r="I793" s="551"/>
      <c r="J793" s="576"/>
      <c r="K793" s="560"/>
      <c r="L793" s="565"/>
      <c r="M793" s="572"/>
      <c r="N793" s="555">
        <f t="shared" ref="N793:N799" si="181">SUM(J793:M793)</f>
        <v>0</v>
      </c>
    </row>
    <row r="794" spans="1:18" x14ac:dyDescent="0.25">
      <c r="A794" s="239"/>
      <c r="B794" s="240"/>
      <c r="C794" s="241"/>
      <c r="D794" s="240"/>
      <c r="E794" s="240"/>
      <c r="F794" s="242"/>
      <c r="G794" s="243"/>
      <c r="H794" s="244"/>
      <c r="I794" s="552"/>
      <c r="J794" s="577"/>
      <c r="K794" s="561"/>
      <c r="L794" s="566"/>
      <c r="M794" s="573"/>
      <c r="N794" s="556">
        <f t="shared" si="181"/>
        <v>0</v>
      </c>
    </row>
    <row r="795" spans="1:18" x14ac:dyDescent="0.25">
      <c r="A795" s="239"/>
      <c r="B795" s="240"/>
      <c r="C795" s="241"/>
      <c r="D795" s="240"/>
      <c r="E795" s="240"/>
      <c r="F795" s="242"/>
      <c r="G795" s="243"/>
      <c r="H795" s="244"/>
      <c r="I795" s="552"/>
      <c r="J795" s="577"/>
      <c r="K795" s="561"/>
      <c r="L795" s="566"/>
      <c r="M795" s="573"/>
      <c r="N795" s="556">
        <f t="shared" si="181"/>
        <v>0</v>
      </c>
    </row>
    <row r="796" spans="1:18" x14ac:dyDescent="0.25">
      <c r="A796" s="239"/>
      <c r="B796" s="240"/>
      <c r="C796" s="241"/>
      <c r="D796" s="240"/>
      <c r="E796" s="240"/>
      <c r="F796" s="242"/>
      <c r="G796" s="243"/>
      <c r="H796" s="244"/>
      <c r="I796" s="552"/>
      <c r="J796" s="577"/>
      <c r="K796" s="561"/>
      <c r="L796" s="566"/>
      <c r="M796" s="573"/>
      <c r="N796" s="556">
        <f t="shared" si="181"/>
        <v>0</v>
      </c>
    </row>
    <row r="797" spans="1:18" x14ac:dyDescent="0.25">
      <c r="A797" s="239"/>
      <c r="B797" s="240"/>
      <c r="C797" s="241"/>
      <c r="D797" s="240"/>
      <c r="E797" s="240"/>
      <c r="F797" s="242"/>
      <c r="G797" s="243"/>
      <c r="H797" s="244"/>
      <c r="I797" s="552"/>
      <c r="J797" s="577"/>
      <c r="K797" s="561"/>
      <c r="L797" s="566"/>
      <c r="M797" s="573"/>
      <c r="N797" s="556">
        <f t="shared" si="181"/>
        <v>0</v>
      </c>
    </row>
    <row r="798" spans="1:18" x14ac:dyDescent="0.25">
      <c r="A798" s="239"/>
      <c r="B798" s="240"/>
      <c r="C798" s="241"/>
      <c r="D798" s="240"/>
      <c r="E798" s="240"/>
      <c r="F798" s="242"/>
      <c r="G798" s="243"/>
      <c r="H798" s="244"/>
      <c r="I798" s="552"/>
      <c r="J798" s="577"/>
      <c r="K798" s="561"/>
      <c r="L798" s="566"/>
      <c r="M798" s="573"/>
      <c r="N798" s="556">
        <f t="shared" si="181"/>
        <v>0</v>
      </c>
    </row>
    <row r="799" spans="1:18" x14ac:dyDescent="0.25">
      <c r="A799" s="239"/>
      <c r="B799" s="240"/>
      <c r="C799" s="241"/>
      <c r="D799" s="240"/>
      <c r="E799" s="240"/>
      <c r="F799" s="242"/>
      <c r="G799" s="243"/>
      <c r="H799" s="244"/>
      <c r="I799" s="552"/>
      <c r="J799" s="577"/>
      <c r="K799" s="561"/>
      <c r="L799" s="566"/>
      <c r="M799" s="573"/>
      <c r="N799" s="556">
        <f t="shared" si="181"/>
        <v>0</v>
      </c>
    </row>
    <row r="800" spans="1:18" x14ac:dyDescent="0.25">
      <c r="A800" s="239"/>
      <c r="B800" s="240"/>
      <c r="C800" s="241"/>
      <c r="D800" s="240"/>
      <c r="E800" s="240"/>
      <c r="F800" s="242"/>
      <c r="G800" s="243"/>
      <c r="H800" s="244"/>
      <c r="I800" s="552"/>
      <c r="J800" s="577"/>
      <c r="K800" s="561"/>
      <c r="L800" s="566"/>
      <c r="M800" s="573"/>
      <c r="N800" s="556">
        <f t="shared" ref="N800:N802" si="182">SUM(J800:M800)</f>
        <v>0</v>
      </c>
    </row>
    <row r="801" spans="1:18" x14ac:dyDescent="0.25">
      <c r="A801" s="239"/>
      <c r="B801" s="240"/>
      <c r="C801" s="241"/>
      <c r="D801" s="240"/>
      <c r="E801" s="240"/>
      <c r="F801" s="242"/>
      <c r="G801" s="243"/>
      <c r="H801" s="244"/>
      <c r="I801" s="552"/>
      <c r="J801" s="577"/>
      <c r="K801" s="561"/>
      <c r="L801" s="566"/>
      <c r="M801" s="573"/>
      <c r="N801" s="556">
        <f t="shared" si="182"/>
        <v>0</v>
      </c>
    </row>
    <row r="802" spans="1:18" ht="15.75" thickBot="1" x14ac:dyDescent="0.3">
      <c r="A802" s="245"/>
      <c r="B802" s="246"/>
      <c r="C802" s="247"/>
      <c r="D802" s="246"/>
      <c r="E802" s="246"/>
      <c r="F802" s="248"/>
      <c r="G802" s="249"/>
      <c r="H802" s="250"/>
      <c r="I802" s="553"/>
      <c r="J802" s="578"/>
      <c r="K802" s="562"/>
      <c r="L802" s="567"/>
      <c r="M802" s="574"/>
      <c r="N802" s="570">
        <f t="shared" si="182"/>
        <v>0</v>
      </c>
    </row>
    <row r="803" spans="1:18" ht="15.75" thickBot="1" x14ac:dyDescent="0.3">
      <c r="A803" s="757" t="s">
        <v>4</v>
      </c>
      <c r="B803" s="758"/>
      <c r="C803" s="758"/>
      <c r="D803" s="758"/>
      <c r="E803" s="758"/>
      <c r="F803" s="758"/>
      <c r="G803" s="758"/>
      <c r="H803" s="758"/>
      <c r="I803" s="554">
        <f>SUM(I793:I802)</f>
        <v>0</v>
      </c>
      <c r="J803" s="579">
        <f t="shared" ref="J803:N803" si="183">SUM(J793:J802)</f>
        <v>0</v>
      </c>
      <c r="K803" s="563">
        <f t="shared" si="183"/>
        <v>0</v>
      </c>
      <c r="L803" s="568">
        <f t="shared" si="183"/>
        <v>0</v>
      </c>
      <c r="M803" s="558">
        <f t="shared" si="183"/>
        <v>0</v>
      </c>
      <c r="N803" s="571">
        <f t="shared" si="183"/>
        <v>0</v>
      </c>
    </row>
    <row r="804" spans="1:18" ht="15.75" customHeight="1" thickBot="1" x14ac:dyDescent="0.3">
      <c r="A804" s="743" t="s">
        <v>475</v>
      </c>
      <c r="B804" s="744"/>
      <c r="C804" s="744"/>
      <c r="D804" s="744"/>
      <c r="E804" s="744"/>
      <c r="F804" s="744"/>
      <c r="G804" s="744"/>
      <c r="H804" s="744"/>
      <c r="I804" s="744"/>
      <c r="J804" s="744"/>
      <c r="K804" s="744"/>
      <c r="L804" s="744"/>
      <c r="M804" s="744"/>
      <c r="N804" s="745"/>
    </row>
    <row r="805" spans="1:18" ht="26.25" thickBot="1" x14ac:dyDescent="0.3">
      <c r="A805" s="429" t="s">
        <v>419</v>
      </c>
      <c r="B805" s="417" t="s">
        <v>420</v>
      </c>
      <c r="C805" s="429" t="s">
        <v>421</v>
      </c>
      <c r="D805" s="417" t="s">
        <v>36</v>
      </c>
      <c r="E805" s="232" t="s">
        <v>536</v>
      </c>
      <c r="F805" s="231" t="s">
        <v>0</v>
      </c>
      <c r="G805" s="231" t="s">
        <v>2</v>
      </c>
      <c r="H805" s="231" t="s">
        <v>37</v>
      </c>
      <c r="I805" s="550" t="s">
        <v>5</v>
      </c>
      <c r="J805" s="575" t="s">
        <v>519</v>
      </c>
      <c r="K805" s="559" t="s">
        <v>520</v>
      </c>
      <c r="L805" s="564" t="s">
        <v>521</v>
      </c>
      <c r="M805" s="557" t="s">
        <v>522</v>
      </c>
      <c r="N805" s="569" t="s">
        <v>620</v>
      </c>
      <c r="P805" s="641">
        <v>6</v>
      </c>
      <c r="Q805" s="642">
        <v>26</v>
      </c>
      <c r="R805" s="643">
        <f>+I816</f>
        <v>0</v>
      </c>
    </row>
    <row r="806" spans="1:18" x14ac:dyDescent="0.25">
      <c r="A806" s="233"/>
      <c r="B806" s="234"/>
      <c r="C806" s="235"/>
      <c r="D806" s="234"/>
      <c r="E806" s="234"/>
      <c r="F806" s="236"/>
      <c r="G806" s="237"/>
      <c r="H806" s="238"/>
      <c r="I806" s="551"/>
      <c r="J806" s="576"/>
      <c r="K806" s="560"/>
      <c r="L806" s="565"/>
      <c r="M806" s="572"/>
      <c r="N806" s="555">
        <f t="shared" ref="N806:N812" si="184">SUM(J806:M806)</f>
        <v>0</v>
      </c>
    </row>
    <row r="807" spans="1:18" x14ac:dyDescent="0.25">
      <c r="A807" s="239"/>
      <c r="B807" s="240"/>
      <c r="C807" s="241"/>
      <c r="D807" s="240"/>
      <c r="E807" s="240"/>
      <c r="F807" s="242"/>
      <c r="G807" s="243"/>
      <c r="H807" s="244"/>
      <c r="I807" s="552"/>
      <c r="J807" s="577"/>
      <c r="K807" s="561"/>
      <c r="L807" s="566"/>
      <c r="M807" s="573"/>
      <c r="N807" s="556">
        <f t="shared" si="184"/>
        <v>0</v>
      </c>
    </row>
    <row r="808" spans="1:18" x14ac:dyDescent="0.25">
      <c r="A808" s="239"/>
      <c r="B808" s="240"/>
      <c r="C808" s="241"/>
      <c r="D808" s="240"/>
      <c r="E808" s="240"/>
      <c r="F808" s="242"/>
      <c r="G808" s="243"/>
      <c r="H808" s="244"/>
      <c r="I808" s="552"/>
      <c r="J808" s="577"/>
      <c r="K808" s="561"/>
      <c r="L808" s="566"/>
      <c r="M808" s="573"/>
      <c r="N808" s="556">
        <f t="shared" si="184"/>
        <v>0</v>
      </c>
    </row>
    <row r="809" spans="1:18" x14ac:dyDescent="0.25">
      <c r="A809" s="239"/>
      <c r="B809" s="240"/>
      <c r="C809" s="241"/>
      <c r="D809" s="240"/>
      <c r="E809" s="240"/>
      <c r="F809" s="242"/>
      <c r="G809" s="243"/>
      <c r="H809" s="244"/>
      <c r="I809" s="552"/>
      <c r="J809" s="577"/>
      <c r="K809" s="561"/>
      <c r="L809" s="566"/>
      <c r="M809" s="573"/>
      <c r="N809" s="556">
        <f t="shared" si="184"/>
        <v>0</v>
      </c>
    </row>
    <row r="810" spans="1:18" x14ac:dyDescent="0.25">
      <c r="A810" s="239"/>
      <c r="B810" s="240"/>
      <c r="C810" s="241"/>
      <c r="D810" s="240"/>
      <c r="E810" s="240"/>
      <c r="F810" s="242"/>
      <c r="G810" s="243"/>
      <c r="H810" s="244"/>
      <c r="I810" s="552"/>
      <c r="J810" s="577"/>
      <c r="K810" s="561"/>
      <c r="L810" s="566"/>
      <c r="M810" s="573"/>
      <c r="N810" s="556">
        <f t="shared" si="184"/>
        <v>0</v>
      </c>
    </row>
    <row r="811" spans="1:18" x14ac:dyDescent="0.25">
      <c r="A811" s="239"/>
      <c r="B811" s="240"/>
      <c r="C811" s="241"/>
      <c r="D811" s="240"/>
      <c r="E811" s="240"/>
      <c r="F811" s="242"/>
      <c r="G811" s="243"/>
      <c r="H811" s="244"/>
      <c r="I811" s="552"/>
      <c r="J811" s="577"/>
      <c r="K811" s="561"/>
      <c r="L811" s="566"/>
      <c r="M811" s="573"/>
      <c r="N811" s="556">
        <f t="shared" si="184"/>
        <v>0</v>
      </c>
    </row>
    <row r="812" spans="1:18" x14ac:dyDescent="0.25">
      <c r="A812" s="239"/>
      <c r="B812" s="240"/>
      <c r="C812" s="241"/>
      <c r="D812" s="240"/>
      <c r="E812" s="240"/>
      <c r="F812" s="242"/>
      <c r="G812" s="243"/>
      <c r="H812" s="244"/>
      <c r="I812" s="552"/>
      <c r="J812" s="577"/>
      <c r="K812" s="561"/>
      <c r="L812" s="566"/>
      <c r="M812" s="573"/>
      <c r="N812" s="556">
        <f t="shared" si="184"/>
        <v>0</v>
      </c>
    </row>
    <row r="813" spans="1:18" x14ac:dyDescent="0.25">
      <c r="A813" s="239"/>
      <c r="B813" s="240"/>
      <c r="C813" s="241"/>
      <c r="D813" s="240"/>
      <c r="E813" s="240"/>
      <c r="F813" s="242"/>
      <c r="G813" s="243"/>
      <c r="H813" s="244"/>
      <c r="I813" s="552"/>
      <c r="J813" s="577"/>
      <c r="K813" s="561"/>
      <c r="L813" s="566"/>
      <c r="M813" s="573"/>
      <c r="N813" s="556">
        <f t="shared" ref="N813:N815" si="185">SUM(J813:M813)</f>
        <v>0</v>
      </c>
    </row>
    <row r="814" spans="1:18" x14ac:dyDescent="0.25">
      <c r="A814" s="239"/>
      <c r="B814" s="240"/>
      <c r="C814" s="241"/>
      <c r="D814" s="240"/>
      <c r="E814" s="240"/>
      <c r="F814" s="242"/>
      <c r="G814" s="243"/>
      <c r="H814" s="244"/>
      <c r="I814" s="552"/>
      <c r="J814" s="577"/>
      <c r="K814" s="561"/>
      <c r="L814" s="566"/>
      <c r="M814" s="573"/>
      <c r="N814" s="556">
        <f t="shared" si="185"/>
        <v>0</v>
      </c>
    </row>
    <row r="815" spans="1:18" ht="15.75" thickBot="1" x14ac:dyDescent="0.3">
      <c r="A815" s="245"/>
      <c r="B815" s="246"/>
      <c r="C815" s="247"/>
      <c r="D815" s="246"/>
      <c r="E815" s="246"/>
      <c r="F815" s="248"/>
      <c r="G815" s="249"/>
      <c r="H815" s="250"/>
      <c r="I815" s="553"/>
      <c r="J815" s="578"/>
      <c r="K815" s="562"/>
      <c r="L815" s="567"/>
      <c r="M815" s="574"/>
      <c r="N815" s="570">
        <f t="shared" si="185"/>
        <v>0</v>
      </c>
    </row>
    <row r="816" spans="1:18" ht="15.75" thickBot="1" x14ac:dyDescent="0.3">
      <c r="A816" s="757" t="s">
        <v>4</v>
      </c>
      <c r="B816" s="758"/>
      <c r="C816" s="758"/>
      <c r="D816" s="758"/>
      <c r="E816" s="758"/>
      <c r="F816" s="758"/>
      <c r="G816" s="758"/>
      <c r="H816" s="758"/>
      <c r="I816" s="554">
        <f>SUM(I806:I815)</f>
        <v>0</v>
      </c>
      <c r="J816" s="579">
        <f t="shared" ref="J816:N816" si="186">SUM(J806:J815)</f>
        <v>0</v>
      </c>
      <c r="K816" s="563">
        <f t="shared" si="186"/>
        <v>0</v>
      </c>
      <c r="L816" s="568">
        <f t="shared" si="186"/>
        <v>0</v>
      </c>
      <c r="M816" s="558">
        <f t="shared" si="186"/>
        <v>0</v>
      </c>
      <c r="N816" s="571">
        <f t="shared" si="186"/>
        <v>0</v>
      </c>
    </row>
    <row r="817" spans="1:18" ht="15.75" customHeight="1" thickBot="1" x14ac:dyDescent="0.3">
      <c r="A817" s="743" t="s">
        <v>476</v>
      </c>
      <c r="B817" s="744"/>
      <c r="C817" s="744"/>
      <c r="D817" s="744"/>
      <c r="E817" s="744"/>
      <c r="F817" s="744"/>
      <c r="G817" s="744"/>
      <c r="H817" s="744"/>
      <c r="I817" s="744"/>
      <c r="J817" s="744"/>
      <c r="K817" s="744"/>
      <c r="L817" s="744"/>
      <c r="M817" s="744"/>
      <c r="N817" s="745"/>
    </row>
    <row r="818" spans="1:18" ht="26.25" thickBot="1" x14ac:dyDescent="0.3">
      <c r="A818" s="429" t="s">
        <v>419</v>
      </c>
      <c r="B818" s="417" t="s">
        <v>420</v>
      </c>
      <c r="C818" s="429" t="s">
        <v>421</v>
      </c>
      <c r="D818" s="417" t="s">
        <v>36</v>
      </c>
      <c r="E818" s="232" t="s">
        <v>536</v>
      </c>
      <c r="F818" s="231" t="s">
        <v>0</v>
      </c>
      <c r="G818" s="231" t="s">
        <v>2</v>
      </c>
      <c r="H818" s="231" t="s">
        <v>37</v>
      </c>
      <c r="I818" s="550" t="s">
        <v>5</v>
      </c>
      <c r="J818" s="575" t="s">
        <v>519</v>
      </c>
      <c r="K818" s="559" t="s">
        <v>520</v>
      </c>
      <c r="L818" s="564" t="s">
        <v>521</v>
      </c>
      <c r="M818" s="557" t="s">
        <v>522</v>
      </c>
      <c r="N818" s="569" t="s">
        <v>620</v>
      </c>
      <c r="P818" s="641">
        <v>6</v>
      </c>
      <c r="Q818" s="642">
        <v>26</v>
      </c>
      <c r="R818" s="643">
        <f>+I829</f>
        <v>0</v>
      </c>
    </row>
    <row r="819" spans="1:18" x14ac:dyDescent="0.25">
      <c r="A819" s="233"/>
      <c r="B819" s="234"/>
      <c r="C819" s="235"/>
      <c r="D819" s="234"/>
      <c r="E819" s="234"/>
      <c r="F819" s="236"/>
      <c r="G819" s="237"/>
      <c r="H819" s="238"/>
      <c r="I819" s="551"/>
      <c r="J819" s="576"/>
      <c r="K819" s="560"/>
      <c r="L819" s="565"/>
      <c r="M819" s="572"/>
      <c r="N819" s="555">
        <f t="shared" ref="N819:N825" si="187">SUM(J819:M819)</f>
        <v>0</v>
      </c>
    </row>
    <row r="820" spans="1:18" x14ac:dyDescent="0.25">
      <c r="A820" s="239"/>
      <c r="B820" s="240"/>
      <c r="C820" s="241"/>
      <c r="D820" s="240"/>
      <c r="E820" s="240"/>
      <c r="F820" s="242"/>
      <c r="G820" s="243"/>
      <c r="H820" s="244"/>
      <c r="I820" s="552"/>
      <c r="J820" s="577"/>
      <c r="K820" s="561"/>
      <c r="L820" s="566"/>
      <c r="M820" s="573"/>
      <c r="N820" s="556">
        <f t="shared" si="187"/>
        <v>0</v>
      </c>
    </row>
    <row r="821" spans="1:18" x14ac:dyDescent="0.25">
      <c r="A821" s="239"/>
      <c r="B821" s="240"/>
      <c r="C821" s="241"/>
      <c r="D821" s="240"/>
      <c r="E821" s="240"/>
      <c r="F821" s="242"/>
      <c r="G821" s="243"/>
      <c r="H821" s="244"/>
      <c r="I821" s="552"/>
      <c r="J821" s="577"/>
      <c r="K821" s="561"/>
      <c r="L821" s="566"/>
      <c r="M821" s="573"/>
      <c r="N821" s="556">
        <f t="shared" si="187"/>
        <v>0</v>
      </c>
    </row>
    <row r="822" spans="1:18" x14ac:dyDescent="0.25">
      <c r="A822" s="239"/>
      <c r="B822" s="240"/>
      <c r="C822" s="241"/>
      <c r="D822" s="240"/>
      <c r="E822" s="240"/>
      <c r="F822" s="242"/>
      <c r="G822" s="243"/>
      <c r="H822" s="244"/>
      <c r="I822" s="552"/>
      <c r="J822" s="577"/>
      <c r="K822" s="561"/>
      <c r="L822" s="566"/>
      <c r="M822" s="573"/>
      <c r="N822" s="556">
        <f t="shared" si="187"/>
        <v>0</v>
      </c>
    </row>
    <row r="823" spans="1:18" x14ac:dyDescent="0.25">
      <c r="A823" s="239"/>
      <c r="B823" s="240"/>
      <c r="C823" s="241"/>
      <c r="D823" s="240"/>
      <c r="E823" s="240"/>
      <c r="F823" s="242"/>
      <c r="G823" s="243"/>
      <c r="H823" s="244"/>
      <c r="I823" s="552"/>
      <c r="J823" s="577"/>
      <c r="K823" s="561"/>
      <c r="L823" s="566"/>
      <c r="M823" s="573"/>
      <c r="N823" s="556">
        <f t="shared" si="187"/>
        <v>0</v>
      </c>
    </row>
    <row r="824" spans="1:18" x14ac:dyDescent="0.25">
      <c r="A824" s="239"/>
      <c r="B824" s="240"/>
      <c r="C824" s="241"/>
      <c r="D824" s="240"/>
      <c r="E824" s="240"/>
      <c r="F824" s="242"/>
      <c r="G824" s="243"/>
      <c r="H824" s="244"/>
      <c r="I824" s="552"/>
      <c r="J824" s="577"/>
      <c r="K824" s="561"/>
      <c r="L824" s="566"/>
      <c r="M824" s="573"/>
      <c r="N824" s="556">
        <f t="shared" si="187"/>
        <v>0</v>
      </c>
    </row>
    <row r="825" spans="1:18" x14ac:dyDescent="0.25">
      <c r="A825" s="239"/>
      <c r="B825" s="240"/>
      <c r="C825" s="241"/>
      <c r="D825" s="240"/>
      <c r="E825" s="240"/>
      <c r="F825" s="242"/>
      <c r="G825" s="243"/>
      <c r="H825" s="244"/>
      <c r="I825" s="552"/>
      <c r="J825" s="577"/>
      <c r="K825" s="561"/>
      <c r="L825" s="566"/>
      <c r="M825" s="573"/>
      <c r="N825" s="556">
        <f t="shared" si="187"/>
        <v>0</v>
      </c>
    </row>
    <row r="826" spans="1:18" x14ac:dyDescent="0.25">
      <c r="A826" s="239"/>
      <c r="B826" s="240"/>
      <c r="C826" s="241"/>
      <c r="D826" s="240"/>
      <c r="E826" s="240"/>
      <c r="F826" s="242"/>
      <c r="G826" s="243"/>
      <c r="H826" s="244"/>
      <c r="I826" s="552"/>
      <c r="J826" s="577"/>
      <c r="K826" s="561"/>
      <c r="L826" s="566"/>
      <c r="M826" s="573"/>
      <c r="N826" s="556">
        <f t="shared" ref="N826:N828" si="188">SUM(J826:M826)</f>
        <v>0</v>
      </c>
    </row>
    <row r="827" spans="1:18" x14ac:dyDescent="0.25">
      <c r="A827" s="239"/>
      <c r="B827" s="240"/>
      <c r="C827" s="241"/>
      <c r="D827" s="240"/>
      <c r="E827" s="240"/>
      <c r="F827" s="242"/>
      <c r="G827" s="243"/>
      <c r="H827" s="244"/>
      <c r="I827" s="552"/>
      <c r="J827" s="577"/>
      <c r="K827" s="561"/>
      <c r="L827" s="566"/>
      <c r="M827" s="573"/>
      <c r="N827" s="556">
        <f t="shared" si="188"/>
        <v>0</v>
      </c>
    </row>
    <row r="828" spans="1:18" ht="15.75" thickBot="1" x14ac:dyDescent="0.3">
      <c r="A828" s="245"/>
      <c r="B828" s="246"/>
      <c r="C828" s="247"/>
      <c r="D828" s="246"/>
      <c r="E828" s="246"/>
      <c r="F828" s="248"/>
      <c r="G828" s="249"/>
      <c r="H828" s="250"/>
      <c r="I828" s="553"/>
      <c r="J828" s="578"/>
      <c r="K828" s="562"/>
      <c r="L828" s="567"/>
      <c r="M828" s="574"/>
      <c r="N828" s="570">
        <f t="shared" si="188"/>
        <v>0</v>
      </c>
    </row>
    <row r="829" spans="1:18" ht="15.75" thickBot="1" x14ac:dyDescent="0.3">
      <c r="A829" s="757" t="s">
        <v>4</v>
      </c>
      <c r="B829" s="758"/>
      <c r="C829" s="758"/>
      <c r="D829" s="758"/>
      <c r="E829" s="758"/>
      <c r="F829" s="758"/>
      <c r="G829" s="758"/>
      <c r="H829" s="758"/>
      <c r="I829" s="554">
        <f>SUM(I819:I828)</f>
        <v>0</v>
      </c>
      <c r="J829" s="579">
        <f t="shared" ref="J829:N829" si="189">SUM(J819:J828)</f>
        <v>0</v>
      </c>
      <c r="K829" s="563">
        <f t="shared" si="189"/>
        <v>0</v>
      </c>
      <c r="L829" s="568">
        <f t="shared" si="189"/>
        <v>0</v>
      </c>
      <c r="M829" s="558">
        <f t="shared" si="189"/>
        <v>0</v>
      </c>
      <c r="N829" s="571">
        <f t="shared" si="189"/>
        <v>0</v>
      </c>
    </row>
    <row r="830" spans="1:18" ht="15.75" customHeight="1" thickBot="1" x14ac:dyDescent="0.3">
      <c r="A830" s="743" t="s">
        <v>477</v>
      </c>
      <c r="B830" s="744"/>
      <c r="C830" s="744"/>
      <c r="D830" s="744"/>
      <c r="E830" s="744"/>
      <c r="F830" s="744"/>
      <c r="G830" s="744"/>
      <c r="H830" s="744"/>
      <c r="I830" s="744"/>
      <c r="J830" s="744"/>
      <c r="K830" s="744"/>
      <c r="L830" s="744"/>
      <c r="M830" s="744"/>
      <c r="N830" s="745"/>
    </row>
    <row r="831" spans="1:18" ht="26.25" thickBot="1" x14ac:dyDescent="0.3">
      <c r="A831" s="429" t="s">
        <v>419</v>
      </c>
      <c r="B831" s="417" t="s">
        <v>420</v>
      </c>
      <c r="C831" s="429" t="s">
        <v>421</v>
      </c>
      <c r="D831" s="417" t="s">
        <v>36</v>
      </c>
      <c r="E831" s="232" t="s">
        <v>536</v>
      </c>
      <c r="F831" s="231" t="s">
        <v>0</v>
      </c>
      <c r="G831" s="231" t="s">
        <v>2</v>
      </c>
      <c r="H831" s="231" t="s">
        <v>37</v>
      </c>
      <c r="I831" s="550" t="s">
        <v>5</v>
      </c>
      <c r="J831" s="575" t="s">
        <v>519</v>
      </c>
      <c r="K831" s="559" t="s">
        <v>520</v>
      </c>
      <c r="L831" s="564" t="s">
        <v>521</v>
      </c>
      <c r="M831" s="557" t="s">
        <v>522</v>
      </c>
      <c r="N831" s="569" t="s">
        <v>620</v>
      </c>
      <c r="P831" s="641">
        <v>6</v>
      </c>
      <c r="Q831" s="642">
        <v>17</v>
      </c>
      <c r="R831" s="643">
        <f>+I842</f>
        <v>0</v>
      </c>
    </row>
    <row r="832" spans="1:18" x14ac:dyDescent="0.25">
      <c r="A832" s="233"/>
      <c r="B832" s="234"/>
      <c r="C832" s="235"/>
      <c r="D832" s="234"/>
      <c r="E832" s="234"/>
      <c r="F832" s="236"/>
      <c r="G832" s="237"/>
      <c r="H832" s="238"/>
      <c r="I832" s="551"/>
      <c r="J832" s="576"/>
      <c r="K832" s="560"/>
      <c r="L832" s="565"/>
      <c r="M832" s="572"/>
      <c r="N832" s="555">
        <f t="shared" ref="N832:N838" si="190">SUM(J832:M832)</f>
        <v>0</v>
      </c>
    </row>
    <row r="833" spans="1:18" x14ac:dyDescent="0.25">
      <c r="A833" s="239"/>
      <c r="B833" s="240"/>
      <c r="C833" s="241"/>
      <c r="D833" s="240"/>
      <c r="E833" s="240"/>
      <c r="F833" s="242"/>
      <c r="G833" s="243"/>
      <c r="H833" s="244"/>
      <c r="I833" s="552"/>
      <c r="J833" s="577"/>
      <c r="K833" s="561"/>
      <c r="L833" s="566"/>
      <c r="M833" s="573"/>
      <c r="N833" s="556">
        <f t="shared" si="190"/>
        <v>0</v>
      </c>
    </row>
    <row r="834" spans="1:18" x14ac:dyDescent="0.25">
      <c r="A834" s="239"/>
      <c r="B834" s="240"/>
      <c r="C834" s="241"/>
      <c r="D834" s="240"/>
      <c r="E834" s="240"/>
      <c r="F834" s="242"/>
      <c r="G834" s="243"/>
      <c r="H834" s="244"/>
      <c r="I834" s="552"/>
      <c r="J834" s="577"/>
      <c r="K834" s="561"/>
      <c r="L834" s="566"/>
      <c r="M834" s="573"/>
      <c r="N834" s="556">
        <f t="shared" si="190"/>
        <v>0</v>
      </c>
    </row>
    <row r="835" spans="1:18" x14ac:dyDescent="0.25">
      <c r="A835" s="239"/>
      <c r="B835" s="240"/>
      <c r="C835" s="241"/>
      <c r="D835" s="240"/>
      <c r="E835" s="240"/>
      <c r="F835" s="242"/>
      <c r="G835" s="243"/>
      <c r="H835" s="244"/>
      <c r="I835" s="552"/>
      <c r="J835" s="577"/>
      <c r="K835" s="561"/>
      <c r="L835" s="566"/>
      <c r="M835" s="573"/>
      <c r="N835" s="556">
        <f t="shared" si="190"/>
        <v>0</v>
      </c>
    </row>
    <row r="836" spans="1:18" x14ac:dyDescent="0.25">
      <c r="A836" s="239"/>
      <c r="B836" s="240"/>
      <c r="C836" s="241"/>
      <c r="D836" s="240"/>
      <c r="E836" s="240"/>
      <c r="F836" s="242"/>
      <c r="G836" s="243"/>
      <c r="H836" s="244"/>
      <c r="I836" s="552"/>
      <c r="J836" s="577"/>
      <c r="K836" s="561"/>
      <c r="L836" s="566"/>
      <c r="M836" s="573"/>
      <c r="N836" s="556">
        <f t="shared" si="190"/>
        <v>0</v>
      </c>
    </row>
    <row r="837" spans="1:18" x14ac:dyDescent="0.25">
      <c r="A837" s="239"/>
      <c r="B837" s="240"/>
      <c r="C837" s="241"/>
      <c r="D837" s="240"/>
      <c r="E837" s="240"/>
      <c r="F837" s="242"/>
      <c r="G837" s="243"/>
      <c r="H837" s="244"/>
      <c r="I837" s="552"/>
      <c r="J837" s="577"/>
      <c r="K837" s="561"/>
      <c r="L837" s="566"/>
      <c r="M837" s="573"/>
      <c r="N837" s="556">
        <f t="shared" si="190"/>
        <v>0</v>
      </c>
    </row>
    <row r="838" spans="1:18" x14ac:dyDescent="0.25">
      <c r="A838" s="239"/>
      <c r="B838" s="240"/>
      <c r="C838" s="241"/>
      <c r="D838" s="240"/>
      <c r="E838" s="240"/>
      <c r="F838" s="242"/>
      <c r="G838" s="243"/>
      <c r="H838" s="244"/>
      <c r="I838" s="552"/>
      <c r="J838" s="577"/>
      <c r="K838" s="561"/>
      <c r="L838" s="566"/>
      <c r="M838" s="573"/>
      <c r="N838" s="556">
        <f t="shared" si="190"/>
        <v>0</v>
      </c>
    </row>
    <row r="839" spans="1:18" x14ac:dyDescent="0.25">
      <c r="A839" s="239"/>
      <c r="B839" s="240"/>
      <c r="C839" s="241"/>
      <c r="D839" s="240"/>
      <c r="E839" s="240"/>
      <c r="F839" s="242"/>
      <c r="G839" s="243"/>
      <c r="H839" s="244"/>
      <c r="I839" s="552"/>
      <c r="J839" s="577"/>
      <c r="K839" s="561"/>
      <c r="L839" s="566"/>
      <c r="M839" s="573"/>
      <c r="N839" s="556">
        <f t="shared" ref="N839:N841" si="191">SUM(J839:M839)</f>
        <v>0</v>
      </c>
    </row>
    <row r="840" spans="1:18" x14ac:dyDescent="0.25">
      <c r="A840" s="239"/>
      <c r="B840" s="240"/>
      <c r="C840" s="241"/>
      <c r="D840" s="240"/>
      <c r="E840" s="240"/>
      <c r="F840" s="242"/>
      <c r="G840" s="243"/>
      <c r="H840" s="244"/>
      <c r="I840" s="552"/>
      <c r="J840" s="577"/>
      <c r="K840" s="561"/>
      <c r="L840" s="566"/>
      <c r="M840" s="573"/>
      <c r="N840" s="556">
        <f t="shared" si="191"/>
        <v>0</v>
      </c>
    </row>
    <row r="841" spans="1:18" ht="15.75" thickBot="1" x14ac:dyDescent="0.3">
      <c r="A841" s="245"/>
      <c r="B841" s="246"/>
      <c r="C841" s="247"/>
      <c r="D841" s="246"/>
      <c r="E841" s="246"/>
      <c r="F841" s="248"/>
      <c r="G841" s="249"/>
      <c r="H841" s="250"/>
      <c r="I841" s="553"/>
      <c r="J841" s="578"/>
      <c r="K841" s="562"/>
      <c r="L841" s="567"/>
      <c r="M841" s="574"/>
      <c r="N841" s="570">
        <f t="shared" si="191"/>
        <v>0</v>
      </c>
    </row>
    <row r="842" spans="1:18" ht="15.75" thickBot="1" x14ac:dyDescent="0.3">
      <c r="A842" s="757" t="s">
        <v>4</v>
      </c>
      <c r="B842" s="758"/>
      <c r="C842" s="758"/>
      <c r="D842" s="758"/>
      <c r="E842" s="758"/>
      <c r="F842" s="758"/>
      <c r="G842" s="758"/>
      <c r="H842" s="758"/>
      <c r="I842" s="554">
        <f>SUM(I832:I841)</f>
        <v>0</v>
      </c>
      <c r="J842" s="579">
        <f t="shared" ref="J842:N842" si="192">SUM(J832:J841)</f>
        <v>0</v>
      </c>
      <c r="K842" s="563">
        <f t="shared" si="192"/>
        <v>0</v>
      </c>
      <c r="L842" s="568">
        <f t="shared" si="192"/>
        <v>0</v>
      </c>
      <c r="M842" s="558">
        <f t="shared" si="192"/>
        <v>0</v>
      </c>
      <c r="N842" s="571">
        <f t="shared" si="192"/>
        <v>0</v>
      </c>
    </row>
    <row r="843" spans="1:18" ht="15.75" customHeight="1" thickBot="1" x14ac:dyDescent="0.3">
      <c r="A843" s="743" t="s">
        <v>478</v>
      </c>
      <c r="B843" s="744"/>
      <c r="C843" s="744"/>
      <c r="D843" s="744"/>
      <c r="E843" s="744"/>
      <c r="F843" s="744"/>
      <c r="G843" s="744"/>
      <c r="H843" s="744"/>
      <c r="I843" s="744"/>
      <c r="J843" s="744"/>
      <c r="K843" s="744"/>
      <c r="L843" s="744"/>
      <c r="M843" s="744"/>
      <c r="N843" s="745"/>
    </row>
    <row r="844" spans="1:18" ht="26.25" thickBot="1" x14ac:dyDescent="0.3">
      <c r="A844" s="429" t="s">
        <v>419</v>
      </c>
      <c r="B844" s="417" t="s">
        <v>420</v>
      </c>
      <c r="C844" s="429" t="s">
        <v>421</v>
      </c>
      <c r="D844" s="417" t="s">
        <v>36</v>
      </c>
      <c r="E844" s="232" t="s">
        <v>536</v>
      </c>
      <c r="F844" s="231" t="s">
        <v>0</v>
      </c>
      <c r="G844" s="231" t="s">
        <v>2</v>
      </c>
      <c r="H844" s="231" t="s">
        <v>37</v>
      </c>
      <c r="I844" s="550" t="s">
        <v>5</v>
      </c>
      <c r="J844" s="575" t="s">
        <v>519</v>
      </c>
      <c r="K844" s="559" t="s">
        <v>520</v>
      </c>
      <c r="L844" s="564" t="s">
        <v>521</v>
      </c>
      <c r="M844" s="557" t="s">
        <v>522</v>
      </c>
      <c r="N844" s="569" t="s">
        <v>620</v>
      </c>
      <c r="P844" s="641">
        <v>6</v>
      </c>
      <c r="Q844" s="642">
        <v>26</v>
      </c>
      <c r="R844" s="643">
        <f>+I855</f>
        <v>0</v>
      </c>
    </row>
    <row r="845" spans="1:18" x14ac:dyDescent="0.25">
      <c r="A845" s="233"/>
      <c r="B845" s="234"/>
      <c r="C845" s="235"/>
      <c r="D845" s="234"/>
      <c r="E845" s="234"/>
      <c r="F845" s="236"/>
      <c r="G845" s="237"/>
      <c r="H845" s="238"/>
      <c r="I845" s="551"/>
      <c r="J845" s="576"/>
      <c r="K845" s="560"/>
      <c r="L845" s="565"/>
      <c r="M845" s="572"/>
      <c r="N845" s="555">
        <f t="shared" ref="N845:N851" si="193">SUM(J845:M845)</f>
        <v>0</v>
      </c>
    </row>
    <row r="846" spans="1:18" x14ac:dyDescent="0.25">
      <c r="A846" s="239"/>
      <c r="B846" s="240"/>
      <c r="C846" s="241"/>
      <c r="D846" s="240"/>
      <c r="E846" s="240"/>
      <c r="F846" s="242"/>
      <c r="G846" s="243"/>
      <c r="H846" s="244"/>
      <c r="I846" s="552"/>
      <c r="J846" s="577"/>
      <c r="K846" s="561"/>
      <c r="L846" s="566"/>
      <c r="M846" s="573"/>
      <c r="N846" s="556">
        <f t="shared" si="193"/>
        <v>0</v>
      </c>
    </row>
    <row r="847" spans="1:18" x14ac:dyDescent="0.25">
      <c r="A847" s="239"/>
      <c r="B847" s="240"/>
      <c r="C847" s="241"/>
      <c r="D847" s="240"/>
      <c r="E847" s="240"/>
      <c r="F847" s="242"/>
      <c r="G847" s="243"/>
      <c r="H847" s="244"/>
      <c r="I847" s="552"/>
      <c r="J847" s="577"/>
      <c r="K847" s="561"/>
      <c r="L847" s="566"/>
      <c r="M847" s="573"/>
      <c r="N847" s="556">
        <f t="shared" si="193"/>
        <v>0</v>
      </c>
    </row>
    <row r="848" spans="1:18" x14ac:dyDescent="0.25">
      <c r="A848" s="239"/>
      <c r="B848" s="240"/>
      <c r="C848" s="241"/>
      <c r="D848" s="240"/>
      <c r="E848" s="240"/>
      <c r="F848" s="242"/>
      <c r="G848" s="243"/>
      <c r="H848" s="244"/>
      <c r="I848" s="552"/>
      <c r="J848" s="577"/>
      <c r="K848" s="561"/>
      <c r="L848" s="566"/>
      <c r="M848" s="573"/>
      <c r="N848" s="556">
        <f t="shared" si="193"/>
        <v>0</v>
      </c>
    </row>
    <row r="849" spans="1:18" x14ac:dyDescent="0.25">
      <c r="A849" s="239"/>
      <c r="B849" s="240"/>
      <c r="C849" s="241"/>
      <c r="D849" s="240"/>
      <c r="E849" s="240"/>
      <c r="F849" s="242"/>
      <c r="G849" s="243"/>
      <c r="H849" s="244"/>
      <c r="I849" s="552"/>
      <c r="J849" s="577"/>
      <c r="K849" s="561"/>
      <c r="L849" s="566"/>
      <c r="M849" s="573"/>
      <c r="N849" s="556">
        <f t="shared" si="193"/>
        <v>0</v>
      </c>
    </row>
    <row r="850" spans="1:18" x14ac:dyDescent="0.25">
      <c r="A850" s="239"/>
      <c r="B850" s="240"/>
      <c r="C850" s="241"/>
      <c r="D850" s="240"/>
      <c r="E850" s="240"/>
      <c r="F850" s="242"/>
      <c r="G850" s="243"/>
      <c r="H850" s="244"/>
      <c r="I850" s="552"/>
      <c r="J850" s="577"/>
      <c r="K850" s="561"/>
      <c r="L850" s="566"/>
      <c r="M850" s="573"/>
      <c r="N850" s="556">
        <f t="shared" si="193"/>
        <v>0</v>
      </c>
    </row>
    <row r="851" spans="1:18" x14ac:dyDescent="0.25">
      <c r="A851" s="239"/>
      <c r="B851" s="240"/>
      <c r="C851" s="241"/>
      <c r="D851" s="240"/>
      <c r="E851" s="240"/>
      <c r="F851" s="242"/>
      <c r="G851" s="243"/>
      <c r="H851" s="244"/>
      <c r="I851" s="552"/>
      <c r="J851" s="577"/>
      <c r="K851" s="561"/>
      <c r="L851" s="566"/>
      <c r="M851" s="573"/>
      <c r="N851" s="556">
        <f t="shared" si="193"/>
        <v>0</v>
      </c>
    </row>
    <row r="852" spans="1:18" x14ac:dyDescent="0.25">
      <c r="A852" s="239"/>
      <c r="B852" s="240"/>
      <c r="C852" s="241"/>
      <c r="D852" s="240"/>
      <c r="E852" s="240"/>
      <c r="F852" s="242"/>
      <c r="G852" s="243"/>
      <c r="H852" s="244"/>
      <c r="I852" s="552"/>
      <c r="J852" s="577"/>
      <c r="K852" s="561"/>
      <c r="L852" s="566"/>
      <c r="M852" s="573"/>
      <c r="N852" s="556">
        <f t="shared" ref="N852:N854" si="194">SUM(J852:M852)</f>
        <v>0</v>
      </c>
    </row>
    <row r="853" spans="1:18" x14ac:dyDescent="0.25">
      <c r="A853" s="239"/>
      <c r="B853" s="240"/>
      <c r="C853" s="241"/>
      <c r="D853" s="240"/>
      <c r="E853" s="240"/>
      <c r="F853" s="242"/>
      <c r="G853" s="243"/>
      <c r="H853" s="244"/>
      <c r="I853" s="552"/>
      <c r="J853" s="577"/>
      <c r="K853" s="561"/>
      <c r="L853" s="566"/>
      <c r="M853" s="573"/>
      <c r="N853" s="556">
        <f t="shared" si="194"/>
        <v>0</v>
      </c>
    </row>
    <row r="854" spans="1:18" ht="15.75" thickBot="1" x14ac:dyDescent="0.3">
      <c r="A854" s="245"/>
      <c r="B854" s="246"/>
      <c r="C854" s="247"/>
      <c r="D854" s="246"/>
      <c r="E854" s="246"/>
      <c r="F854" s="248"/>
      <c r="G854" s="249"/>
      <c r="H854" s="250"/>
      <c r="I854" s="553"/>
      <c r="J854" s="578"/>
      <c r="K854" s="562"/>
      <c r="L854" s="567"/>
      <c r="M854" s="574"/>
      <c r="N854" s="570">
        <f t="shared" si="194"/>
        <v>0</v>
      </c>
    </row>
    <row r="855" spans="1:18" ht="15.75" thickBot="1" x14ac:dyDescent="0.3">
      <c r="A855" s="757" t="s">
        <v>4</v>
      </c>
      <c r="B855" s="758"/>
      <c r="C855" s="758"/>
      <c r="D855" s="758"/>
      <c r="E855" s="758"/>
      <c r="F855" s="758"/>
      <c r="G855" s="758"/>
      <c r="H855" s="758"/>
      <c r="I855" s="554">
        <f>SUM(I845:I854)</f>
        <v>0</v>
      </c>
      <c r="J855" s="579">
        <f t="shared" ref="J855:N855" si="195">SUM(J845:J854)</f>
        <v>0</v>
      </c>
      <c r="K855" s="563">
        <f t="shared" si="195"/>
        <v>0</v>
      </c>
      <c r="L855" s="568">
        <f t="shared" si="195"/>
        <v>0</v>
      </c>
      <c r="M855" s="558">
        <f t="shared" si="195"/>
        <v>0</v>
      </c>
      <c r="N855" s="571">
        <f t="shared" si="195"/>
        <v>0</v>
      </c>
    </row>
    <row r="856" spans="1:18" ht="15.75" customHeight="1" thickBot="1" x14ac:dyDescent="0.3">
      <c r="A856" s="743" t="s">
        <v>479</v>
      </c>
      <c r="B856" s="744"/>
      <c r="C856" s="744"/>
      <c r="D856" s="744"/>
      <c r="E856" s="744"/>
      <c r="F856" s="744"/>
      <c r="G856" s="744"/>
      <c r="H856" s="744"/>
      <c r="I856" s="744"/>
      <c r="J856" s="744"/>
      <c r="K856" s="744"/>
      <c r="L856" s="744"/>
      <c r="M856" s="744"/>
      <c r="N856" s="745"/>
    </row>
    <row r="857" spans="1:18" ht="26.25" thickBot="1" x14ac:dyDescent="0.3">
      <c r="A857" s="429" t="s">
        <v>540</v>
      </c>
      <c r="B857" s="417" t="s">
        <v>540</v>
      </c>
      <c r="C857" s="429" t="s">
        <v>421</v>
      </c>
      <c r="D857" s="417" t="s">
        <v>36</v>
      </c>
      <c r="E857" s="232" t="s">
        <v>536</v>
      </c>
      <c r="F857" s="231" t="s">
        <v>0</v>
      </c>
      <c r="G857" s="231" t="s">
        <v>538</v>
      </c>
      <c r="H857" s="231" t="s">
        <v>37</v>
      </c>
      <c r="I857" s="550" t="s">
        <v>5</v>
      </c>
      <c r="J857" s="575" t="s">
        <v>519</v>
      </c>
      <c r="K857" s="559" t="s">
        <v>520</v>
      </c>
      <c r="L857" s="564" t="s">
        <v>521</v>
      </c>
      <c r="M857" s="557" t="s">
        <v>522</v>
      </c>
      <c r="N857" s="569" t="s">
        <v>620</v>
      </c>
      <c r="P857" s="641">
        <v>6</v>
      </c>
      <c r="Q857" s="642">
        <v>18</v>
      </c>
      <c r="R857" s="643">
        <f>+I868</f>
        <v>0</v>
      </c>
    </row>
    <row r="858" spans="1:18" x14ac:dyDescent="0.25">
      <c r="A858" s="233"/>
      <c r="B858" s="234"/>
      <c r="C858" s="235"/>
      <c r="D858" s="234"/>
      <c r="E858" s="234"/>
      <c r="F858" s="236"/>
      <c r="G858" s="237"/>
      <c r="H858" s="238"/>
      <c r="I858" s="551"/>
      <c r="J858" s="576"/>
      <c r="K858" s="560"/>
      <c r="L858" s="565"/>
      <c r="M858" s="572"/>
      <c r="N858" s="555">
        <f t="shared" ref="N858:N864" si="196">SUM(J858:M858)</f>
        <v>0</v>
      </c>
    </row>
    <row r="859" spans="1:18" x14ac:dyDescent="0.25">
      <c r="A859" s="239"/>
      <c r="B859" s="240"/>
      <c r="C859" s="241"/>
      <c r="D859" s="240"/>
      <c r="E859" s="240"/>
      <c r="F859" s="242"/>
      <c r="G859" s="243"/>
      <c r="H859" s="244"/>
      <c r="I859" s="552"/>
      <c r="J859" s="577"/>
      <c r="K859" s="561"/>
      <c r="L859" s="566"/>
      <c r="M859" s="573"/>
      <c r="N859" s="556">
        <f t="shared" si="196"/>
        <v>0</v>
      </c>
    </row>
    <row r="860" spans="1:18" x14ac:dyDescent="0.25">
      <c r="A860" s="239"/>
      <c r="B860" s="240"/>
      <c r="C860" s="241"/>
      <c r="D860" s="240"/>
      <c r="E860" s="240"/>
      <c r="F860" s="242"/>
      <c r="G860" s="243"/>
      <c r="H860" s="244"/>
      <c r="I860" s="552"/>
      <c r="J860" s="577"/>
      <c r="K860" s="561"/>
      <c r="L860" s="566"/>
      <c r="M860" s="573"/>
      <c r="N860" s="556">
        <f t="shared" si="196"/>
        <v>0</v>
      </c>
    </row>
    <row r="861" spans="1:18" x14ac:dyDescent="0.25">
      <c r="A861" s="239"/>
      <c r="B861" s="240"/>
      <c r="C861" s="241"/>
      <c r="D861" s="240"/>
      <c r="E861" s="240"/>
      <c r="F861" s="242"/>
      <c r="G861" s="243"/>
      <c r="H861" s="244"/>
      <c r="I861" s="552"/>
      <c r="J861" s="577"/>
      <c r="K861" s="561"/>
      <c r="L861" s="566"/>
      <c r="M861" s="573"/>
      <c r="N861" s="556">
        <f t="shared" si="196"/>
        <v>0</v>
      </c>
    </row>
    <row r="862" spans="1:18" x14ac:dyDescent="0.25">
      <c r="A862" s="239"/>
      <c r="B862" s="240"/>
      <c r="C862" s="241"/>
      <c r="D862" s="240"/>
      <c r="E862" s="240"/>
      <c r="F862" s="242"/>
      <c r="G862" s="243"/>
      <c r="H862" s="244"/>
      <c r="I862" s="552"/>
      <c r="J862" s="577"/>
      <c r="K862" s="561"/>
      <c r="L862" s="566"/>
      <c r="M862" s="573"/>
      <c r="N862" s="556">
        <f t="shared" si="196"/>
        <v>0</v>
      </c>
    </row>
    <row r="863" spans="1:18" x14ac:dyDescent="0.25">
      <c r="A863" s="239"/>
      <c r="B863" s="240"/>
      <c r="C863" s="241"/>
      <c r="D863" s="240"/>
      <c r="E863" s="240"/>
      <c r="F863" s="242"/>
      <c r="G863" s="243"/>
      <c r="H863" s="244"/>
      <c r="I863" s="552"/>
      <c r="J863" s="577"/>
      <c r="K863" s="561"/>
      <c r="L863" s="566"/>
      <c r="M863" s="573"/>
      <c r="N863" s="556">
        <f t="shared" si="196"/>
        <v>0</v>
      </c>
    </row>
    <row r="864" spans="1:18" x14ac:dyDescent="0.25">
      <c r="A864" s="239"/>
      <c r="B864" s="240"/>
      <c r="C864" s="241"/>
      <c r="D864" s="240"/>
      <c r="E864" s="240"/>
      <c r="F864" s="242"/>
      <c r="G864" s="243"/>
      <c r="H864" s="244"/>
      <c r="I864" s="552"/>
      <c r="J864" s="577"/>
      <c r="K864" s="561"/>
      <c r="L864" s="566"/>
      <c r="M864" s="573"/>
      <c r="N864" s="556">
        <f t="shared" si="196"/>
        <v>0</v>
      </c>
    </row>
    <row r="865" spans="1:18" x14ac:dyDescent="0.25">
      <c r="A865" s="239"/>
      <c r="B865" s="240"/>
      <c r="C865" s="241"/>
      <c r="D865" s="240"/>
      <c r="E865" s="240"/>
      <c r="F865" s="242"/>
      <c r="G865" s="243"/>
      <c r="H865" s="244"/>
      <c r="I865" s="552"/>
      <c r="J865" s="577"/>
      <c r="K865" s="561"/>
      <c r="L865" s="566"/>
      <c r="M865" s="573"/>
      <c r="N865" s="556">
        <f t="shared" ref="N865:N867" si="197">SUM(J865:M865)</f>
        <v>0</v>
      </c>
    </row>
    <row r="866" spans="1:18" x14ac:dyDescent="0.25">
      <c r="A866" s="239"/>
      <c r="B866" s="240"/>
      <c r="C866" s="241"/>
      <c r="D866" s="240"/>
      <c r="E866" s="240"/>
      <c r="F866" s="242"/>
      <c r="G866" s="243"/>
      <c r="H866" s="244"/>
      <c r="I866" s="552"/>
      <c r="J866" s="577"/>
      <c r="K866" s="561"/>
      <c r="L866" s="566"/>
      <c r="M866" s="573"/>
      <c r="N866" s="556">
        <f t="shared" si="197"/>
        <v>0</v>
      </c>
    </row>
    <row r="867" spans="1:18" ht="15.75" thickBot="1" x14ac:dyDescent="0.3">
      <c r="A867" s="245"/>
      <c r="B867" s="246"/>
      <c r="C867" s="247"/>
      <c r="D867" s="246"/>
      <c r="E867" s="246"/>
      <c r="F867" s="248"/>
      <c r="G867" s="249"/>
      <c r="H867" s="250"/>
      <c r="I867" s="553"/>
      <c r="J867" s="578"/>
      <c r="K867" s="562"/>
      <c r="L867" s="567"/>
      <c r="M867" s="574"/>
      <c r="N867" s="570">
        <f t="shared" si="197"/>
        <v>0</v>
      </c>
    </row>
    <row r="868" spans="1:18" ht="15.75" thickBot="1" x14ac:dyDescent="0.3">
      <c r="A868" s="757" t="s">
        <v>4</v>
      </c>
      <c r="B868" s="758"/>
      <c r="C868" s="758"/>
      <c r="D868" s="758"/>
      <c r="E868" s="758"/>
      <c r="F868" s="758"/>
      <c r="G868" s="758"/>
      <c r="H868" s="758"/>
      <c r="I868" s="554">
        <f>SUM(I858:I867)</f>
        <v>0</v>
      </c>
      <c r="J868" s="579">
        <f t="shared" ref="J868:N868" si="198">SUM(J858:J867)</f>
        <v>0</v>
      </c>
      <c r="K868" s="563">
        <f t="shared" si="198"/>
        <v>0</v>
      </c>
      <c r="L868" s="568">
        <f t="shared" si="198"/>
        <v>0</v>
      </c>
      <c r="M868" s="558">
        <f t="shared" si="198"/>
        <v>0</v>
      </c>
      <c r="N868" s="571">
        <f t="shared" si="198"/>
        <v>0</v>
      </c>
    </row>
    <row r="869" spans="1:18" ht="15.75" customHeight="1" thickBot="1" x14ac:dyDescent="0.3">
      <c r="A869" s="743" t="s">
        <v>480</v>
      </c>
      <c r="B869" s="744"/>
      <c r="C869" s="744"/>
      <c r="D869" s="744"/>
      <c r="E869" s="744"/>
      <c r="F869" s="744"/>
      <c r="G869" s="744"/>
      <c r="H869" s="744"/>
      <c r="I869" s="744"/>
      <c r="J869" s="744"/>
      <c r="K869" s="744"/>
      <c r="L869" s="744"/>
      <c r="M869" s="744"/>
      <c r="N869" s="745"/>
    </row>
    <row r="870" spans="1:18" ht="26.25" thickBot="1" x14ac:dyDescent="0.3">
      <c r="A870" s="429" t="s">
        <v>540</v>
      </c>
      <c r="B870" s="417" t="s">
        <v>540</v>
      </c>
      <c r="C870" s="429" t="s">
        <v>421</v>
      </c>
      <c r="D870" s="417" t="s">
        <v>36</v>
      </c>
      <c r="E870" s="232" t="s">
        <v>536</v>
      </c>
      <c r="F870" s="231" t="s">
        <v>0</v>
      </c>
      <c r="G870" s="231" t="s">
        <v>2</v>
      </c>
      <c r="H870" s="231" t="s">
        <v>37</v>
      </c>
      <c r="I870" s="550" t="s">
        <v>5</v>
      </c>
      <c r="J870" s="575" t="s">
        <v>519</v>
      </c>
      <c r="K870" s="559" t="s">
        <v>520</v>
      </c>
      <c r="L870" s="564" t="s">
        <v>521</v>
      </c>
      <c r="M870" s="557" t="s">
        <v>522</v>
      </c>
      <c r="N870" s="569" t="s">
        <v>620</v>
      </c>
      <c r="P870" s="641">
        <v>6</v>
      </c>
      <c r="Q870" s="642">
        <v>18</v>
      </c>
      <c r="R870" s="643">
        <f>+I881</f>
        <v>0</v>
      </c>
    </row>
    <row r="871" spans="1:18" x14ac:dyDescent="0.25">
      <c r="A871" s="233"/>
      <c r="B871" s="234"/>
      <c r="C871" s="235"/>
      <c r="D871" s="234"/>
      <c r="E871" s="234"/>
      <c r="F871" s="236"/>
      <c r="G871" s="237"/>
      <c r="H871" s="238"/>
      <c r="I871" s="551"/>
      <c r="J871" s="576"/>
      <c r="K871" s="560"/>
      <c r="L871" s="565"/>
      <c r="M871" s="572"/>
      <c r="N871" s="555">
        <f t="shared" ref="N871:N877" si="199">SUM(J871:M871)</f>
        <v>0</v>
      </c>
    </row>
    <row r="872" spans="1:18" x14ac:dyDescent="0.25">
      <c r="A872" s="239"/>
      <c r="B872" s="240"/>
      <c r="C872" s="241"/>
      <c r="D872" s="240"/>
      <c r="E872" s="240"/>
      <c r="F872" s="242"/>
      <c r="G872" s="243"/>
      <c r="H872" s="244"/>
      <c r="I872" s="552"/>
      <c r="J872" s="577"/>
      <c r="K872" s="561"/>
      <c r="L872" s="566"/>
      <c r="M872" s="573"/>
      <c r="N872" s="556">
        <f t="shared" si="199"/>
        <v>0</v>
      </c>
    </row>
    <row r="873" spans="1:18" x14ac:dyDescent="0.25">
      <c r="A873" s="239"/>
      <c r="B873" s="240"/>
      <c r="C873" s="241"/>
      <c r="D873" s="240"/>
      <c r="E873" s="240"/>
      <c r="F873" s="242"/>
      <c r="G873" s="243"/>
      <c r="H873" s="244"/>
      <c r="I873" s="552"/>
      <c r="J873" s="577"/>
      <c r="K873" s="561"/>
      <c r="L873" s="566"/>
      <c r="M873" s="573"/>
      <c r="N873" s="556">
        <f t="shared" si="199"/>
        <v>0</v>
      </c>
    </row>
    <row r="874" spans="1:18" x14ac:dyDescent="0.25">
      <c r="A874" s="239"/>
      <c r="B874" s="240"/>
      <c r="C874" s="241"/>
      <c r="D874" s="240"/>
      <c r="E874" s="240"/>
      <c r="F874" s="242"/>
      <c r="G874" s="243"/>
      <c r="H874" s="244"/>
      <c r="I874" s="552"/>
      <c r="J874" s="577"/>
      <c r="K874" s="561"/>
      <c r="L874" s="566"/>
      <c r="M874" s="573"/>
      <c r="N874" s="556">
        <f t="shared" si="199"/>
        <v>0</v>
      </c>
    </row>
    <row r="875" spans="1:18" x14ac:dyDescent="0.25">
      <c r="A875" s="239"/>
      <c r="B875" s="240"/>
      <c r="C875" s="241"/>
      <c r="D875" s="240"/>
      <c r="E875" s="240"/>
      <c r="F875" s="242"/>
      <c r="G875" s="243"/>
      <c r="H875" s="244"/>
      <c r="I875" s="552"/>
      <c r="J875" s="577"/>
      <c r="K875" s="561"/>
      <c r="L875" s="566"/>
      <c r="M875" s="573"/>
      <c r="N875" s="556">
        <f t="shared" si="199"/>
        <v>0</v>
      </c>
    </row>
    <row r="876" spans="1:18" x14ac:dyDescent="0.25">
      <c r="A876" s="239"/>
      <c r="B876" s="240"/>
      <c r="C876" s="241"/>
      <c r="D876" s="240"/>
      <c r="E876" s="240"/>
      <c r="F876" s="242"/>
      <c r="G876" s="243"/>
      <c r="H876" s="244"/>
      <c r="I876" s="552"/>
      <c r="J876" s="577"/>
      <c r="K876" s="561"/>
      <c r="L876" s="566"/>
      <c r="M876" s="573"/>
      <c r="N876" s="556">
        <f t="shared" si="199"/>
        <v>0</v>
      </c>
    </row>
    <row r="877" spans="1:18" x14ac:dyDescent="0.25">
      <c r="A877" s="239"/>
      <c r="B877" s="240"/>
      <c r="C877" s="241"/>
      <c r="D877" s="240"/>
      <c r="E877" s="240"/>
      <c r="F877" s="242"/>
      <c r="G877" s="243"/>
      <c r="H877" s="244"/>
      <c r="I877" s="552"/>
      <c r="J877" s="577"/>
      <c r="K877" s="561"/>
      <c r="L877" s="566"/>
      <c r="M877" s="573"/>
      <c r="N877" s="556">
        <f t="shared" si="199"/>
        <v>0</v>
      </c>
    </row>
    <row r="878" spans="1:18" x14ac:dyDescent="0.25">
      <c r="A878" s="239"/>
      <c r="B878" s="240"/>
      <c r="C878" s="241"/>
      <c r="D878" s="240"/>
      <c r="E878" s="240"/>
      <c r="F878" s="242"/>
      <c r="G878" s="243"/>
      <c r="H878" s="244"/>
      <c r="I878" s="552"/>
      <c r="J878" s="577"/>
      <c r="K878" s="561"/>
      <c r="L878" s="566"/>
      <c r="M878" s="573"/>
      <c r="N878" s="556">
        <f t="shared" ref="N878:N880" si="200">SUM(J878:M878)</f>
        <v>0</v>
      </c>
    </row>
    <row r="879" spans="1:18" x14ac:dyDescent="0.25">
      <c r="A879" s="239"/>
      <c r="B879" s="240"/>
      <c r="C879" s="241"/>
      <c r="D879" s="240"/>
      <c r="E879" s="240"/>
      <c r="F879" s="242"/>
      <c r="G879" s="243"/>
      <c r="H879" s="244"/>
      <c r="I879" s="552"/>
      <c r="J879" s="577"/>
      <c r="K879" s="561"/>
      <c r="L879" s="566"/>
      <c r="M879" s="573"/>
      <c r="N879" s="556">
        <f t="shared" si="200"/>
        <v>0</v>
      </c>
    </row>
    <row r="880" spans="1:18" ht="15.75" thickBot="1" x14ac:dyDescent="0.3">
      <c r="A880" s="245"/>
      <c r="B880" s="246"/>
      <c r="C880" s="247"/>
      <c r="D880" s="246"/>
      <c r="E880" s="246"/>
      <c r="F880" s="248"/>
      <c r="G880" s="249"/>
      <c r="H880" s="250"/>
      <c r="I880" s="553"/>
      <c r="J880" s="578"/>
      <c r="K880" s="562"/>
      <c r="L880" s="567"/>
      <c r="M880" s="574"/>
      <c r="N880" s="570">
        <f t="shared" si="200"/>
        <v>0</v>
      </c>
    </row>
    <row r="881" spans="1:14" ht="15.75" thickBot="1" x14ac:dyDescent="0.3">
      <c r="A881" s="757" t="s">
        <v>4</v>
      </c>
      <c r="B881" s="758"/>
      <c r="C881" s="758"/>
      <c r="D881" s="758"/>
      <c r="E881" s="758"/>
      <c r="F881" s="758"/>
      <c r="G881" s="758"/>
      <c r="H881" s="758"/>
      <c r="I881" s="554">
        <f>SUM(I871:I880)</f>
        <v>0</v>
      </c>
      <c r="J881" s="579">
        <f t="shared" ref="J881:N881" si="201">SUM(J871:J880)</f>
        <v>0</v>
      </c>
      <c r="K881" s="563">
        <f t="shared" si="201"/>
        <v>0</v>
      </c>
      <c r="L881" s="568">
        <f t="shared" si="201"/>
        <v>0</v>
      </c>
      <c r="M881" s="558">
        <f t="shared" si="201"/>
        <v>0</v>
      </c>
      <c r="N881" s="571">
        <f t="shared" si="201"/>
        <v>0</v>
      </c>
    </row>
    <row r="882" spans="1:14" ht="15.75" thickBot="1" x14ac:dyDescent="0.3">
      <c r="A882" s="431" t="s">
        <v>26</v>
      </c>
      <c r="B882" s="419"/>
      <c r="C882" s="437"/>
      <c r="D882" s="419"/>
      <c r="E882" s="419"/>
      <c r="F882" s="229"/>
      <c r="G882" s="230"/>
      <c r="H882" s="229"/>
      <c r="I882" s="265">
        <f>+I23+I36+I49+I62+I75+I88+I101+I114+I127+I140+I153+I166+I179+I192+I205+I218+I231+I244+I257+I270+I283+I296+I309+I322+I335+I348+I361+I374+I387+I400+I413+I426+I439+I452+I465+I478+I491+I504+I517+I530+I543+I556+I569+I582+I595+I608+I621+I634+I647+I660+I673+I686+I699+I712+I725+I738+I751+I764+I777+I790+I803+I816+I829+I842+I855+I868+I881</f>
        <v>14630216</v>
      </c>
      <c r="J882" s="265">
        <f t="shared" ref="J882:N882" si="202">+J23+J36+J49+J62+J75+J88+J101+J114+J127+J140+J153+J166+J179+J192+J205+J218+J231+J244+J257+J270+J283+J296+J309+J322+J335+J348+J361+J374+J387+J400+J413+J426+J439+J452+J465+J478+J491+J504+J517+J530+J543+J556+J569+J582+J595+J608+J621+J634+J647+J660+J673+J686+J699+J712+J725+J738+J751+J764+J777+J790+J803+J816+J829+J842+J855+J868+J881</f>
        <v>0</v>
      </c>
      <c r="K882" s="265">
        <f t="shared" si="202"/>
        <v>0</v>
      </c>
      <c r="L882" s="265">
        <f t="shared" si="202"/>
        <v>12873496</v>
      </c>
      <c r="M882" s="265">
        <f t="shared" si="202"/>
        <v>1756720</v>
      </c>
      <c r="N882" s="265">
        <f t="shared" si="202"/>
        <v>14630216</v>
      </c>
    </row>
    <row r="883" spans="1:14" x14ac:dyDescent="0.25">
      <c r="A883" s="432"/>
      <c r="B883" s="420"/>
      <c r="C883" s="432"/>
      <c r="D883" s="420"/>
      <c r="E883" s="420"/>
      <c r="F883" s="49"/>
      <c r="G883" s="65"/>
      <c r="H883" s="49"/>
      <c r="I883" s="65"/>
      <c r="J883" s="376"/>
      <c r="K883" s="376"/>
      <c r="L883" s="376"/>
      <c r="M883" s="376"/>
      <c r="N883" s="376"/>
    </row>
    <row r="884" spans="1:14" x14ac:dyDescent="0.25">
      <c r="A884" s="432"/>
      <c r="B884" s="420"/>
      <c r="C884" s="432"/>
      <c r="D884" s="420"/>
      <c r="E884" s="420"/>
      <c r="F884" s="49"/>
      <c r="G884" s="65"/>
      <c r="H884" s="49"/>
      <c r="I884" s="65"/>
      <c r="J884" s="376"/>
      <c r="K884" s="376"/>
      <c r="L884" s="376"/>
      <c r="M884" s="376"/>
      <c r="N884" s="376"/>
    </row>
    <row r="885" spans="1:14" x14ac:dyDescent="0.25">
      <c r="A885" s="432"/>
      <c r="B885" s="420"/>
      <c r="C885" s="432"/>
      <c r="D885" s="420"/>
      <c r="E885" s="420"/>
      <c r="F885" s="49"/>
      <c r="G885" s="65"/>
      <c r="H885" s="49"/>
      <c r="I885" s="65"/>
      <c r="J885" s="376"/>
      <c r="K885" s="376"/>
      <c r="L885" s="376"/>
      <c r="M885" s="376"/>
      <c r="N885" s="376"/>
    </row>
    <row r="886" spans="1:14" x14ac:dyDescent="0.25">
      <c r="A886" s="432"/>
      <c r="B886" s="420"/>
      <c r="C886" s="432"/>
      <c r="D886" s="420"/>
      <c r="E886" s="420"/>
      <c r="F886" s="49"/>
      <c r="G886" s="65"/>
      <c r="H886" s="49"/>
      <c r="I886" s="65"/>
      <c r="J886" s="376"/>
      <c r="K886" s="376"/>
      <c r="L886" s="376"/>
      <c r="M886" s="376"/>
      <c r="N886" s="376"/>
    </row>
    <row r="887" spans="1:14" x14ac:dyDescent="0.25">
      <c r="A887" s="432"/>
      <c r="B887" s="420"/>
      <c r="C887" s="432"/>
      <c r="D887" s="420"/>
      <c r="E887" s="420"/>
      <c r="F887" s="49"/>
      <c r="G887" s="65"/>
      <c r="H887" s="49"/>
      <c r="I887" s="65"/>
      <c r="J887" s="376"/>
      <c r="K887" s="376"/>
      <c r="L887" s="376"/>
      <c r="M887" s="376"/>
      <c r="N887" s="376"/>
    </row>
    <row r="888" spans="1:14" ht="15.75" x14ac:dyDescent="0.25">
      <c r="A888" s="433" t="s">
        <v>533</v>
      </c>
      <c r="B888" s="421"/>
      <c r="C888" s="752" t="str">
        <f>+'ANEXO No 1'!D96</f>
        <v>FABIO ORTIGOZA TORRES</v>
      </c>
      <c r="D888" s="752"/>
      <c r="E888" s="752"/>
      <c r="F888" s="752"/>
      <c r="G888" s="64"/>
      <c r="H888" s="49"/>
      <c r="I888" s="65"/>
      <c r="J888" s="376"/>
      <c r="K888" s="376"/>
      <c r="L888" s="376"/>
      <c r="M888" s="376"/>
      <c r="N888" s="376"/>
    </row>
    <row r="889" spans="1:14" ht="15.75" x14ac:dyDescent="0.25">
      <c r="A889" s="485" t="s">
        <v>535</v>
      </c>
      <c r="B889" s="421"/>
      <c r="C889" s="753">
        <f>+'ANEXO No 1'!D97</f>
        <v>12121642</v>
      </c>
      <c r="D889" s="753"/>
      <c r="E889" s="484"/>
      <c r="F889" s="484"/>
      <c r="G889" s="64"/>
      <c r="H889" s="49"/>
      <c r="I889" s="65"/>
      <c r="J889" s="376"/>
      <c r="K889" s="376"/>
      <c r="L889" s="376"/>
      <c r="M889" s="376"/>
      <c r="N889" s="376"/>
    </row>
    <row r="890" spans="1:14" ht="15.75" x14ac:dyDescent="0.25">
      <c r="A890" s="433" t="s">
        <v>35</v>
      </c>
      <c r="B890" s="421"/>
      <c r="C890" s="752" t="str">
        <f>+'ANEXO No 1'!D98</f>
        <v>Rector</v>
      </c>
      <c r="D890" s="752"/>
      <c r="E890" s="752"/>
      <c r="F890" s="752"/>
      <c r="G890" s="64"/>
      <c r="H890" s="49"/>
      <c r="I890" s="65"/>
      <c r="J890" s="376"/>
      <c r="K890" s="376"/>
      <c r="L890" s="376"/>
      <c r="M890" s="376"/>
      <c r="N890" s="376"/>
    </row>
    <row r="891" spans="1:14" x14ac:dyDescent="0.25">
      <c r="A891" s="738" t="s">
        <v>528</v>
      </c>
      <c r="B891" s="738"/>
      <c r="C891" s="738"/>
      <c r="D891" s="738"/>
      <c r="E891" s="738"/>
      <c r="F891" s="738"/>
      <c r="G891" s="738"/>
      <c r="H891" s="738"/>
      <c r="I891" s="738"/>
      <c r="J891" s="738"/>
      <c r="K891" s="738"/>
      <c r="L891" s="738"/>
      <c r="M891" s="582"/>
      <c r="N891" s="376"/>
    </row>
    <row r="892" spans="1:14" x14ac:dyDescent="0.25">
      <c r="B892" s="422"/>
      <c r="C892" s="438"/>
      <c r="D892" s="422"/>
      <c r="E892" s="422"/>
      <c r="F892" s="84"/>
      <c r="G892" s="64"/>
      <c r="H892" s="49"/>
      <c r="I892" s="65"/>
      <c r="J892" s="376"/>
      <c r="K892" s="376"/>
      <c r="L892" s="376"/>
      <c r="M892" s="376"/>
      <c r="N892" s="376"/>
    </row>
    <row r="893" spans="1:14" x14ac:dyDescent="0.25">
      <c r="B893" s="422"/>
      <c r="C893" s="438"/>
      <c r="D893" s="422"/>
      <c r="E893" s="422"/>
      <c r="F893" s="84"/>
      <c r="G893" s="64"/>
      <c r="H893" s="49"/>
      <c r="I893" s="65"/>
      <c r="J893" s="376"/>
      <c r="K893" s="376"/>
      <c r="L893" s="376"/>
      <c r="M893" s="376"/>
      <c r="N893" s="376"/>
    </row>
    <row r="894" spans="1:14" x14ac:dyDescent="0.25">
      <c r="B894" s="420"/>
      <c r="C894" s="432"/>
      <c r="D894" s="420"/>
      <c r="E894" s="420"/>
      <c r="F894" s="64"/>
      <c r="G894" s="64"/>
      <c r="H894" s="49"/>
      <c r="I894" s="65"/>
      <c r="J894" s="376"/>
      <c r="K894" s="376"/>
      <c r="L894" s="376"/>
      <c r="M894" s="376"/>
      <c r="N894" s="376"/>
    </row>
    <row r="895" spans="1:14" x14ac:dyDescent="0.25">
      <c r="B895" s="420"/>
      <c r="C895" s="432"/>
      <c r="D895" s="420"/>
      <c r="E895" s="420"/>
      <c r="F895" s="64"/>
      <c r="G895" s="64"/>
      <c r="H895" s="49"/>
      <c r="I895" s="65"/>
      <c r="J895" s="376"/>
      <c r="K895" s="376"/>
      <c r="L895" s="376"/>
      <c r="M895" s="376"/>
      <c r="N895" s="376"/>
    </row>
    <row r="896" spans="1:14" ht="12" customHeight="1" x14ac:dyDescent="0.25">
      <c r="A896" s="435" t="s">
        <v>568</v>
      </c>
      <c r="C896" s="439"/>
      <c r="D896" s="425"/>
      <c r="E896" s="425"/>
      <c r="F896" s="66"/>
      <c r="G896" s="62"/>
      <c r="H896" s="63"/>
      <c r="I896" s="9"/>
      <c r="J896" s="376"/>
      <c r="K896" s="376"/>
      <c r="L896" s="376"/>
      <c r="M896" s="376"/>
      <c r="N896" s="376"/>
    </row>
    <row r="897" spans="1:14" x14ac:dyDescent="0.25">
      <c r="A897" s="436" t="s">
        <v>567</v>
      </c>
      <c r="B897" s="424"/>
      <c r="C897" s="436"/>
      <c r="D897" s="424"/>
      <c r="E897" s="424"/>
      <c r="F897" s="318"/>
      <c r="G897" s="318"/>
      <c r="H897" s="318"/>
      <c r="J897" s="376"/>
      <c r="K897" s="376"/>
      <c r="L897" s="376"/>
      <c r="M897" s="376"/>
      <c r="N897" s="376"/>
    </row>
    <row r="898" spans="1:14" ht="19.5" customHeight="1" x14ac:dyDescent="0.25">
      <c r="A898" s="724" t="s">
        <v>81</v>
      </c>
      <c r="B898" s="724"/>
      <c r="C898" s="724"/>
      <c r="D898" s="724"/>
      <c r="E898" s="724"/>
      <c r="F898" s="724"/>
      <c r="G898" s="724"/>
      <c r="H898" s="724"/>
      <c r="J898" s="376"/>
      <c r="K898" s="376"/>
      <c r="L898" s="376"/>
      <c r="M898" s="376"/>
      <c r="N898" s="376"/>
    </row>
    <row r="899" spans="1:14" ht="15" customHeight="1" x14ac:dyDescent="0.25">
      <c r="B899" s="724"/>
      <c r="C899" s="724"/>
      <c r="D899" s="724"/>
      <c r="E899" s="724"/>
      <c r="F899" s="724"/>
      <c r="G899" s="724"/>
      <c r="H899" s="724"/>
      <c r="I899" s="724"/>
      <c r="J899" s="376"/>
      <c r="K899" s="376"/>
      <c r="L899" s="376"/>
      <c r="M899" s="376"/>
      <c r="N899" s="376"/>
    </row>
    <row r="900" spans="1:14" x14ac:dyDescent="0.25">
      <c r="B900" s="425"/>
      <c r="F900" s="62"/>
      <c r="G900" s="62"/>
      <c r="H900" s="63"/>
      <c r="I900" s="59"/>
      <c r="J900" s="376"/>
      <c r="K900" s="376"/>
      <c r="L900" s="376"/>
      <c r="M900" s="376"/>
      <c r="N900" s="376"/>
    </row>
    <row r="901" spans="1:14" x14ac:dyDescent="0.25">
      <c r="B901" s="425"/>
      <c r="F901" s="62"/>
      <c r="G901" s="62"/>
      <c r="H901" s="63"/>
      <c r="I901" s="62"/>
      <c r="J901" s="376"/>
      <c r="K901" s="376"/>
      <c r="L901" s="376"/>
      <c r="M901" s="376"/>
      <c r="N901" s="376"/>
    </row>
    <row r="902" spans="1:14" x14ac:dyDescent="0.25">
      <c r="B902" s="425"/>
      <c r="F902" s="62"/>
      <c r="G902" s="62"/>
      <c r="H902" s="63"/>
      <c r="I902" s="62"/>
      <c r="J902" s="376"/>
      <c r="K902" s="376"/>
      <c r="L902" s="376"/>
      <c r="M902" s="376"/>
      <c r="N902" s="376"/>
    </row>
    <row r="903" spans="1:14" x14ac:dyDescent="0.25">
      <c r="B903" s="425"/>
      <c r="F903" s="62"/>
      <c r="G903" s="62"/>
      <c r="H903" s="63"/>
      <c r="I903" s="62"/>
      <c r="J903" s="376"/>
      <c r="K903" s="376"/>
      <c r="L903" s="376"/>
      <c r="M903" s="376"/>
      <c r="N903" s="376"/>
    </row>
    <row r="904" spans="1:14" x14ac:dyDescent="0.25">
      <c r="B904" s="425"/>
      <c r="F904" s="62"/>
      <c r="G904" s="62"/>
      <c r="H904" s="63"/>
      <c r="I904" s="62"/>
      <c r="J904" s="376"/>
      <c r="K904" s="376"/>
      <c r="L904" s="376"/>
      <c r="M904" s="376"/>
      <c r="N904" s="376"/>
    </row>
    <row r="905" spans="1:14" x14ac:dyDescent="0.25">
      <c r="B905" s="426"/>
      <c r="F905" s="62"/>
      <c r="G905" s="62"/>
      <c r="H905" s="63"/>
      <c r="I905" s="62"/>
      <c r="J905" s="376"/>
      <c r="K905" s="376"/>
      <c r="L905" s="376"/>
      <c r="M905" s="376"/>
      <c r="N905" s="376"/>
    </row>
    <row r="906" spans="1:14" x14ac:dyDescent="0.25">
      <c r="B906" s="425"/>
      <c r="F906" s="62"/>
      <c r="G906" s="62"/>
      <c r="H906" s="63"/>
      <c r="I906" s="62"/>
      <c r="J906" s="376"/>
      <c r="K906" s="376"/>
      <c r="L906" s="376"/>
      <c r="M906" s="376"/>
      <c r="N906" s="376"/>
    </row>
    <row r="907" spans="1:14" x14ac:dyDescent="0.25">
      <c r="B907" s="425"/>
      <c r="F907" s="9"/>
      <c r="G907" s="9"/>
      <c r="H907" s="63"/>
      <c r="I907" s="62"/>
      <c r="J907" s="376"/>
      <c r="K907" s="376"/>
      <c r="L907" s="376"/>
      <c r="M907" s="376"/>
      <c r="N907" s="376"/>
    </row>
    <row r="908" spans="1:14" x14ac:dyDescent="0.25">
      <c r="B908" s="425"/>
      <c r="F908" s="9"/>
      <c r="G908" s="9"/>
      <c r="H908" s="49"/>
      <c r="I908" s="62"/>
      <c r="J908" s="376"/>
      <c r="K908" s="376"/>
      <c r="L908" s="376"/>
      <c r="M908" s="376"/>
      <c r="N908" s="376"/>
    </row>
    <row r="909" spans="1:14" x14ac:dyDescent="0.25">
      <c r="B909" s="420"/>
      <c r="C909" s="432"/>
      <c r="D909" s="420"/>
      <c r="E909" s="420"/>
      <c r="F909" s="49"/>
      <c r="G909" s="64"/>
      <c r="H909" s="64"/>
      <c r="I909" s="49"/>
      <c r="J909" s="376"/>
      <c r="K909" s="376"/>
      <c r="L909" s="376"/>
      <c r="M909" s="376"/>
      <c r="N909" s="376"/>
    </row>
    <row r="910" spans="1:14" x14ac:dyDescent="0.25">
      <c r="H910" s="49"/>
      <c r="I910" s="49"/>
      <c r="J910" s="376"/>
      <c r="K910" s="376"/>
      <c r="L910" s="376"/>
      <c r="M910" s="376"/>
      <c r="N910" s="376"/>
    </row>
    <row r="911" spans="1:14" x14ac:dyDescent="0.25">
      <c r="A911" s="432"/>
      <c r="B911" s="420"/>
      <c r="C911" s="432"/>
      <c r="D911" s="420"/>
      <c r="E911" s="420"/>
      <c r="F911" s="49"/>
      <c r="G911" s="65"/>
      <c r="H911" s="49"/>
      <c r="I911" s="49"/>
      <c r="J911" s="376"/>
      <c r="K911" s="376"/>
      <c r="L911" s="376"/>
      <c r="M911" s="376"/>
      <c r="N911" s="376"/>
    </row>
    <row r="912" spans="1:14" x14ac:dyDescent="0.25">
      <c r="A912" s="432"/>
      <c r="B912" s="420"/>
      <c r="C912" s="432"/>
      <c r="D912" s="420"/>
      <c r="E912" s="420"/>
      <c r="F912" s="49"/>
      <c r="G912" s="65"/>
      <c r="H912" s="49"/>
      <c r="I912" s="49"/>
      <c r="J912" s="376"/>
      <c r="K912" s="376"/>
      <c r="L912" s="376"/>
      <c r="M912" s="376"/>
      <c r="N912" s="376"/>
    </row>
    <row r="913" spans="1:14" x14ac:dyDescent="0.25">
      <c r="A913" s="432"/>
      <c r="B913" s="420"/>
      <c r="C913" s="432"/>
      <c r="D913" s="420"/>
      <c r="E913" s="420"/>
      <c r="F913" s="49"/>
      <c r="G913" s="65"/>
      <c r="H913" s="49"/>
      <c r="I913" s="49"/>
      <c r="J913" s="376"/>
      <c r="K913" s="376"/>
      <c r="L913" s="376"/>
      <c r="M913" s="376"/>
      <c r="N913" s="376"/>
    </row>
    <row r="914" spans="1:14" x14ac:dyDescent="0.25">
      <c r="A914" s="432"/>
      <c r="B914" s="420"/>
      <c r="C914" s="432"/>
      <c r="D914" s="420"/>
      <c r="E914" s="420"/>
      <c r="F914" s="49"/>
      <c r="G914" s="65"/>
      <c r="H914" s="49"/>
      <c r="I914" s="49"/>
      <c r="J914" s="376"/>
      <c r="K914" s="376"/>
      <c r="L914" s="376"/>
      <c r="M914" s="376"/>
      <c r="N914" s="376"/>
    </row>
    <row r="915" spans="1:14" x14ac:dyDescent="0.25">
      <c r="A915" s="432"/>
      <c r="B915" s="420"/>
      <c r="C915" s="432"/>
      <c r="D915" s="420"/>
      <c r="E915" s="420"/>
      <c r="F915" s="49"/>
      <c r="G915" s="65"/>
      <c r="H915" s="49"/>
      <c r="I915" s="49"/>
      <c r="J915" s="376"/>
      <c r="K915" s="376"/>
      <c r="L915" s="376"/>
      <c r="M915" s="376"/>
      <c r="N915" s="376"/>
    </row>
    <row r="916" spans="1:14" x14ac:dyDescent="0.25">
      <c r="A916" s="432"/>
      <c r="B916" s="420"/>
      <c r="C916" s="432"/>
      <c r="D916" s="420"/>
      <c r="E916" s="420"/>
      <c r="F916" s="49"/>
      <c r="G916" s="65"/>
      <c r="H916" s="49"/>
      <c r="I916" s="49"/>
      <c r="J916" s="376"/>
      <c r="K916" s="376"/>
      <c r="L916" s="376"/>
      <c r="M916" s="376"/>
      <c r="N916" s="376"/>
    </row>
    <row r="917" spans="1:14" x14ac:dyDescent="0.25">
      <c r="A917" s="432"/>
      <c r="B917" s="420"/>
      <c r="C917" s="432"/>
      <c r="D917" s="420"/>
      <c r="E917" s="420"/>
      <c r="F917" s="49"/>
      <c r="G917" s="65"/>
      <c r="H917" s="49"/>
      <c r="I917" s="49"/>
      <c r="J917" s="376"/>
      <c r="K917" s="376"/>
      <c r="L917" s="376"/>
      <c r="M917" s="376"/>
      <c r="N917" s="376"/>
    </row>
    <row r="918" spans="1:14" x14ac:dyDescent="0.25">
      <c r="A918" s="432"/>
      <c r="B918" s="420"/>
      <c r="C918" s="432"/>
      <c r="D918" s="420"/>
      <c r="E918" s="420"/>
      <c r="F918" s="49"/>
      <c r="G918" s="65"/>
      <c r="H918" s="49"/>
      <c r="I918" s="49"/>
      <c r="J918" s="376"/>
      <c r="K918" s="376"/>
      <c r="L918" s="376"/>
      <c r="M918" s="376"/>
      <c r="N918" s="376"/>
    </row>
    <row r="919" spans="1:14" x14ac:dyDescent="0.25">
      <c r="A919" s="432"/>
      <c r="B919" s="420"/>
      <c r="C919" s="432"/>
      <c r="D919" s="420"/>
      <c r="E919" s="420"/>
      <c r="F919" s="49"/>
      <c r="G919" s="65"/>
      <c r="H919" s="49"/>
      <c r="I919" s="49"/>
      <c r="J919" s="376"/>
      <c r="K919" s="376"/>
      <c r="L919" s="376"/>
      <c r="M919" s="376"/>
      <c r="N919" s="376"/>
    </row>
    <row r="920" spans="1:14" x14ac:dyDescent="0.25">
      <c r="A920" s="432"/>
      <c r="B920" s="420"/>
      <c r="C920" s="432"/>
      <c r="D920" s="420"/>
      <c r="E920" s="420"/>
      <c r="F920" s="49"/>
      <c r="G920" s="65"/>
      <c r="H920" s="49"/>
      <c r="I920" s="49"/>
      <c r="J920" s="376"/>
      <c r="K920" s="376"/>
      <c r="L920" s="376"/>
      <c r="M920" s="376"/>
      <c r="N920" s="376"/>
    </row>
    <row r="921" spans="1:14" x14ac:dyDescent="0.25">
      <c r="A921" s="432"/>
      <c r="B921" s="420"/>
      <c r="C921" s="432"/>
      <c r="D921" s="420"/>
      <c r="E921" s="420"/>
      <c r="F921" s="49"/>
      <c r="G921" s="65"/>
      <c r="H921" s="49"/>
      <c r="I921" s="49"/>
      <c r="J921" s="376"/>
      <c r="K921" s="376"/>
      <c r="L921" s="376"/>
      <c r="M921" s="376"/>
      <c r="N921" s="376"/>
    </row>
    <row r="922" spans="1:14" x14ac:dyDescent="0.25">
      <c r="A922" s="432"/>
      <c r="B922" s="420"/>
      <c r="C922" s="432"/>
      <c r="D922" s="420"/>
      <c r="E922" s="420"/>
      <c r="F922" s="49"/>
      <c r="G922" s="65"/>
      <c r="H922" s="49"/>
      <c r="I922" s="49"/>
      <c r="J922" s="376"/>
      <c r="K922" s="376"/>
      <c r="L922" s="376"/>
      <c r="M922" s="376"/>
      <c r="N922" s="376"/>
    </row>
    <row r="923" spans="1:14" x14ac:dyDescent="0.25">
      <c r="A923" s="432"/>
      <c r="B923" s="420"/>
      <c r="C923" s="432"/>
      <c r="D923" s="420"/>
      <c r="E923" s="420"/>
      <c r="F923" s="49"/>
      <c r="G923" s="49"/>
      <c r="H923" s="49"/>
      <c r="I923" s="49"/>
      <c r="J923" s="376"/>
      <c r="K923" s="376"/>
      <c r="L923" s="376"/>
      <c r="M923" s="376"/>
      <c r="N923" s="376"/>
    </row>
    <row r="924" spans="1:14" x14ac:dyDescent="0.25">
      <c r="A924" s="432"/>
      <c r="B924" s="420"/>
      <c r="C924" s="432"/>
      <c r="D924" s="420"/>
      <c r="E924" s="420"/>
      <c r="F924" s="49"/>
      <c r="G924" s="49"/>
      <c r="H924" s="49"/>
      <c r="I924" s="49"/>
      <c r="J924" s="376"/>
      <c r="K924" s="376"/>
      <c r="L924" s="376"/>
      <c r="M924" s="376"/>
      <c r="N924" s="376"/>
    </row>
    <row r="925" spans="1:14" x14ac:dyDescent="0.25">
      <c r="A925" s="432"/>
      <c r="B925" s="420"/>
      <c r="C925" s="432"/>
      <c r="D925" s="420"/>
      <c r="E925" s="420"/>
      <c r="F925" s="49"/>
      <c r="G925" s="49"/>
      <c r="H925" s="49"/>
      <c r="I925" s="49"/>
      <c r="J925" s="376"/>
      <c r="K925" s="376"/>
      <c r="L925" s="376"/>
      <c r="M925" s="376"/>
      <c r="N925" s="376"/>
    </row>
    <row r="926" spans="1:14" x14ac:dyDescent="0.25">
      <c r="A926" s="432"/>
      <c r="B926" s="420"/>
      <c r="C926" s="432"/>
      <c r="D926" s="420"/>
      <c r="E926" s="420"/>
      <c r="F926" s="49"/>
      <c r="G926" s="49"/>
      <c r="H926" s="49"/>
      <c r="I926" s="49"/>
      <c r="J926" s="376"/>
      <c r="K926" s="376"/>
      <c r="L926" s="376"/>
      <c r="M926" s="376"/>
      <c r="N926" s="376"/>
    </row>
    <row r="927" spans="1:14" x14ac:dyDescent="0.25">
      <c r="A927" s="432"/>
      <c r="B927" s="420"/>
      <c r="C927" s="432"/>
      <c r="D927" s="420"/>
      <c r="E927" s="420"/>
      <c r="F927" s="49"/>
      <c r="G927" s="49"/>
      <c r="H927" s="49"/>
      <c r="I927" s="49"/>
      <c r="J927" s="376"/>
      <c r="K927" s="376"/>
      <c r="L927" s="376"/>
      <c r="M927" s="376"/>
      <c r="N927" s="376"/>
    </row>
    <row r="928" spans="1:14" x14ac:dyDescent="0.25">
      <c r="A928" s="432"/>
      <c r="B928" s="420"/>
      <c r="C928" s="432"/>
      <c r="D928" s="420"/>
      <c r="E928" s="420"/>
      <c r="F928" s="49"/>
      <c r="G928" s="49"/>
      <c r="H928" s="49"/>
      <c r="I928" s="49"/>
      <c r="J928" s="376"/>
      <c r="K928" s="376"/>
      <c r="L928" s="376"/>
      <c r="M928" s="376"/>
      <c r="N928" s="376"/>
    </row>
    <row r="929" spans="1:14" x14ac:dyDescent="0.25">
      <c r="A929" s="432"/>
      <c r="B929" s="420"/>
      <c r="C929" s="432"/>
      <c r="D929" s="420"/>
      <c r="E929" s="420"/>
      <c r="F929" s="49"/>
      <c r="G929" s="49"/>
      <c r="H929" s="49"/>
      <c r="I929" s="49"/>
      <c r="J929" s="376"/>
      <c r="K929" s="376"/>
      <c r="L929" s="376"/>
      <c r="M929" s="376"/>
      <c r="N929" s="376"/>
    </row>
    <row r="930" spans="1:14" x14ac:dyDescent="0.25">
      <c r="A930" s="432"/>
      <c r="B930" s="420"/>
      <c r="C930" s="432"/>
      <c r="D930" s="420"/>
      <c r="E930" s="420"/>
      <c r="F930" s="49"/>
      <c r="G930" s="49"/>
      <c r="H930" s="49"/>
      <c r="I930" s="49"/>
      <c r="J930" s="376"/>
      <c r="K930" s="376"/>
      <c r="L930" s="376"/>
      <c r="M930" s="376"/>
      <c r="N930" s="376"/>
    </row>
    <row r="931" spans="1:14" x14ac:dyDescent="0.25">
      <c r="A931" s="432"/>
      <c r="B931" s="420"/>
      <c r="C931" s="432"/>
      <c r="D931" s="420"/>
      <c r="E931" s="420"/>
      <c r="F931" s="49"/>
      <c r="G931" s="49"/>
      <c r="H931" s="49"/>
      <c r="I931" s="49"/>
      <c r="J931" s="376"/>
      <c r="K931" s="376"/>
      <c r="L931" s="376"/>
      <c r="M931" s="376"/>
      <c r="N931" s="376"/>
    </row>
    <row r="932" spans="1:14" x14ac:dyDescent="0.25">
      <c r="A932" s="432"/>
      <c r="B932" s="420"/>
      <c r="C932" s="432"/>
      <c r="D932" s="420"/>
      <c r="E932" s="420"/>
      <c r="F932" s="49"/>
      <c r="G932" s="49"/>
      <c r="H932" s="49"/>
      <c r="I932" s="49"/>
      <c r="J932" s="376"/>
      <c r="K932" s="376"/>
      <c r="L932" s="376"/>
      <c r="M932" s="376"/>
      <c r="N932" s="376"/>
    </row>
    <row r="933" spans="1:14" x14ac:dyDescent="0.25">
      <c r="A933" s="432"/>
      <c r="B933" s="420"/>
      <c r="C933" s="432"/>
      <c r="D933" s="420"/>
      <c r="E933" s="420"/>
      <c r="F933" s="49"/>
      <c r="G933" s="49"/>
      <c r="H933" s="49"/>
      <c r="I933" s="49"/>
      <c r="J933" s="376"/>
      <c r="K933" s="376"/>
      <c r="L933" s="376"/>
      <c r="M933" s="376"/>
      <c r="N933" s="376"/>
    </row>
    <row r="934" spans="1:14" x14ac:dyDescent="0.25">
      <c r="A934" s="432"/>
      <c r="B934" s="420"/>
      <c r="C934" s="432"/>
      <c r="D934" s="420"/>
      <c r="E934" s="420"/>
      <c r="F934" s="49"/>
      <c r="G934" s="49"/>
      <c r="H934" s="49"/>
      <c r="I934" s="49"/>
      <c r="J934" s="376"/>
      <c r="K934" s="376"/>
      <c r="L934" s="376"/>
      <c r="M934" s="376"/>
      <c r="N934" s="376"/>
    </row>
    <row r="935" spans="1:14" x14ac:dyDescent="0.25">
      <c r="A935" s="432"/>
      <c r="B935" s="420"/>
      <c r="C935" s="432"/>
      <c r="D935" s="420"/>
      <c r="E935" s="420"/>
      <c r="F935" s="49"/>
      <c r="G935" s="49"/>
      <c r="H935" s="49"/>
      <c r="I935" s="49"/>
      <c r="J935" s="376"/>
      <c r="K935" s="376"/>
      <c r="L935" s="376"/>
      <c r="M935" s="376"/>
      <c r="N935" s="376"/>
    </row>
    <row r="936" spans="1:14" x14ac:dyDescent="0.25">
      <c r="A936" s="432"/>
      <c r="B936" s="420"/>
      <c r="C936" s="432"/>
      <c r="D936" s="420"/>
      <c r="E936" s="420"/>
      <c r="F936" s="49"/>
      <c r="G936" s="49"/>
      <c r="H936" s="49"/>
      <c r="I936" s="49"/>
      <c r="J936" s="376"/>
      <c r="K936" s="376"/>
      <c r="L936" s="376"/>
      <c r="M936" s="376"/>
      <c r="N936" s="376"/>
    </row>
    <row r="937" spans="1:14" x14ac:dyDescent="0.25">
      <c r="A937" s="432"/>
      <c r="B937" s="420"/>
      <c r="C937" s="432"/>
      <c r="D937" s="420"/>
      <c r="E937" s="420"/>
      <c r="F937" s="49"/>
      <c r="G937" s="49"/>
      <c r="H937" s="49"/>
      <c r="I937" s="49"/>
      <c r="J937" s="376"/>
      <c r="K937" s="376"/>
      <c r="L937" s="376"/>
      <c r="M937" s="376"/>
      <c r="N937" s="376"/>
    </row>
    <row r="938" spans="1:14" x14ac:dyDescent="0.25">
      <c r="A938" s="432"/>
      <c r="B938" s="420"/>
      <c r="C938" s="432"/>
      <c r="D938" s="420"/>
      <c r="E938" s="420"/>
      <c r="F938" s="49"/>
      <c r="G938" s="49"/>
      <c r="H938" s="49"/>
      <c r="I938" s="49"/>
      <c r="J938" s="376"/>
      <c r="K938" s="376"/>
      <c r="L938" s="376"/>
      <c r="M938" s="376"/>
      <c r="N938" s="376"/>
    </row>
    <row r="939" spans="1:14" x14ac:dyDescent="0.25">
      <c r="A939" s="432"/>
      <c r="B939" s="420"/>
      <c r="C939" s="432"/>
      <c r="D939" s="420"/>
      <c r="E939" s="420"/>
      <c r="F939" s="49"/>
      <c r="G939" s="49"/>
      <c r="H939" s="49"/>
      <c r="I939" s="49"/>
      <c r="J939" s="376"/>
      <c r="K939" s="376"/>
      <c r="L939" s="376"/>
      <c r="M939" s="376"/>
      <c r="N939" s="376"/>
    </row>
    <row r="940" spans="1:14" x14ac:dyDescent="0.25">
      <c r="A940" s="432"/>
      <c r="B940" s="420"/>
      <c r="C940" s="432"/>
      <c r="D940" s="420"/>
      <c r="E940" s="420"/>
      <c r="F940" s="49"/>
      <c r="G940" s="49"/>
      <c r="H940" s="49"/>
      <c r="I940" s="49"/>
      <c r="J940" s="376"/>
      <c r="K940" s="376"/>
      <c r="L940" s="376"/>
      <c r="M940" s="376"/>
      <c r="N940" s="376"/>
    </row>
    <row r="941" spans="1:14" x14ac:dyDescent="0.25">
      <c r="A941" s="432"/>
      <c r="B941" s="420"/>
      <c r="C941" s="432"/>
      <c r="D941" s="420"/>
      <c r="E941" s="420"/>
      <c r="F941" s="49"/>
      <c r="G941" s="49"/>
      <c r="H941" s="49"/>
      <c r="I941" s="49"/>
      <c r="J941" s="376"/>
      <c r="K941" s="376"/>
      <c r="L941" s="376"/>
      <c r="M941" s="376"/>
      <c r="N941" s="376"/>
    </row>
    <row r="942" spans="1:14" x14ac:dyDescent="0.25">
      <c r="A942" s="432"/>
      <c r="B942" s="420"/>
      <c r="C942" s="432"/>
      <c r="D942" s="420"/>
      <c r="E942" s="420"/>
      <c r="F942" s="49"/>
      <c r="G942" s="49"/>
      <c r="H942" s="49"/>
      <c r="I942" s="49"/>
      <c r="J942" s="376"/>
      <c r="K942" s="376"/>
      <c r="L942" s="376"/>
      <c r="M942" s="376"/>
      <c r="N942" s="376"/>
    </row>
    <row r="943" spans="1:14" x14ac:dyDescent="0.25">
      <c r="A943" s="432"/>
      <c r="B943" s="420"/>
      <c r="C943" s="432"/>
      <c r="D943" s="420"/>
      <c r="E943" s="420"/>
      <c r="F943" s="49"/>
      <c r="G943" s="49"/>
      <c r="H943" s="49"/>
      <c r="I943" s="49"/>
      <c r="J943" s="376"/>
      <c r="K943" s="376"/>
      <c r="L943" s="376"/>
      <c r="M943" s="376"/>
      <c r="N943" s="376"/>
    </row>
    <row r="944" spans="1:14" x14ac:dyDescent="0.25">
      <c r="A944" s="432"/>
      <c r="B944" s="420"/>
      <c r="C944" s="432"/>
      <c r="D944" s="420"/>
      <c r="E944" s="420"/>
      <c r="F944" s="49"/>
      <c r="G944" s="49"/>
      <c r="H944" s="49"/>
      <c r="I944" s="49"/>
      <c r="J944" s="376"/>
      <c r="K944" s="376"/>
      <c r="L944" s="376"/>
      <c r="M944" s="376"/>
      <c r="N944" s="376"/>
    </row>
    <row r="945" spans="1:14" x14ac:dyDescent="0.25">
      <c r="A945" s="432"/>
      <c r="B945" s="420"/>
      <c r="C945" s="432"/>
      <c r="D945" s="420"/>
      <c r="E945" s="420"/>
      <c r="F945" s="49"/>
      <c r="G945" s="49"/>
      <c r="H945" s="49"/>
      <c r="I945" s="49"/>
      <c r="J945" s="376"/>
      <c r="K945" s="376"/>
      <c r="L945" s="376"/>
      <c r="M945" s="376"/>
      <c r="N945" s="376"/>
    </row>
    <row r="946" spans="1:14" x14ac:dyDescent="0.25">
      <c r="A946" s="432"/>
      <c r="B946" s="420"/>
      <c r="C946" s="432"/>
      <c r="D946" s="420"/>
      <c r="E946" s="420"/>
      <c r="F946" s="49"/>
      <c r="G946" s="49"/>
      <c r="H946" s="49"/>
      <c r="I946" s="49"/>
      <c r="J946" s="376"/>
      <c r="K946" s="376"/>
      <c r="L946" s="376"/>
      <c r="M946" s="376"/>
      <c r="N946" s="376"/>
    </row>
    <row r="947" spans="1:14" x14ac:dyDescent="0.25">
      <c r="A947" s="432"/>
      <c r="B947" s="420"/>
      <c r="C947" s="432"/>
      <c r="D947" s="420"/>
      <c r="E947" s="420"/>
      <c r="F947" s="49"/>
      <c r="G947" s="49"/>
      <c r="H947" s="49"/>
      <c r="I947" s="49"/>
      <c r="J947" s="376"/>
      <c r="K947" s="376"/>
      <c r="L947" s="376"/>
      <c r="M947" s="376"/>
      <c r="N947" s="376"/>
    </row>
    <row r="948" spans="1:14" x14ac:dyDescent="0.25">
      <c r="A948" s="432"/>
      <c r="B948" s="420"/>
      <c r="C948" s="432"/>
      <c r="D948" s="420"/>
      <c r="E948" s="420"/>
      <c r="F948" s="49"/>
      <c r="G948" s="49"/>
      <c r="H948" s="49"/>
      <c r="I948" s="49"/>
      <c r="J948" s="376"/>
      <c r="K948" s="376"/>
      <c r="L948" s="376"/>
      <c r="M948" s="376"/>
      <c r="N948" s="376"/>
    </row>
    <row r="949" spans="1:14" x14ac:dyDescent="0.25">
      <c r="A949" s="432"/>
      <c r="B949" s="420"/>
      <c r="C949" s="432"/>
      <c r="D949" s="420"/>
      <c r="E949" s="420"/>
      <c r="F949" s="49"/>
      <c r="G949" s="49"/>
      <c r="H949" s="49"/>
      <c r="I949" s="49"/>
      <c r="J949" s="376"/>
      <c r="K949" s="376"/>
      <c r="L949" s="376"/>
      <c r="M949" s="376"/>
      <c r="N949" s="376"/>
    </row>
    <row r="950" spans="1:14" x14ac:dyDescent="0.25">
      <c r="A950" s="432"/>
      <c r="B950" s="420"/>
      <c r="C950" s="432"/>
      <c r="D950" s="420"/>
      <c r="E950" s="420"/>
      <c r="F950" s="49"/>
      <c r="G950" s="49"/>
      <c r="H950" s="49"/>
      <c r="I950" s="49"/>
      <c r="J950" s="376"/>
      <c r="K950" s="376"/>
      <c r="L950" s="376"/>
      <c r="M950" s="376"/>
      <c r="N950" s="376"/>
    </row>
    <row r="951" spans="1:14" x14ac:dyDescent="0.25">
      <c r="A951" s="432"/>
      <c r="B951" s="420"/>
      <c r="C951" s="432"/>
      <c r="D951" s="420"/>
      <c r="E951" s="420"/>
      <c r="F951" s="49"/>
      <c r="G951" s="49"/>
      <c r="H951" s="49"/>
      <c r="I951" s="49"/>
      <c r="J951" s="376"/>
      <c r="K951" s="376"/>
      <c r="L951" s="376"/>
      <c r="M951" s="376"/>
      <c r="N951" s="376"/>
    </row>
    <row r="952" spans="1:14" x14ac:dyDescent="0.25">
      <c r="A952" s="432"/>
      <c r="B952" s="420"/>
      <c r="C952" s="432"/>
      <c r="D952" s="420"/>
      <c r="E952" s="420"/>
      <c r="F952" s="49"/>
      <c r="G952" s="49"/>
      <c r="H952" s="49"/>
      <c r="I952" s="49"/>
      <c r="J952" s="376"/>
      <c r="K952" s="376"/>
      <c r="L952" s="376"/>
      <c r="M952" s="376"/>
      <c r="N952" s="376"/>
    </row>
    <row r="953" spans="1:14" x14ac:dyDescent="0.25">
      <c r="A953" s="432"/>
      <c r="B953" s="420"/>
      <c r="C953" s="432"/>
      <c r="D953" s="420"/>
      <c r="E953" s="420"/>
      <c r="F953" s="49"/>
      <c r="G953" s="49"/>
      <c r="H953" s="49"/>
      <c r="I953" s="49"/>
      <c r="J953" s="376"/>
      <c r="K953" s="376"/>
      <c r="L953" s="376"/>
      <c r="M953" s="376"/>
      <c r="N953" s="376"/>
    </row>
    <row r="954" spans="1:14" x14ac:dyDescent="0.25">
      <c r="A954" s="432"/>
      <c r="B954" s="420"/>
      <c r="C954" s="432"/>
      <c r="D954" s="420"/>
      <c r="E954" s="420"/>
      <c r="F954" s="49"/>
      <c r="G954" s="49"/>
      <c r="H954" s="49"/>
      <c r="I954" s="49"/>
      <c r="J954" s="376"/>
      <c r="K954" s="376"/>
      <c r="L954" s="376"/>
      <c r="M954" s="376"/>
      <c r="N954" s="376"/>
    </row>
    <row r="955" spans="1:14" x14ac:dyDescent="0.25">
      <c r="A955" s="432"/>
      <c r="B955" s="420"/>
      <c r="C955" s="432"/>
      <c r="D955" s="420"/>
      <c r="E955" s="420"/>
      <c r="F955" s="49"/>
      <c r="G955" s="49"/>
      <c r="H955" s="49"/>
      <c r="I955" s="49"/>
      <c r="J955" s="376"/>
      <c r="K955" s="376"/>
      <c r="L955" s="376"/>
      <c r="M955" s="376"/>
      <c r="N955" s="376"/>
    </row>
    <row r="956" spans="1:14" x14ac:dyDescent="0.25">
      <c r="A956" s="432"/>
      <c r="B956" s="420"/>
      <c r="C956" s="432"/>
      <c r="D956" s="420"/>
      <c r="E956" s="420"/>
      <c r="F956" s="49"/>
      <c r="G956" s="49"/>
      <c r="H956" s="49"/>
      <c r="I956" s="49"/>
      <c r="J956" s="376"/>
      <c r="K956" s="376"/>
      <c r="L956" s="376"/>
      <c r="M956" s="376"/>
      <c r="N956" s="376"/>
    </row>
    <row r="957" spans="1:14" x14ac:dyDescent="0.25">
      <c r="A957" s="432"/>
      <c r="B957" s="420"/>
      <c r="C957" s="432"/>
      <c r="D957" s="420"/>
      <c r="E957" s="420"/>
      <c r="F957" s="49"/>
      <c r="G957" s="49"/>
      <c r="H957" s="49"/>
      <c r="I957" s="49"/>
      <c r="J957" s="376"/>
      <c r="K957" s="376"/>
      <c r="L957" s="376"/>
      <c r="M957" s="376"/>
      <c r="N957" s="376"/>
    </row>
    <row r="958" spans="1:14" x14ac:dyDescent="0.25">
      <c r="A958" s="432"/>
      <c r="B958" s="420"/>
      <c r="C958" s="432"/>
      <c r="D958" s="420"/>
      <c r="E958" s="420"/>
      <c r="F958" s="49"/>
      <c r="G958" s="49"/>
      <c r="H958" s="49"/>
      <c r="I958" s="49"/>
      <c r="J958" s="376"/>
      <c r="K958" s="376"/>
      <c r="L958" s="376"/>
      <c r="M958" s="376"/>
      <c r="N958" s="376"/>
    </row>
    <row r="959" spans="1:14" x14ac:dyDescent="0.25">
      <c r="A959" s="432"/>
      <c r="B959" s="420"/>
      <c r="C959" s="432"/>
      <c r="D959" s="420"/>
      <c r="E959" s="420"/>
      <c r="F959" s="49"/>
      <c r="G959" s="49"/>
      <c r="H959" s="49"/>
      <c r="I959" s="49"/>
      <c r="J959" s="376"/>
      <c r="K959" s="376"/>
      <c r="L959" s="376"/>
      <c r="M959" s="376"/>
      <c r="N959" s="376"/>
    </row>
    <row r="960" spans="1:14" x14ac:dyDescent="0.25">
      <c r="A960" s="432"/>
      <c r="B960" s="420"/>
      <c r="C960" s="432"/>
      <c r="D960" s="420"/>
      <c r="E960" s="420"/>
      <c r="F960" s="49"/>
      <c r="G960" s="49"/>
      <c r="H960" s="49"/>
      <c r="I960" s="49"/>
      <c r="J960" s="376"/>
      <c r="K960" s="376"/>
      <c r="L960" s="376"/>
      <c r="M960" s="376"/>
      <c r="N960" s="376"/>
    </row>
    <row r="961" spans="1:14" x14ac:dyDescent="0.25">
      <c r="A961" s="432"/>
      <c r="B961" s="420"/>
      <c r="C961" s="432"/>
      <c r="D961" s="420"/>
      <c r="E961" s="420"/>
      <c r="F961" s="49"/>
      <c r="G961" s="49"/>
      <c r="H961" s="49"/>
      <c r="I961" s="49"/>
      <c r="J961" s="376"/>
      <c r="K961" s="376"/>
      <c r="L961" s="376"/>
      <c r="M961" s="376"/>
      <c r="N961" s="376"/>
    </row>
    <row r="962" spans="1:14" x14ac:dyDescent="0.25">
      <c r="A962" s="432"/>
      <c r="B962" s="420"/>
      <c r="C962" s="432"/>
      <c r="D962" s="420"/>
      <c r="E962" s="420"/>
      <c r="F962" s="49"/>
      <c r="G962" s="49"/>
      <c r="H962" s="49"/>
      <c r="I962" s="49"/>
      <c r="J962" s="376"/>
      <c r="K962" s="376"/>
      <c r="L962" s="376"/>
      <c r="M962" s="376"/>
      <c r="N962" s="376"/>
    </row>
    <row r="963" spans="1:14" x14ac:dyDescent="0.25">
      <c r="A963" s="432"/>
      <c r="B963" s="420"/>
      <c r="C963" s="432"/>
      <c r="D963" s="420"/>
      <c r="E963" s="420"/>
      <c r="F963" s="49"/>
      <c r="G963" s="49"/>
      <c r="H963" s="49"/>
      <c r="I963" s="49"/>
      <c r="J963" s="376"/>
      <c r="K963" s="376"/>
      <c r="L963" s="376"/>
      <c r="M963" s="376"/>
      <c r="N963" s="376"/>
    </row>
    <row r="964" spans="1:14" x14ac:dyDescent="0.25">
      <c r="A964" s="432"/>
      <c r="B964" s="420"/>
      <c r="C964" s="432"/>
      <c r="D964" s="420"/>
      <c r="E964" s="420"/>
      <c r="F964" s="49"/>
      <c r="G964" s="49"/>
      <c r="H964" s="49"/>
      <c r="I964" s="49"/>
      <c r="J964" s="376"/>
      <c r="K964" s="376"/>
      <c r="L964" s="376"/>
      <c r="M964" s="376"/>
      <c r="N964" s="376"/>
    </row>
    <row r="965" spans="1:14" x14ac:dyDescent="0.25">
      <c r="A965" s="432"/>
      <c r="B965" s="420"/>
      <c r="C965" s="432"/>
      <c r="D965" s="420"/>
      <c r="E965" s="420"/>
      <c r="F965" s="49"/>
      <c r="G965" s="49"/>
      <c r="H965" s="49"/>
      <c r="I965" s="49"/>
      <c r="J965" s="376"/>
      <c r="K965" s="376"/>
      <c r="L965" s="376"/>
      <c r="M965" s="376"/>
      <c r="N965" s="376"/>
    </row>
    <row r="966" spans="1:14" x14ac:dyDescent="0.25">
      <c r="A966" s="432"/>
      <c r="B966" s="420"/>
      <c r="C966" s="432"/>
      <c r="D966" s="420"/>
      <c r="E966" s="420"/>
      <c r="F966" s="49"/>
      <c r="G966" s="49"/>
      <c r="H966" s="49"/>
      <c r="I966" s="49"/>
      <c r="J966" s="376"/>
      <c r="K966" s="376"/>
      <c r="L966" s="376"/>
      <c r="M966" s="376"/>
      <c r="N966" s="376"/>
    </row>
    <row r="967" spans="1:14" x14ac:dyDescent="0.25">
      <c r="A967" s="432"/>
      <c r="B967" s="420"/>
      <c r="C967" s="432"/>
      <c r="D967" s="420"/>
      <c r="E967" s="420"/>
      <c r="F967" s="49"/>
      <c r="G967" s="49"/>
      <c r="H967" s="49"/>
      <c r="I967" s="49"/>
      <c r="J967" s="376"/>
      <c r="K967" s="376"/>
      <c r="L967" s="376"/>
      <c r="M967" s="376"/>
      <c r="N967" s="376"/>
    </row>
    <row r="968" spans="1:14" x14ac:dyDescent="0.25">
      <c r="A968" s="432"/>
      <c r="B968" s="420"/>
      <c r="C968" s="432"/>
      <c r="D968" s="420"/>
      <c r="E968" s="420"/>
      <c r="F968" s="49"/>
      <c r="G968" s="49"/>
      <c r="H968" s="49"/>
      <c r="I968" s="49"/>
      <c r="J968" s="376"/>
      <c r="K968" s="376"/>
      <c r="L968" s="376"/>
      <c r="M968" s="376"/>
      <c r="N968" s="376"/>
    </row>
    <row r="969" spans="1:14" x14ac:dyDescent="0.25">
      <c r="A969" s="432"/>
      <c r="B969" s="420"/>
      <c r="C969" s="432"/>
      <c r="D969" s="420"/>
      <c r="E969" s="420"/>
      <c r="F969" s="49"/>
      <c r="G969" s="49"/>
      <c r="H969" s="49"/>
      <c r="I969" s="49"/>
      <c r="J969" s="376"/>
      <c r="K969" s="376"/>
      <c r="L969" s="376"/>
      <c r="M969" s="376"/>
      <c r="N969" s="376"/>
    </row>
    <row r="970" spans="1:14" x14ac:dyDescent="0.25">
      <c r="A970" s="432"/>
      <c r="B970" s="420"/>
      <c r="C970" s="432"/>
      <c r="D970" s="420"/>
      <c r="E970" s="420"/>
      <c r="F970" s="49"/>
      <c r="G970" s="49"/>
      <c r="H970" s="49"/>
      <c r="I970" s="49"/>
      <c r="J970" s="376"/>
      <c r="K970" s="376"/>
      <c r="L970" s="376"/>
      <c r="M970" s="376"/>
      <c r="N970" s="376"/>
    </row>
    <row r="971" spans="1:14" x14ac:dyDescent="0.25">
      <c r="A971" s="432"/>
      <c r="B971" s="420"/>
      <c r="C971" s="432"/>
      <c r="D971" s="420"/>
      <c r="E971" s="420"/>
      <c r="F971" s="49"/>
      <c r="G971" s="49"/>
      <c r="H971" s="49"/>
      <c r="I971" s="49"/>
      <c r="J971" s="376"/>
      <c r="K971" s="376"/>
      <c r="L971" s="376"/>
      <c r="M971" s="376"/>
      <c r="N971" s="376"/>
    </row>
    <row r="972" spans="1:14" x14ac:dyDescent="0.25">
      <c r="A972" s="432"/>
      <c r="B972" s="420"/>
      <c r="C972" s="432"/>
      <c r="D972" s="420"/>
      <c r="E972" s="420"/>
      <c r="F972" s="49"/>
      <c r="G972" s="49"/>
      <c r="H972" s="49"/>
      <c r="I972" s="49"/>
      <c r="J972" s="376"/>
      <c r="K972" s="376"/>
      <c r="L972" s="376"/>
      <c r="M972" s="376"/>
      <c r="N972" s="376"/>
    </row>
    <row r="973" spans="1:14" x14ac:dyDescent="0.25">
      <c r="A973" s="432"/>
      <c r="B973" s="420"/>
      <c r="C973" s="432"/>
      <c r="D973" s="420"/>
      <c r="E973" s="420"/>
      <c r="F973" s="49"/>
      <c r="G973" s="49"/>
      <c r="H973" s="49"/>
      <c r="I973" s="49"/>
      <c r="J973" s="376"/>
      <c r="K973" s="376"/>
      <c r="L973" s="376"/>
      <c r="M973" s="376"/>
      <c r="N973" s="376"/>
    </row>
    <row r="974" spans="1:14" x14ac:dyDescent="0.25">
      <c r="A974" s="432"/>
      <c r="B974" s="420"/>
      <c r="C974" s="432"/>
      <c r="D974" s="420"/>
      <c r="E974" s="420"/>
      <c r="F974" s="49"/>
      <c r="G974" s="49"/>
      <c r="H974" s="49"/>
      <c r="I974" s="49"/>
      <c r="J974" s="376"/>
      <c r="K974" s="376"/>
      <c r="L974" s="376"/>
      <c r="M974" s="376"/>
      <c r="N974" s="376"/>
    </row>
    <row r="975" spans="1:14" x14ac:dyDescent="0.25">
      <c r="A975" s="432"/>
      <c r="B975" s="420"/>
      <c r="C975" s="432"/>
      <c r="D975" s="420"/>
      <c r="E975" s="420"/>
      <c r="F975" s="49"/>
      <c r="G975" s="49"/>
      <c r="H975" s="49"/>
      <c r="I975" s="49"/>
      <c r="J975" s="376"/>
      <c r="K975" s="376"/>
      <c r="L975" s="376"/>
      <c r="M975" s="376"/>
      <c r="N975" s="376"/>
    </row>
    <row r="976" spans="1:14" x14ac:dyDescent="0.25">
      <c r="A976" s="432"/>
      <c r="B976" s="420"/>
      <c r="C976" s="432"/>
      <c r="D976" s="420"/>
      <c r="E976" s="420"/>
      <c r="F976" s="49"/>
      <c r="G976" s="49"/>
      <c r="H976" s="49"/>
      <c r="I976" s="49"/>
      <c r="J976" s="376"/>
      <c r="K976" s="376"/>
      <c r="L976" s="376"/>
      <c r="M976" s="376"/>
      <c r="N976" s="376"/>
    </row>
    <row r="977" spans="1:14" x14ac:dyDescent="0.25">
      <c r="A977" s="432"/>
      <c r="B977" s="420"/>
      <c r="C977" s="432"/>
      <c r="D977" s="420"/>
      <c r="E977" s="420"/>
      <c r="F977" s="49"/>
      <c r="G977" s="49"/>
      <c r="H977" s="49"/>
      <c r="I977" s="49"/>
      <c r="J977" s="376"/>
      <c r="K977" s="376"/>
      <c r="L977" s="376"/>
      <c r="M977" s="376"/>
      <c r="N977" s="376"/>
    </row>
    <row r="978" spans="1:14" x14ac:dyDescent="0.25">
      <c r="A978" s="432"/>
      <c r="B978" s="420"/>
      <c r="C978" s="432"/>
      <c r="D978" s="420"/>
      <c r="E978" s="420"/>
      <c r="F978" s="49"/>
      <c r="G978" s="49"/>
      <c r="H978" s="49"/>
      <c r="I978" s="49"/>
      <c r="J978" s="376"/>
      <c r="K978" s="376"/>
      <c r="L978" s="376"/>
      <c r="M978" s="376"/>
      <c r="N978" s="376"/>
    </row>
    <row r="979" spans="1:14" x14ac:dyDescent="0.25">
      <c r="A979" s="432"/>
      <c r="B979" s="420"/>
      <c r="C979" s="432"/>
      <c r="D979" s="420"/>
      <c r="E979" s="420"/>
      <c r="F979" s="49"/>
      <c r="G979" s="49"/>
      <c r="H979" s="49"/>
      <c r="I979" s="49"/>
      <c r="J979" s="376"/>
      <c r="K979" s="376"/>
      <c r="L979" s="376"/>
      <c r="M979" s="376"/>
      <c r="N979" s="376"/>
    </row>
    <row r="980" spans="1:14" x14ac:dyDescent="0.25">
      <c r="A980" s="432"/>
      <c r="B980" s="420"/>
      <c r="C980" s="432"/>
      <c r="D980" s="420"/>
      <c r="E980" s="420"/>
      <c r="F980" s="49"/>
      <c r="G980" s="49"/>
      <c r="H980" s="49"/>
      <c r="I980" s="49"/>
      <c r="J980" s="376"/>
      <c r="K980" s="376"/>
      <c r="L980" s="376"/>
      <c r="M980" s="376"/>
      <c r="N980" s="376"/>
    </row>
    <row r="981" spans="1:14" x14ac:dyDescent="0.25">
      <c r="A981" s="432"/>
      <c r="B981" s="420"/>
      <c r="C981" s="432"/>
      <c r="D981" s="420"/>
      <c r="E981" s="420"/>
      <c r="F981" s="49"/>
      <c r="G981" s="49"/>
      <c r="H981" s="49"/>
      <c r="I981" s="49"/>
      <c r="J981" s="376"/>
      <c r="K981" s="376"/>
      <c r="L981" s="376"/>
      <c r="M981" s="376"/>
      <c r="N981" s="376"/>
    </row>
    <row r="982" spans="1:14" x14ac:dyDescent="0.25">
      <c r="A982" s="432"/>
      <c r="B982" s="420"/>
      <c r="C982" s="432"/>
      <c r="D982" s="420"/>
      <c r="E982" s="420"/>
      <c r="F982" s="49"/>
      <c r="G982" s="49"/>
      <c r="H982" s="49"/>
      <c r="I982" s="49"/>
      <c r="J982" s="376"/>
      <c r="K982" s="376"/>
      <c r="L982" s="376"/>
      <c r="M982" s="376"/>
      <c r="N982" s="376"/>
    </row>
    <row r="983" spans="1:14" x14ac:dyDescent="0.25">
      <c r="A983" s="432"/>
      <c r="B983" s="420"/>
      <c r="C983" s="432"/>
      <c r="D983" s="420"/>
      <c r="E983" s="420"/>
      <c r="F983" s="49"/>
      <c r="G983" s="49"/>
      <c r="H983" s="49"/>
      <c r="I983" s="49"/>
      <c r="J983" s="376"/>
      <c r="K983" s="376"/>
      <c r="L983" s="376"/>
      <c r="M983" s="376"/>
      <c r="N983" s="376"/>
    </row>
    <row r="984" spans="1:14" x14ac:dyDescent="0.25">
      <c r="A984" s="432"/>
      <c r="B984" s="420"/>
      <c r="C984" s="432"/>
      <c r="D984" s="420"/>
      <c r="E984" s="420"/>
      <c r="F984" s="49"/>
      <c r="G984" s="49"/>
      <c r="H984" s="49"/>
      <c r="I984" s="49"/>
      <c r="J984" s="376"/>
      <c r="K984" s="376"/>
      <c r="L984" s="376"/>
      <c r="M984" s="376"/>
      <c r="N984" s="376"/>
    </row>
    <row r="985" spans="1:14" x14ac:dyDescent="0.25">
      <c r="A985" s="432"/>
      <c r="B985" s="420"/>
      <c r="C985" s="432"/>
      <c r="D985" s="420"/>
      <c r="E985" s="420"/>
      <c r="F985" s="49"/>
      <c r="G985" s="49"/>
      <c r="H985" s="49"/>
      <c r="I985" s="49"/>
      <c r="J985" s="376"/>
      <c r="K985" s="376"/>
      <c r="L985" s="376"/>
      <c r="M985" s="376"/>
      <c r="N985" s="376"/>
    </row>
    <row r="986" spans="1:14" x14ac:dyDescent="0.25">
      <c r="A986" s="432"/>
      <c r="B986" s="420"/>
      <c r="C986" s="432"/>
      <c r="D986" s="420"/>
      <c r="E986" s="420"/>
      <c r="F986" s="49"/>
      <c r="G986" s="49"/>
      <c r="H986" s="49"/>
      <c r="I986" s="49"/>
      <c r="J986" s="376"/>
      <c r="K986" s="376"/>
      <c r="L986" s="376"/>
      <c r="M986" s="376"/>
      <c r="N986" s="376"/>
    </row>
    <row r="987" spans="1:14" x14ac:dyDescent="0.25">
      <c r="A987" s="432"/>
      <c r="B987" s="420"/>
      <c r="C987" s="432"/>
      <c r="D987" s="420"/>
      <c r="E987" s="420"/>
      <c r="F987" s="49"/>
      <c r="G987" s="49"/>
      <c r="H987" s="49"/>
      <c r="I987" s="49"/>
      <c r="J987" s="376"/>
      <c r="K987" s="376"/>
      <c r="L987" s="376"/>
      <c r="M987" s="376"/>
      <c r="N987" s="376"/>
    </row>
    <row r="988" spans="1:14" x14ac:dyDescent="0.25">
      <c r="A988" s="432"/>
      <c r="B988" s="420"/>
      <c r="C988" s="432"/>
      <c r="D988" s="420"/>
      <c r="E988" s="420"/>
      <c r="F988" s="49"/>
      <c r="G988" s="49"/>
      <c r="H988" s="49"/>
      <c r="I988" s="49"/>
      <c r="J988" s="376"/>
      <c r="K988" s="376"/>
      <c r="L988" s="376"/>
      <c r="M988" s="376"/>
      <c r="N988" s="376"/>
    </row>
    <row r="989" spans="1:14" x14ac:dyDescent="0.25">
      <c r="A989" s="432"/>
      <c r="B989" s="420"/>
      <c r="C989" s="432"/>
      <c r="D989" s="420"/>
      <c r="E989" s="420"/>
      <c r="F989" s="49"/>
      <c r="G989" s="49"/>
      <c r="H989" s="49"/>
      <c r="I989" s="49"/>
      <c r="J989" s="376"/>
      <c r="K989" s="376"/>
      <c r="L989" s="376"/>
      <c r="M989" s="376"/>
      <c r="N989" s="376"/>
    </row>
    <row r="990" spans="1:14" x14ac:dyDescent="0.25">
      <c r="A990" s="432"/>
      <c r="B990" s="420"/>
      <c r="C990" s="432"/>
      <c r="D990" s="420"/>
      <c r="E990" s="420"/>
      <c r="F990" s="49"/>
      <c r="G990" s="49"/>
      <c r="H990" s="49"/>
      <c r="I990" s="49"/>
      <c r="J990" s="376"/>
      <c r="K990" s="376"/>
      <c r="L990" s="376"/>
      <c r="M990" s="376"/>
      <c r="N990" s="376"/>
    </row>
    <row r="991" spans="1:14" x14ac:dyDescent="0.25">
      <c r="A991" s="432"/>
      <c r="B991" s="420"/>
      <c r="C991" s="432"/>
      <c r="D991" s="420"/>
      <c r="E991" s="420"/>
      <c r="F991" s="49"/>
      <c r="G991" s="49"/>
      <c r="H991" s="49"/>
      <c r="I991" s="49"/>
      <c r="J991" s="376"/>
      <c r="K991" s="376"/>
      <c r="L991" s="376"/>
      <c r="M991" s="376"/>
      <c r="N991" s="376"/>
    </row>
    <row r="992" spans="1:14" x14ac:dyDescent="0.25">
      <c r="A992" s="432"/>
      <c r="B992" s="420"/>
      <c r="C992" s="432"/>
      <c r="D992" s="420"/>
      <c r="E992" s="420"/>
      <c r="F992" s="49"/>
      <c r="G992" s="49"/>
      <c r="H992" s="49"/>
      <c r="I992" s="49"/>
      <c r="J992" s="376"/>
      <c r="K992" s="376"/>
      <c r="L992" s="376"/>
      <c r="M992" s="376"/>
      <c r="N992" s="376"/>
    </row>
    <row r="993" spans="1:14" x14ac:dyDescent="0.25">
      <c r="A993" s="432"/>
      <c r="B993" s="420"/>
      <c r="C993" s="432"/>
      <c r="D993" s="420"/>
      <c r="E993" s="420"/>
      <c r="F993" s="49"/>
      <c r="G993" s="49"/>
      <c r="H993" s="49"/>
      <c r="I993" s="49"/>
      <c r="J993" s="376"/>
      <c r="K993" s="376"/>
      <c r="L993" s="376"/>
      <c r="M993" s="376"/>
      <c r="N993" s="376"/>
    </row>
    <row r="994" spans="1:14" x14ac:dyDescent="0.25">
      <c r="A994" s="432"/>
      <c r="B994" s="420"/>
      <c r="C994" s="432"/>
      <c r="D994" s="420"/>
      <c r="E994" s="420"/>
      <c r="F994" s="49"/>
      <c r="G994" s="49"/>
      <c r="H994" s="49"/>
      <c r="I994" s="49"/>
      <c r="J994" s="376"/>
      <c r="K994" s="376"/>
      <c r="L994" s="376"/>
      <c r="M994" s="376"/>
      <c r="N994" s="376"/>
    </row>
    <row r="995" spans="1:14" x14ac:dyDescent="0.25">
      <c r="A995" s="432"/>
      <c r="B995" s="420"/>
      <c r="C995" s="432"/>
      <c r="D995" s="420"/>
      <c r="E995" s="420"/>
      <c r="F995" s="49"/>
      <c r="G995" s="49"/>
      <c r="H995" s="49"/>
      <c r="I995" s="49"/>
      <c r="J995" s="376"/>
      <c r="K995" s="376"/>
      <c r="L995" s="376"/>
      <c r="M995" s="376"/>
      <c r="N995" s="376"/>
    </row>
    <row r="996" spans="1:14" x14ac:dyDescent="0.25">
      <c r="A996" s="432"/>
      <c r="B996" s="420"/>
      <c r="C996" s="432"/>
      <c r="D996" s="420"/>
      <c r="E996" s="420"/>
      <c r="F996" s="49"/>
      <c r="G996" s="49"/>
      <c r="H996" s="49"/>
      <c r="I996" s="49"/>
      <c r="J996" s="376"/>
      <c r="K996" s="376"/>
      <c r="L996" s="376"/>
      <c r="M996" s="376"/>
      <c r="N996" s="376"/>
    </row>
    <row r="997" spans="1:14" x14ac:dyDescent="0.25">
      <c r="A997" s="432"/>
      <c r="B997" s="420"/>
      <c r="C997" s="432"/>
      <c r="D997" s="420"/>
      <c r="E997" s="420"/>
      <c r="F997" s="49"/>
      <c r="G997" s="49"/>
      <c r="H997" s="49"/>
      <c r="I997" s="49"/>
      <c r="J997" s="376"/>
      <c r="K997" s="376"/>
      <c r="L997" s="376"/>
      <c r="M997" s="376"/>
      <c r="N997" s="376"/>
    </row>
    <row r="998" spans="1:14" x14ac:dyDescent="0.25">
      <c r="A998" s="432"/>
      <c r="B998" s="420"/>
      <c r="C998" s="432"/>
      <c r="D998" s="420"/>
      <c r="E998" s="420"/>
      <c r="F998" s="49"/>
      <c r="G998" s="49"/>
      <c r="H998" s="49"/>
      <c r="I998" s="49"/>
      <c r="J998" s="376"/>
      <c r="K998" s="376"/>
      <c r="L998" s="376"/>
      <c r="M998" s="376"/>
      <c r="N998" s="376"/>
    </row>
    <row r="999" spans="1:14" x14ac:dyDescent="0.25">
      <c r="A999" s="432"/>
      <c r="B999" s="420"/>
      <c r="C999" s="432"/>
      <c r="D999" s="420"/>
      <c r="E999" s="420"/>
      <c r="F999" s="49"/>
      <c r="G999" s="49"/>
      <c r="H999" s="49"/>
      <c r="I999" s="49"/>
      <c r="J999" s="376"/>
      <c r="K999" s="376"/>
      <c r="L999" s="376"/>
      <c r="M999" s="376"/>
      <c r="N999" s="376"/>
    </row>
    <row r="1000" spans="1:14" x14ac:dyDescent="0.25">
      <c r="A1000" s="432"/>
      <c r="B1000" s="420"/>
      <c r="C1000" s="432"/>
      <c r="D1000" s="420"/>
      <c r="E1000" s="420"/>
      <c r="F1000" s="49"/>
      <c r="G1000" s="49"/>
      <c r="H1000" s="49"/>
      <c r="I1000" s="49"/>
      <c r="J1000" s="376"/>
      <c r="K1000" s="376"/>
      <c r="L1000" s="376"/>
      <c r="M1000" s="376"/>
      <c r="N1000" s="376"/>
    </row>
    <row r="1001" spans="1:14" x14ac:dyDescent="0.25">
      <c r="A1001" s="432"/>
      <c r="B1001" s="420"/>
      <c r="C1001" s="432"/>
      <c r="D1001" s="420"/>
      <c r="E1001" s="420"/>
      <c r="F1001" s="49"/>
      <c r="G1001" s="49"/>
      <c r="H1001" s="49"/>
      <c r="I1001" s="49"/>
      <c r="J1001" s="376"/>
      <c r="K1001" s="376"/>
      <c r="L1001" s="376"/>
      <c r="M1001" s="376"/>
      <c r="N1001" s="376"/>
    </row>
    <row r="1002" spans="1:14" x14ac:dyDescent="0.25">
      <c r="A1002" s="432"/>
      <c r="B1002" s="420"/>
      <c r="C1002" s="432"/>
      <c r="D1002" s="420"/>
      <c r="E1002" s="420"/>
      <c r="F1002" s="49"/>
      <c r="G1002" s="49"/>
      <c r="H1002" s="49"/>
      <c r="I1002" s="49"/>
      <c r="J1002" s="376"/>
      <c r="K1002" s="376"/>
      <c r="L1002" s="376"/>
      <c r="M1002" s="376"/>
      <c r="N1002" s="376"/>
    </row>
    <row r="1003" spans="1:14" x14ac:dyDescent="0.25">
      <c r="A1003" s="432"/>
      <c r="B1003" s="420"/>
      <c r="C1003" s="432"/>
      <c r="D1003" s="420"/>
      <c r="E1003" s="420"/>
      <c r="F1003" s="49"/>
      <c r="G1003" s="49"/>
      <c r="H1003" s="49"/>
      <c r="I1003" s="49"/>
      <c r="J1003" s="376"/>
      <c r="K1003" s="376"/>
      <c r="L1003" s="376"/>
      <c r="M1003" s="376"/>
      <c r="N1003" s="376"/>
    </row>
    <row r="1004" spans="1:14" x14ac:dyDescent="0.25">
      <c r="A1004" s="432"/>
      <c r="B1004" s="420"/>
      <c r="C1004" s="432"/>
      <c r="D1004" s="420"/>
      <c r="E1004" s="420"/>
      <c r="F1004" s="49"/>
      <c r="G1004" s="49"/>
      <c r="H1004" s="49"/>
      <c r="I1004" s="49"/>
      <c r="J1004" s="376"/>
      <c r="K1004" s="376"/>
      <c r="L1004" s="376"/>
      <c r="M1004" s="376"/>
      <c r="N1004" s="376"/>
    </row>
    <row r="1005" spans="1:14" x14ac:dyDescent="0.25">
      <c r="A1005" s="432"/>
      <c r="B1005" s="420"/>
      <c r="C1005" s="432"/>
      <c r="D1005" s="420"/>
      <c r="E1005" s="420"/>
      <c r="F1005" s="49"/>
      <c r="G1005" s="49"/>
      <c r="H1005" s="49"/>
      <c r="I1005" s="49"/>
      <c r="J1005" s="376"/>
      <c r="K1005" s="376"/>
      <c r="L1005" s="376"/>
      <c r="M1005" s="376"/>
      <c r="N1005" s="376"/>
    </row>
    <row r="1006" spans="1:14" x14ac:dyDescent="0.25">
      <c r="A1006" s="432"/>
      <c r="B1006" s="420"/>
      <c r="C1006" s="432"/>
      <c r="D1006" s="420"/>
      <c r="E1006" s="420"/>
      <c r="F1006" s="49"/>
      <c r="G1006" s="49"/>
      <c r="H1006" s="49"/>
      <c r="I1006" s="49"/>
      <c r="J1006" s="376"/>
      <c r="K1006" s="376"/>
      <c r="L1006" s="376"/>
      <c r="M1006" s="376"/>
      <c r="N1006" s="376"/>
    </row>
    <row r="1007" spans="1:14" x14ac:dyDescent="0.25">
      <c r="A1007" s="432"/>
      <c r="B1007" s="420"/>
      <c r="C1007" s="432"/>
      <c r="D1007" s="420"/>
      <c r="E1007" s="420"/>
      <c r="F1007" s="49"/>
      <c r="G1007" s="49"/>
      <c r="H1007" s="49"/>
      <c r="I1007" s="49"/>
      <c r="J1007" s="376"/>
      <c r="K1007" s="376"/>
      <c r="L1007" s="376"/>
      <c r="M1007" s="376"/>
      <c r="N1007" s="376"/>
    </row>
    <row r="1008" spans="1:14" x14ac:dyDescent="0.25">
      <c r="A1008" s="432"/>
      <c r="B1008" s="420"/>
      <c r="C1008" s="432"/>
      <c r="D1008" s="420"/>
      <c r="E1008" s="420"/>
      <c r="F1008" s="49"/>
      <c r="G1008" s="49"/>
      <c r="H1008" s="49"/>
      <c r="I1008" s="49"/>
      <c r="J1008" s="376"/>
      <c r="K1008" s="376"/>
      <c r="L1008" s="376"/>
      <c r="M1008" s="376"/>
      <c r="N1008" s="376"/>
    </row>
    <row r="1009" spans="1:14" x14ac:dyDescent="0.25">
      <c r="A1009" s="432"/>
      <c r="B1009" s="420"/>
      <c r="C1009" s="432"/>
      <c r="D1009" s="420"/>
      <c r="E1009" s="420"/>
      <c r="F1009" s="49"/>
      <c r="G1009" s="49"/>
      <c r="H1009" s="49"/>
      <c r="I1009" s="49"/>
      <c r="J1009" s="376"/>
      <c r="K1009" s="376"/>
      <c r="L1009" s="376"/>
      <c r="M1009" s="376"/>
      <c r="N1009" s="376"/>
    </row>
    <row r="1010" spans="1:14" x14ac:dyDescent="0.25">
      <c r="A1010" s="432"/>
      <c r="B1010" s="420"/>
      <c r="C1010" s="432"/>
      <c r="D1010" s="420"/>
      <c r="E1010" s="420"/>
      <c r="F1010" s="49"/>
      <c r="G1010" s="49"/>
      <c r="H1010" s="49"/>
      <c r="I1010" s="49"/>
      <c r="J1010" s="376"/>
      <c r="K1010" s="376"/>
      <c r="L1010" s="376"/>
      <c r="M1010" s="376"/>
      <c r="N1010" s="376"/>
    </row>
    <row r="1011" spans="1:14" x14ac:dyDescent="0.25">
      <c r="A1011" s="432"/>
      <c r="B1011" s="420"/>
      <c r="C1011" s="432"/>
      <c r="D1011" s="420"/>
      <c r="E1011" s="420"/>
      <c r="F1011" s="49"/>
      <c r="G1011" s="49"/>
      <c r="H1011" s="49"/>
      <c r="I1011" s="49"/>
      <c r="J1011" s="376"/>
      <c r="K1011" s="376"/>
      <c r="L1011" s="376"/>
      <c r="M1011" s="376"/>
      <c r="N1011" s="376"/>
    </row>
    <row r="1012" spans="1:14" x14ac:dyDescent="0.25">
      <c r="A1012" s="432"/>
      <c r="B1012" s="420"/>
      <c r="C1012" s="432"/>
      <c r="D1012" s="420"/>
      <c r="E1012" s="420"/>
      <c r="F1012" s="49"/>
      <c r="G1012" s="49"/>
      <c r="H1012" s="49"/>
      <c r="I1012" s="49"/>
      <c r="J1012" s="376"/>
      <c r="K1012" s="376"/>
      <c r="L1012" s="376"/>
      <c r="M1012" s="376"/>
      <c r="N1012" s="376"/>
    </row>
    <row r="1013" spans="1:14" x14ac:dyDescent="0.25">
      <c r="A1013" s="432"/>
      <c r="B1013" s="420"/>
      <c r="C1013" s="432"/>
      <c r="D1013" s="420"/>
      <c r="E1013" s="420"/>
      <c r="F1013" s="49"/>
      <c r="G1013" s="49"/>
      <c r="H1013" s="49"/>
      <c r="I1013" s="49"/>
      <c r="J1013" s="376"/>
      <c r="K1013" s="376"/>
      <c r="L1013" s="376"/>
      <c r="M1013" s="376"/>
      <c r="N1013" s="376"/>
    </row>
    <row r="1014" spans="1:14" x14ac:dyDescent="0.25">
      <c r="A1014" s="432"/>
      <c r="B1014" s="420"/>
      <c r="C1014" s="432"/>
      <c r="D1014" s="420"/>
      <c r="E1014" s="420"/>
      <c r="F1014" s="49"/>
      <c r="G1014" s="49"/>
      <c r="H1014" s="49"/>
      <c r="I1014" s="49"/>
      <c r="J1014" s="376"/>
      <c r="K1014" s="376"/>
      <c r="L1014" s="376"/>
      <c r="M1014" s="376"/>
      <c r="N1014" s="376"/>
    </row>
    <row r="1015" spans="1:14" x14ac:dyDescent="0.25">
      <c r="A1015" s="432"/>
      <c r="B1015" s="420"/>
      <c r="C1015" s="432"/>
      <c r="D1015" s="420"/>
      <c r="E1015" s="420"/>
      <c r="F1015" s="49"/>
      <c r="G1015" s="49"/>
      <c r="H1015" s="49"/>
      <c r="I1015" s="49"/>
      <c r="J1015" s="376"/>
      <c r="K1015" s="376"/>
      <c r="L1015" s="376"/>
      <c r="M1015" s="376"/>
      <c r="N1015" s="376"/>
    </row>
    <row r="1016" spans="1:14" x14ac:dyDescent="0.25">
      <c r="A1016" s="432"/>
      <c r="B1016" s="420"/>
      <c r="C1016" s="432"/>
      <c r="D1016" s="420"/>
      <c r="E1016" s="420"/>
      <c r="F1016" s="49"/>
      <c r="G1016" s="49"/>
      <c r="H1016" s="49"/>
      <c r="I1016" s="49"/>
      <c r="J1016" s="376"/>
      <c r="K1016" s="376"/>
      <c r="L1016" s="376"/>
      <c r="M1016" s="376"/>
      <c r="N1016" s="376"/>
    </row>
    <row r="1017" spans="1:14" x14ac:dyDescent="0.25">
      <c r="A1017" s="432"/>
      <c r="B1017" s="420"/>
      <c r="C1017" s="432"/>
      <c r="D1017" s="420"/>
      <c r="E1017" s="420"/>
      <c r="F1017" s="49"/>
      <c r="G1017" s="49"/>
      <c r="H1017" s="49"/>
      <c r="I1017" s="49"/>
      <c r="J1017" s="376"/>
      <c r="K1017" s="376"/>
      <c r="L1017" s="376"/>
      <c r="M1017" s="376"/>
      <c r="N1017" s="376"/>
    </row>
    <row r="1018" spans="1:14" x14ac:dyDescent="0.25">
      <c r="A1018" s="432"/>
      <c r="B1018" s="420"/>
      <c r="C1018" s="432"/>
      <c r="D1018" s="420"/>
      <c r="E1018" s="420"/>
      <c r="F1018" s="49"/>
      <c r="G1018" s="49"/>
      <c r="H1018" s="49"/>
      <c r="I1018" s="49"/>
      <c r="J1018" s="376"/>
      <c r="K1018" s="376"/>
      <c r="L1018" s="376"/>
      <c r="M1018" s="376"/>
      <c r="N1018" s="376"/>
    </row>
    <row r="1019" spans="1:14" x14ac:dyDescent="0.25">
      <c r="A1019" s="432"/>
      <c r="B1019" s="420"/>
      <c r="C1019" s="432"/>
      <c r="D1019" s="420"/>
      <c r="E1019" s="420"/>
      <c r="F1019" s="49"/>
      <c r="G1019" s="49"/>
      <c r="H1019" s="49"/>
      <c r="I1019" s="49"/>
      <c r="J1019" s="376"/>
      <c r="K1019" s="376"/>
      <c r="L1019" s="376"/>
      <c r="M1019" s="376"/>
      <c r="N1019" s="376"/>
    </row>
    <row r="1020" spans="1:14" x14ac:dyDescent="0.25">
      <c r="A1020" s="432"/>
      <c r="B1020" s="420"/>
      <c r="C1020" s="432"/>
      <c r="D1020" s="420"/>
      <c r="E1020" s="420"/>
      <c r="F1020" s="49"/>
      <c r="G1020" s="49"/>
      <c r="H1020" s="49"/>
      <c r="I1020" s="49"/>
      <c r="J1020" s="376"/>
      <c r="K1020" s="376"/>
      <c r="L1020" s="376"/>
      <c r="M1020" s="376"/>
      <c r="N1020" s="376"/>
    </row>
    <row r="1021" spans="1:14" x14ac:dyDescent="0.25">
      <c r="A1021" s="432"/>
      <c r="B1021" s="420"/>
      <c r="C1021" s="432"/>
      <c r="D1021" s="420"/>
      <c r="E1021" s="420"/>
      <c r="F1021" s="49"/>
      <c r="G1021" s="49"/>
      <c r="H1021" s="49"/>
      <c r="I1021" s="49"/>
      <c r="J1021" s="376"/>
      <c r="K1021" s="376"/>
      <c r="L1021" s="376"/>
      <c r="M1021" s="376"/>
      <c r="N1021" s="376"/>
    </row>
    <row r="1022" spans="1:14" x14ac:dyDescent="0.25">
      <c r="A1022" s="432"/>
      <c r="B1022" s="420"/>
      <c r="C1022" s="432"/>
      <c r="D1022" s="420"/>
      <c r="E1022" s="420"/>
      <c r="F1022" s="49"/>
      <c r="G1022" s="49"/>
      <c r="H1022" s="49"/>
      <c r="I1022" s="49"/>
      <c r="J1022" s="376"/>
      <c r="K1022" s="376"/>
      <c r="L1022" s="376"/>
      <c r="M1022" s="376"/>
      <c r="N1022" s="376"/>
    </row>
    <row r="1023" spans="1:14" x14ac:dyDescent="0.25">
      <c r="A1023" s="432"/>
      <c r="B1023" s="420"/>
      <c r="C1023" s="432"/>
      <c r="D1023" s="420"/>
      <c r="E1023" s="420"/>
      <c r="F1023" s="49"/>
      <c r="G1023" s="49"/>
      <c r="H1023" s="49"/>
      <c r="I1023" s="49"/>
      <c r="J1023" s="376"/>
      <c r="K1023" s="376"/>
      <c r="L1023" s="376"/>
      <c r="M1023" s="376"/>
      <c r="N1023" s="376"/>
    </row>
    <row r="1024" spans="1:14" x14ac:dyDescent="0.25">
      <c r="A1024" s="432"/>
      <c r="B1024" s="420"/>
      <c r="C1024" s="432"/>
      <c r="D1024" s="420"/>
      <c r="E1024" s="420"/>
      <c r="F1024" s="49"/>
      <c r="G1024" s="49"/>
      <c r="H1024" s="49"/>
      <c r="I1024" s="49"/>
      <c r="J1024" s="376"/>
      <c r="K1024" s="376"/>
      <c r="L1024" s="376"/>
      <c r="M1024" s="376"/>
      <c r="N1024" s="376"/>
    </row>
    <row r="1025" spans="1:14" x14ac:dyDescent="0.25">
      <c r="A1025" s="432"/>
      <c r="B1025" s="420"/>
      <c r="C1025" s="432"/>
      <c r="D1025" s="420"/>
      <c r="E1025" s="420"/>
      <c r="F1025" s="49"/>
      <c r="G1025" s="49"/>
      <c r="H1025" s="49"/>
      <c r="I1025" s="49"/>
      <c r="J1025" s="376"/>
      <c r="K1025" s="376"/>
      <c r="L1025" s="376"/>
      <c r="M1025" s="376"/>
      <c r="N1025" s="376"/>
    </row>
    <row r="1026" spans="1:14" x14ac:dyDescent="0.25">
      <c r="A1026" s="432"/>
      <c r="B1026" s="420"/>
      <c r="C1026" s="432"/>
      <c r="D1026" s="420"/>
      <c r="E1026" s="420"/>
      <c r="F1026" s="49"/>
      <c r="G1026" s="49"/>
      <c r="H1026" s="49"/>
      <c r="I1026" s="49"/>
      <c r="J1026" s="376"/>
      <c r="K1026" s="376"/>
      <c r="L1026" s="376"/>
      <c r="M1026" s="376"/>
      <c r="N1026" s="376"/>
    </row>
    <row r="1027" spans="1:14" x14ac:dyDescent="0.25">
      <c r="A1027" s="432"/>
      <c r="B1027" s="420"/>
      <c r="C1027" s="432"/>
      <c r="D1027" s="420"/>
      <c r="E1027" s="420"/>
      <c r="F1027" s="49"/>
      <c r="G1027" s="49"/>
      <c r="H1027" s="49"/>
      <c r="I1027" s="49"/>
      <c r="J1027" s="376"/>
      <c r="K1027" s="376"/>
      <c r="L1027" s="376"/>
      <c r="M1027" s="376"/>
      <c r="N1027" s="376"/>
    </row>
    <row r="1028" spans="1:14" x14ac:dyDescent="0.25">
      <c r="A1028" s="432"/>
      <c r="B1028" s="420"/>
      <c r="C1028" s="432"/>
      <c r="D1028" s="420"/>
      <c r="E1028" s="420"/>
      <c r="F1028" s="49"/>
      <c r="G1028" s="49"/>
      <c r="H1028" s="49"/>
      <c r="I1028" s="49"/>
      <c r="J1028" s="376"/>
      <c r="K1028" s="376"/>
      <c r="L1028" s="376"/>
      <c r="M1028" s="376"/>
      <c r="N1028" s="376"/>
    </row>
    <row r="1029" spans="1:14" x14ac:dyDescent="0.25">
      <c r="A1029" s="432"/>
      <c r="B1029" s="420"/>
      <c r="C1029" s="432"/>
      <c r="D1029" s="420"/>
      <c r="E1029" s="420"/>
      <c r="F1029" s="49"/>
      <c r="G1029" s="49"/>
      <c r="H1029" s="49"/>
      <c r="I1029" s="49"/>
      <c r="J1029" s="376"/>
      <c r="K1029" s="376"/>
      <c r="L1029" s="376"/>
      <c r="M1029" s="376"/>
      <c r="N1029" s="376"/>
    </row>
    <row r="1030" spans="1:14" x14ac:dyDescent="0.25">
      <c r="A1030" s="432"/>
      <c r="B1030" s="420"/>
      <c r="C1030" s="432"/>
      <c r="D1030" s="420"/>
      <c r="E1030" s="420"/>
      <c r="F1030" s="49"/>
      <c r="G1030" s="49"/>
      <c r="H1030" s="49"/>
      <c r="I1030" s="49"/>
      <c r="J1030" s="376"/>
      <c r="K1030" s="376"/>
      <c r="L1030" s="376"/>
      <c r="M1030" s="376"/>
      <c r="N1030" s="376"/>
    </row>
    <row r="1031" spans="1:14" x14ac:dyDescent="0.25">
      <c r="A1031" s="432"/>
      <c r="B1031" s="420"/>
      <c r="C1031" s="432"/>
      <c r="D1031" s="420"/>
      <c r="E1031" s="420"/>
      <c r="F1031" s="49"/>
      <c r="G1031" s="49"/>
      <c r="H1031" s="49"/>
      <c r="I1031" s="49"/>
      <c r="J1031" s="376"/>
      <c r="K1031" s="376"/>
      <c r="L1031" s="376"/>
      <c r="M1031" s="376"/>
      <c r="N1031" s="376"/>
    </row>
    <row r="1032" spans="1:14" x14ac:dyDescent="0.25">
      <c r="A1032" s="432"/>
      <c r="B1032" s="420"/>
      <c r="C1032" s="432"/>
      <c r="D1032" s="420"/>
      <c r="E1032" s="420"/>
      <c r="F1032" s="49"/>
      <c r="G1032" s="49"/>
      <c r="H1032" s="49"/>
      <c r="I1032" s="49"/>
      <c r="J1032" s="376"/>
      <c r="K1032" s="376"/>
      <c r="L1032" s="376"/>
      <c r="M1032" s="376"/>
      <c r="N1032" s="376"/>
    </row>
    <row r="1033" spans="1:14" x14ac:dyDescent="0.25">
      <c r="A1033" s="432"/>
      <c r="B1033" s="420"/>
      <c r="C1033" s="432"/>
      <c r="D1033" s="420"/>
      <c r="E1033" s="420"/>
      <c r="F1033" s="49"/>
      <c r="G1033" s="49"/>
      <c r="H1033" s="49"/>
      <c r="I1033" s="49"/>
      <c r="J1033" s="376"/>
      <c r="K1033" s="376"/>
      <c r="L1033" s="376"/>
      <c r="M1033" s="376"/>
      <c r="N1033" s="376"/>
    </row>
    <row r="1034" spans="1:14" x14ac:dyDescent="0.25">
      <c r="A1034" s="432"/>
      <c r="B1034" s="420"/>
      <c r="C1034" s="432"/>
      <c r="D1034" s="420"/>
      <c r="E1034" s="420"/>
      <c r="F1034" s="49"/>
      <c r="G1034" s="49"/>
      <c r="H1034" s="49"/>
      <c r="I1034" s="49"/>
      <c r="J1034" s="376"/>
      <c r="K1034" s="376"/>
      <c r="L1034" s="376"/>
      <c r="M1034" s="376"/>
      <c r="N1034" s="376"/>
    </row>
    <row r="1035" spans="1:14" x14ac:dyDescent="0.25">
      <c r="A1035" s="432"/>
      <c r="B1035" s="420"/>
      <c r="C1035" s="432"/>
      <c r="D1035" s="420"/>
      <c r="E1035" s="420"/>
      <c r="F1035" s="49"/>
      <c r="G1035" s="49"/>
      <c r="H1035" s="49"/>
      <c r="I1035" s="49"/>
      <c r="J1035" s="376"/>
      <c r="K1035" s="376"/>
      <c r="L1035" s="376"/>
      <c r="M1035" s="376"/>
      <c r="N1035" s="376"/>
    </row>
    <row r="1036" spans="1:14" x14ac:dyDescent="0.25">
      <c r="A1036" s="432"/>
      <c r="B1036" s="420"/>
      <c r="C1036" s="432"/>
      <c r="D1036" s="420"/>
      <c r="E1036" s="420"/>
      <c r="F1036" s="49"/>
      <c r="G1036" s="49"/>
      <c r="H1036" s="49"/>
      <c r="I1036" s="49"/>
      <c r="J1036" s="376"/>
      <c r="K1036" s="376"/>
      <c r="L1036" s="376"/>
      <c r="M1036" s="376"/>
      <c r="N1036" s="376"/>
    </row>
    <row r="1037" spans="1:14" x14ac:dyDescent="0.25">
      <c r="A1037" s="432"/>
      <c r="B1037" s="420"/>
      <c r="C1037" s="432"/>
      <c r="D1037" s="420"/>
      <c r="E1037" s="420"/>
      <c r="F1037" s="49"/>
      <c r="G1037" s="49"/>
      <c r="H1037" s="49"/>
      <c r="I1037" s="49"/>
      <c r="J1037" s="376"/>
      <c r="K1037" s="376"/>
      <c r="L1037" s="376"/>
      <c r="M1037" s="376"/>
      <c r="N1037" s="376"/>
    </row>
    <row r="1038" spans="1:14" x14ac:dyDescent="0.25">
      <c r="A1038" s="432"/>
      <c r="B1038" s="420"/>
      <c r="C1038" s="432"/>
      <c r="D1038" s="420"/>
      <c r="E1038" s="420"/>
      <c r="F1038" s="49"/>
      <c r="G1038" s="49"/>
      <c r="H1038" s="49"/>
      <c r="I1038" s="49"/>
      <c r="J1038" s="376"/>
      <c r="K1038" s="376"/>
      <c r="L1038" s="376"/>
      <c r="M1038" s="376"/>
      <c r="N1038" s="376"/>
    </row>
    <row r="1039" spans="1:14" x14ac:dyDescent="0.25">
      <c r="A1039" s="432"/>
      <c r="B1039" s="420"/>
      <c r="C1039" s="432"/>
      <c r="D1039" s="420"/>
      <c r="E1039" s="420"/>
      <c r="F1039" s="49"/>
      <c r="G1039" s="49"/>
      <c r="H1039" s="49"/>
      <c r="I1039" s="49"/>
      <c r="J1039" s="376"/>
      <c r="K1039" s="376"/>
      <c r="L1039" s="376"/>
      <c r="M1039" s="376"/>
      <c r="N1039" s="376"/>
    </row>
    <row r="1040" spans="1:14" x14ac:dyDescent="0.25">
      <c r="A1040" s="432"/>
      <c r="B1040" s="420"/>
      <c r="C1040" s="432"/>
      <c r="D1040" s="420"/>
      <c r="E1040" s="420"/>
      <c r="F1040" s="49"/>
      <c r="G1040" s="49"/>
      <c r="H1040" s="49"/>
      <c r="I1040" s="49"/>
      <c r="J1040" s="376"/>
      <c r="K1040" s="376"/>
      <c r="L1040" s="376"/>
      <c r="M1040" s="376"/>
      <c r="N1040" s="376"/>
    </row>
    <row r="1041" spans="1:14" x14ac:dyDescent="0.25">
      <c r="A1041" s="432"/>
      <c r="B1041" s="420"/>
      <c r="C1041" s="432"/>
      <c r="D1041" s="420"/>
      <c r="E1041" s="420"/>
      <c r="F1041" s="49"/>
      <c r="G1041" s="49"/>
      <c r="H1041" s="49"/>
      <c r="I1041" s="49"/>
      <c r="J1041" s="376"/>
      <c r="K1041" s="376"/>
      <c r="L1041" s="376"/>
      <c r="M1041" s="376"/>
      <c r="N1041" s="376"/>
    </row>
    <row r="1042" spans="1:14" x14ac:dyDescent="0.25">
      <c r="A1042" s="432"/>
      <c r="B1042" s="420"/>
      <c r="C1042" s="432"/>
      <c r="D1042" s="420"/>
      <c r="E1042" s="420"/>
      <c r="F1042" s="49"/>
      <c r="G1042" s="49"/>
      <c r="H1042" s="49"/>
      <c r="I1042" s="49"/>
      <c r="J1042" s="376"/>
      <c r="K1042" s="376"/>
      <c r="L1042" s="376"/>
      <c r="M1042" s="376"/>
      <c r="N1042" s="376"/>
    </row>
    <row r="1043" spans="1:14" x14ac:dyDescent="0.25">
      <c r="A1043" s="432"/>
      <c r="B1043" s="420"/>
      <c r="C1043" s="432"/>
      <c r="D1043" s="420"/>
      <c r="E1043" s="420"/>
      <c r="F1043" s="49"/>
      <c r="G1043" s="49"/>
      <c r="H1043" s="49"/>
      <c r="I1043" s="49"/>
      <c r="J1043" s="376"/>
      <c r="K1043" s="376"/>
      <c r="L1043" s="376"/>
      <c r="M1043" s="376"/>
      <c r="N1043" s="376"/>
    </row>
    <row r="1044" spans="1:14" x14ac:dyDescent="0.25">
      <c r="A1044" s="432"/>
      <c r="B1044" s="420"/>
      <c r="C1044" s="432"/>
      <c r="D1044" s="420"/>
      <c r="E1044" s="420"/>
      <c r="F1044" s="49"/>
      <c r="G1044" s="49"/>
      <c r="H1044" s="49"/>
      <c r="I1044" s="49"/>
      <c r="J1044" s="376"/>
      <c r="K1044" s="376"/>
      <c r="L1044" s="376"/>
      <c r="M1044" s="376"/>
      <c r="N1044" s="376"/>
    </row>
    <row r="1045" spans="1:14" x14ac:dyDescent="0.25">
      <c r="A1045" s="432"/>
      <c r="B1045" s="420"/>
      <c r="C1045" s="432"/>
      <c r="D1045" s="420"/>
      <c r="E1045" s="420"/>
      <c r="F1045" s="49"/>
      <c r="G1045" s="49"/>
      <c r="H1045" s="49"/>
      <c r="I1045" s="49"/>
      <c r="J1045" s="376"/>
      <c r="K1045" s="376"/>
      <c r="L1045" s="376"/>
      <c r="M1045" s="376"/>
      <c r="N1045" s="376"/>
    </row>
    <row r="1046" spans="1:14" x14ac:dyDescent="0.25">
      <c r="A1046" s="432"/>
      <c r="B1046" s="420"/>
      <c r="C1046" s="432"/>
      <c r="D1046" s="420"/>
      <c r="E1046" s="420"/>
      <c r="F1046" s="49"/>
      <c r="G1046" s="49"/>
      <c r="H1046" s="49"/>
      <c r="I1046" s="49"/>
      <c r="J1046" s="376"/>
      <c r="K1046" s="376"/>
      <c r="L1046" s="376"/>
      <c r="M1046" s="376"/>
      <c r="N1046" s="376"/>
    </row>
    <row r="1047" spans="1:14" x14ac:dyDescent="0.25">
      <c r="A1047" s="432"/>
      <c r="B1047" s="420"/>
      <c r="C1047" s="432"/>
      <c r="D1047" s="420"/>
      <c r="E1047" s="420"/>
      <c r="F1047" s="49"/>
      <c r="G1047" s="49"/>
      <c r="H1047" s="49"/>
      <c r="I1047" s="49"/>
      <c r="J1047" s="376"/>
      <c r="K1047" s="376"/>
      <c r="L1047" s="376"/>
      <c r="M1047" s="376"/>
      <c r="N1047" s="376"/>
    </row>
    <row r="1048" spans="1:14" x14ac:dyDescent="0.25">
      <c r="A1048" s="432"/>
      <c r="B1048" s="420"/>
      <c r="C1048" s="432"/>
      <c r="D1048" s="420"/>
      <c r="E1048" s="420"/>
      <c r="F1048" s="49"/>
      <c r="G1048" s="49"/>
      <c r="H1048" s="49"/>
      <c r="I1048" s="49"/>
      <c r="J1048" s="376"/>
      <c r="K1048" s="376"/>
      <c r="L1048" s="376"/>
      <c r="M1048" s="376"/>
      <c r="N1048" s="376"/>
    </row>
    <row r="1049" spans="1:14" x14ac:dyDescent="0.25">
      <c r="A1049" s="432"/>
      <c r="B1049" s="420"/>
      <c r="C1049" s="432"/>
      <c r="D1049" s="420"/>
      <c r="E1049" s="420"/>
      <c r="F1049" s="49"/>
      <c r="G1049" s="49"/>
      <c r="H1049" s="49"/>
      <c r="I1049" s="49"/>
      <c r="J1049" s="376"/>
      <c r="K1049" s="376"/>
      <c r="L1049" s="376"/>
      <c r="M1049" s="376"/>
      <c r="N1049" s="376"/>
    </row>
    <row r="1050" spans="1:14" x14ac:dyDescent="0.25">
      <c r="A1050" s="432"/>
      <c r="B1050" s="420"/>
      <c r="C1050" s="432"/>
      <c r="D1050" s="420"/>
      <c r="E1050" s="420"/>
      <c r="F1050" s="49"/>
      <c r="G1050" s="49"/>
      <c r="H1050" s="49"/>
      <c r="I1050" s="49"/>
      <c r="J1050" s="376"/>
      <c r="K1050" s="376"/>
      <c r="L1050" s="376"/>
      <c r="M1050" s="376"/>
      <c r="N1050" s="376"/>
    </row>
    <row r="1051" spans="1:14" x14ac:dyDescent="0.25">
      <c r="A1051" s="432"/>
      <c r="B1051" s="420"/>
      <c r="C1051" s="432"/>
      <c r="D1051" s="420"/>
      <c r="E1051" s="420"/>
      <c r="F1051" s="49"/>
      <c r="G1051" s="49"/>
      <c r="H1051" s="49"/>
      <c r="I1051" s="49"/>
      <c r="J1051" s="376"/>
      <c r="K1051" s="376"/>
      <c r="L1051" s="376"/>
      <c r="M1051" s="376"/>
      <c r="N1051" s="376"/>
    </row>
    <row r="1052" spans="1:14" x14ac:dyDescent="0.25">
      <c r="A1052" s="432"/>
      <c r="B1052" s="420"/>
      <c r="C1052" s="432"/>
      <c r="D1052" s="420"/>
      <c r="E1052" s="420"/>
      <c r="F1052" s="49"/>
      <c r="G1052" s="49"/>
      <c r="H1052" s="49"/>
      <c r="I1052" s="49"/>
      <c r="J1052" s="376"/>
      <c r="K1052" s="376"/>
      <c r="L1052" s="376"/>
      <c r="M1052" s="376"/>
      <c r="N1052" s="376"/>
    </row>
    <row r="1053" spans="1:14" x14ac:dyDescent="0.25">
      <c r="A1053" s="432"/>
      <c r="B1053" s="420"/>
      <c r="C1053" s="432"/>
      <c r="D1053" s="420"/>
      <c r="E1053" s="420"/>
      <c r="F1053" s="49"/>
      <c r="G1053" s="49"/>
      <c r="H1053" s="49"/>
      <c r="I1053" s="49"/>
      <c r="J1053" s="376"/>
      <c r="K1053" s="376"/>
      <c r="L1053" s="376"/>
      <c r="M1053" s="376"/>
      <c r="N1053" s="376"/>
    </row>
    <row r="1054" spans="1:14" x14ac:dyDescent="0.25">
      <c r="A1054" s="432"/>
      <c r="B1054" s="420"/>
      <c r="C1054" s="432"/>
      <c r="D1054" s="420"/>
      <c r="E1054" s="420"/>
      <c r="F1054" s="49"/>
      <c r="G1054" s="49"/>
      <c r="H1054" s="49"/>
      <c r="I1054" s="49"/>
      <c r="J1054" s="376"/>
      <c r="K1054" s="376"/>
      <c r="L1054" s="376"/>
      <c r="M1054" s="376"/>
      <c r="N1054" s="376"/>
    </row>
    <row r="1055" spans="1:14" x14ac:dyDescent="0.25">
      <c r="A1055" s="432"/>
      <c r="B1055" s="420"/>
      <c r="C1055" s="432"/>
      <c r="D1055" s="420"/>
      <c r="E1055" s="420"/>
      <c r="F1055" s="49"/>
      <c r="G1055" s="49"/>
      <c r="H1055" s="49"/>
      <c r="I1055" s="49"/>
      <c r="J1055" s="376"/>
      <c r="K1055" s="376"/>
      <c r="L1055" s="376"/>
      <c r="M1055" s="376"/>
      <c r="N1055" s="376"/>
    </row>
    <row r="1056" spans="1:14" x14ac:dyDescent="0.25">
      <c r="A1056" s="432"/>
      <c r="B1056" s="420"/>
      <c r="C1056" s="432"/>
      <c r="D1056" s="420"/>
      <c r="E1056" s="420"/>
      <c r="F1056" s="49"/>
      <c r="G1056" s="49"/>
      <c r="H1056" s="49"/>
      <c r="I1056" s="49"/>
      <c r="J1056" s="376"/>
      <c r="K1056" s="376"/>
      <c r="L1056" s="376"/>
      <c r="M1056" s="376"/>
      <c r="N1056" s="376"/>
    </row>
    <row r="1057" spans="1:14" x14ac:dyDescent="0.25">
      <c r="A1057" s="432"/>
      <c r="B1057" s="420"/>
      <c r="C1057" s="432"/>
      <c r="D1057" s="420"/>
      <c r="E1057" s="420"/>
      <c r="F1057" s="49"/>
      <c r="G1057" s="49"/>
      <c r="H1057" s="49"/>
      <c r="I1057" s="49"/>
      <c r="J1057" s="376"/>
      <c r="K1057" s="376"/>
      <c r="L1057" s="376"/>
      <c r="M1057" s="376"/>
      <c r="N1057" s="376"/>
    </row>
    <row r="1058" spans="1:14" x14ac:dyDescent="0.25">
      <c r="A1058" s="432"/>
      <c r="B1058" s="420"/>
      <c r="C1058" s="432"/>
      <c r="D1058" s="420"/>
      <c r="E1058" s="420"/>
      <c r="F1058" s="49"/>
      <c r="G1058" s="49"/>
      <c r="H1058" s="49"/>
      <c r="I1058" s="49"/>
      <c r="J1058" s="376"/>
      <c r="K1058" s="376"/>
      <c r="L1058" s="376"/>
      <c r="M1058" s="376"/>
      <c r="N1058" s="376"/>
    </row>
    <row r="1059" spans="1:14" x14ac:dyDescent="0.25">
      <c r="A1059" s="432"/>
      <c r="B1059" s="420"/>
      <c r="C1059" s="432"/>
      <c r="D1059" s="420"/>
      <c r="E1059" s="420"/>
      <c r="F1059" s="49"/>
      <c r="G1059" s="49"/>
      <c r="H1059" s="49"/>
      <c r="I1059" s="49"/>
      <c r="J1059" s="376"/>
      <c r="K1059" s="376"/>
      <c r="L1059" s="376"/>
      <c r="M1059" s="376"/>
      <c r="N1059" s="376"/>
    </row>
    <row r="1060" spans="1:14" x14ac:dyDescent="0.25">
      <c r="A1060" s="432"/>
      <c r="B1060" s="420"/>
      <c r="C1060" s="432"/>
      <c r="D1060" s="420"/>
      <c r="E1060" s="420"/>
      <c r="F1060" s="49"/>
      <c r="G1060" s="49"/>
      <c r="H1060" s="49"/>
      <c r="I1060" s="49"/>
      <c r="J1060" s="376"/>
      <c r="K1060" s="376"/>
      <c r="L1060" s="376"/>
      <c r="M1060" s="376"/>
      <c r="N1060" s="376"/>
    </row>
    <row r="1061" spans="1:14" x14ac:dyDescent="0.25">
      <c r="A1061" s="432"/>
      <c r="B1061" s="420"/>
      <c r="C1061" s="432"/>
      <c r="D1061" s="420"/>
      <c r="E1061" s="420"/>
      <c r="F1061" s="49"/>
      <c r="G1061" s="49"/>
      <c r="H1061" s="49"/>
      <c r="I1061" s="49"/>
      <c r="J1061" s="376"/>
      <c r="K1061" s="376"/>
      <c r="L1061" s="376"/>
      <c r="M1061" s="376"/>
      <c r="N1061" s="376"/>
    </row>
    <row r="1062" spans="1:14" x14ac:dyDescent="0.25">
      <c r="A1062" s="432"/>
      <c r="B1062" s="420"/>
      <c r="C1062" s="432"/>
      <c r="D1062" s="420"/>
      <c r="E1062" s="420"/>
      <c r="F1062" s="49"/>
      <c r="G1062" s="49"/>
      <c r="H1062" s="49"/>
      <c r="I1062" s="49"/>
      <c r="J1062" s="376"/>
      <c r="K1062" s="376"/>
      <c r="L1062" s="376"/>
      <c r="M1062" s="376"/>
      <c r="N1062" s="376"/>
    </row>
    <row r="1063" spans="1:14" x14ac:dyDescent="0.25">
      <c r="A1063" s="432"/>
      <c r="B1063" s="420"/>
      <c r="C1063" s="432"/>
      <c r="D1063" s="420"/>
      <c r="E1063" s="420"/>
      <c r="F1063" s="49"/>
      <c r="G1063" s="49"/>
      <c r="H1063" s="49"/>
      <c r="I1063" s="49"/>
      <c r="J1063" s="376"/>
      <c r="K1063" s="376"/>
      <c r="L1063" s="376"/>
      <c r="M1063" s="376"/>
      <c r="N1063" s="376"/>
    </row>
    <row r="1064" spans="1:14" x14ac:dyDescent="0.25">
      <c r="A1064" s="432"/>
      <c r="B1064" s="420"/>
      <c r="C1064" s="432"/>
      <c r="D1064" s="420"/>
      <c r="E1064" s="420"/>
      <c r="F1064" s="49"/>
      <c r="G1064" s="49"/>
      <c r="H1064" s="49"/>
      <c r="I1064" s="49"/>
      <c r="J1064" s="376"/>
      <c r="K1064" s="376"/>
      <c r="L1064" s="376"/>
      <c r="M1064" s="376"/>
      <c r="N1064" s="376"/>
    </row>
    <row r="1065" spans="1:14" x14ac:dyDescent="0.25">
      <c r="A1065" s="432"/>
      <c r="B1065" s="420"/>
      <c r="C1065" s="432"/>
      <c r="D1065" s="420"/>
      <c r="E1065" s="420"/>
      <c r="F1065" s="49"/>
      <c r="G1065" s="49"/>
      <c r="H1065" s="49"/>
      <c r="I1065" s="49"/>
      <c r="J1065" s="376"/>
      <c r="K1065" s="376"/>
      <c r="L1065" s="376"/>
      <c r="M1065" s="376"/>
      <c r="N1065" s="376"/>
    </row>
    <row r="1066" spans="1:14" x14ac:dyDescent="0.25">
      <c r="A1066" s="432"/>
      <c r="B1066" s="420"/>
      <c r="C1066" s="432"/>
      <c r="D1066" s="420"/>
      <c r="E1066" s="420"/>
      <c r="F1066" s="49"/>
      <c r="G1066" s="49"/>
      <c r="H1066" s="49"/>
      <c r="I1066" s="49"/>
      <c r="J1066" s="376"/>
      <c r="K1066" s="376"/>
      <c r="L1066" s="376"/>
      <c r="M1066" s="376"/>
      <c r="N1066" s="376"/>
    </row>
    <row r="1067" spans="1:14" x14ac:dyDescent="0.25">
      <c r="A1067" s="432"/>
      <c r="B1067" s="420"/>
      <c r="C1067" s="432"/>
      <c r="D1067" s="420"/>
      <c r="E1067" s="420"/>
      <c r="F1067" s="49"/>
      <c r="G1067" s="49"/>
      <c r="H1067" s="49"/>
      <c r="I1067" s="49"/>
      <c r="J1067" s="376"/>
      <c r="K1067" s="376"/>
      <c r="L1067" s="376"/>
      <c r="M1067" s="376"/>
      <c r="N1067" s="376"/>
    </row>
    <row r="1068" spans="1:14" x14ac:dyDescent="0.25">
      <c r="A1068" s="432"/>
      <c r="B1068" s="420"/>
      <c r="C1068" s="432"/>
      <c r="D1068" s="420"/>
      <c r="E1068" s="420"/>
      <c r="F1068" s="49"/>
      <c r="G1068" s="49"/>
      <c r="H1068" s="49"/>
      <c r="I1068" s="49"/>
      <c r="J1068" s="376"/>
      <c r="K1068" s="376"/>
      <c r="L1068" s="376"/>
      <c r="M1068" s="376"/>
      <c r="N1068" s="376"/>
    </row>
    <row r="1069" spans="1:14" x14ac:dyDescent="0.25">
      <c r="A1069" s="432"/>
      <c r="B1069" s="420"/>
      <c r="C1069" s="432"/>
      <c r="D1069" s="420"/>
      <c r="E1069" s="420"/>
      <c r="F1069" s="49"/>
      <c r="G1069" s="49"/>
      <c r="H1069" s="49"/>
      <c r="I1069" s="49"/>
      <c r="J1069" s="376"/>
      <c r="K1069" s="376"/>
      <c r="L1069" s="376"/>
      <c r="M1069" s="376"/>
      <c r="N1069" s="376"/>
    </row>
    <row r="1070" spans="1:14" x14ac:dyDescent="0.25">
      <c r="A1070" s="432"/>
      <c r="B1070" s="420"/>
      <c r="C1070" s="432"/>
      <c r="D1070" s="420"/>
      <c r="E1070" s="420"/>
      <c r="F1070" s="49"/>
      <c r="G1070" s="49"/>
      <c r="H1070" s="49"/>
      <c r="I1070" s="49"/>
      <c r="J1070" s="376"/>
      <c r="K1070" s="376"/>
      <c r="L1070" s="376"/>
      <c r="M1070" s="376"/>
      <c r="N1070" s="376"/>
    </row>
    <row r="1071" spans="1:14" x14ac:dyDescent="0.25">
      <c r="A1071" s="432"/>
      <c r="B1071" s="420"/>
      <c r="C1071" s="432"/>
      <c r="D1071" s="420"/>
      <c r="E1071" s="420"/>
      <c r="F1071" s="49"/>
      <c r="G1071" s="49"/>
      <c r="H1071" s="49"/>
      <c r="I1071" s="49"/>
      <c r="J1071" s="376"/>
      <c r="K1071" s="376"/>
      <c r="L1071" s="376"/>
      <c r="M1071" s="376"/>
      <c r="N1071" s="376"/>
    </row>
    <row r="1072" spans="1:14" x14ac:dyDescent="0.25">
      <c r="A1072" s="432"/>
      <c r="B1072" s="420"/>
      <c r="C1072" s="432"/>
      <c r="D1072" s="420"/>
      <c r="E1072" s="420"/>
      <c r="F1072" s="49"/>
      <c r="G1072" s="49"/>
      <c r="H1072" s="49"/>
      <c r="I1072" s="49"/>
      <c r="J1072" s="376"/>
      <c r="K1072" s="376"/>
      <c r="L1072" s="376"/>
      <c r="M1072" s="376"/>
      <c r="N1072" s="376"/>
    </row>
    <row r="1073" spans="1:14" x14ac:dyDescent="0.25">
      <c r="A1073" s="432"/>
      <c r="B1073" s="420"/>
      <c r="C1073" s="432"/>
      <c r="D1073" s="420"/>
      <c r="E1073" s="420"/>
      <c r="F1073" s="49"/>
      <c r="G1073" s="49"/>
      <c r="H1073" s="49"/>
      <c r="I1073" s="49"/>
      <c r="J1073" s="376"/>
      <c r="K1073" s="376"/>
      <c r="L1073" s="376"/>
      <c r="M1073" s="376"/>
      <c r="N1073" s="376"/>
    </row>
    <row r="1074" spans="1:14" x14ac:dyDescent="0.25">
      <c r="A1074" s="432"/>
      <c r="B1074" s="420"/>
      <c r="C1074" s="432"/>
      <c r="D1074" s="420"/>
      <c r="E1074" s="420"/>
      <c r="F1074" s="49"/>
      <c r="G1074" s="49"/>
      <c r="H1074" s="49"/>
      <c r="I1074" s="49"/>
      <c r="J1074" s="376"/>
      <c r="K1074" s="376"/>
      <c r="L1074" s="376"/>
      <c r="M1074" s="376"/>
      <c r="N1074" s="376"/>
    </row>
    <row r="1075" spans="1:14" x14ac:dyDescent="0.25">
      <c r="A1075" s="432"/>
      <c r="B1075" s="420"/>
      <c r="C1075" s="432"/>
      <c r="D1075" s="420"/>
      <c r="E1075" s="420"/>
      <c r="F1075" s="49"/>
      <c r="G1075" s="49"/>
      <c r="H1075" s="49"/>
      <c r="I1075" s="49"/>
      <c r="J1075" s="376"/>
      <c r="K1075" s="376"/>
      <c r="L1075" s="376"/>
      <c r="M1075" s="376"/>
      <c r="N1075" s="376"/>
    </row>
    <row r="1076" spans="1:14" x14ac:dyDescent="0.25">
      <c r="A1076" s="432"/>
      <c r="B1076" s="420"/>
      <c r="C1076" s="432"/>
      <c r="D1076" s="420"/>
      <c r="E1076" s="420"/>
      <c r="F1076" s="49"/>
      <c r="G1076" s="49"/>
      <c r="H1076" s="49"/>
      <c r="I1076" s="49"/>
      <c r="J1076" s="376"/>
      <c r="K1076" s="376"/>
      <c r="L1076" s="376"/>
      <c r="M1076" s="376"/>
      <c r="N1076" s="376"/>
    </row>
    <row r="1077" spans="1:14" x14ac:dyDescent="0.25">
      <c r="A1077" s="432"/>
      <c r="B1077" s="420"/>
      <c r="C1077" s="432"/>
      <c r="D1077" s="420"/>
      <c r="E1077" s="420"/>
      <c r="F1077" s="49"/>
      <c r="G1077" s="49"/>
      <c r="H1077" s="49"/>
      <c r="I1077" s="49"/>
      <c r="J1077" s="376"/>
      <c r="K1077" s="376"/>
      <c r="L1077" s="376"/>
      <c r="M1077" s="376"/>
      <c r="N1077" s="376"/>
    </row>
    <row r="1078" spans="1:14" x14ac:dyDescent="0.25">
      <c r="A1078" s="432"/>
      <c r="B1078" s="420"/>
      <c r="C1078" s="432"/>
      <c r="D1078" s="420"/>
      <c r="E1078" s="420"/>
      <c r="F1078" s="49"/>
      <c r="G1078" s="49"/>
      <c r="H1078" s="49"/>
      <c r="I1078" s="49"/>
      <c r="J1078" s="376"/>
      <c r="K1078" s="376"/>
      <c r="L1078" s="376"/>
      <c r="M1078" s="376"/>
      <c r="N1078" s="376"/>
    </row>
    <row r="1079" spans="1:14" x14ac:dyDescent="0.25">
      <c r="A1079" s="432"/>
      <c r="B1079" s="420"/>
      <c r="C1079" s="432"/>
      <c r="D1079" s="420"/>
      <c r="E1079" s="420"/>
      <c r="F1079" s="49"/>
      <c r="G1079" s="49"/>
      <c r="H1079" s="49"/>
      <c r="I1079" s="49"/>
      <c r="J1079" s="376"/>
      <c r="K1079" s="376"/>
      <c r="L1079" s="376"/>
      <c r="M1079" s="376"/>
      <c r="N1079" s="376"/>
    </row>
    <row r="1080" spans="1:14" x14ac:dyDescent="0.25">
      <c r="A1080" s="432"/>
      <c r="B1080" s="420"/>
      <c r="C1080" s="432"/>
      <c r="D1080" s="420"/>
      <c r="E1080" s="420"/>
      <c r="F1080" s="49"/>
      <c r="G1080" s="49"/>
      <c r="H1080" s="49"/>
      <c r="I1080" s="49"/>
      <c r="J1080" s="376"/>
      <c r="K1080" s="376"/>
      <c r="L1080" s="376"/>
      <c r="M1080" s="376"/>
      <c r="N1080" s="376"/>
    </row>
    <row r="1081" spans="1:14" x14ac:dyDescent="0.25">
      <c r="A1081" s="432"/>
      <c r="B1081" s="420"/>
      <c r="C1081" s="432"/>
      <c r="D1081" s="420"/>
      <c r="E1081" s="420"/>
      <c r="F1081" s="49"/>
      <c r="G1081" s="49"/>
      <c r="H1081" s="49"/>
      <c r="I1081" s="49"/>
      <c r="J1081" s="376"/>
      <c r="K1081" s="376"/>
      <c r="L1081" s="376"/>
      <c r="M1081" s="376"/>
      <c r="N1081" s="376"/>
    </row>
    <row r="1082" spans="1:14" x14ac:dyDescent="0.25">
      <c r="A1082" s="432"/>
      <c r="B1082" s="420"/>
      <c r="C1082" s="432"/>
      <c r="D1082" s="420"/>
      <c r="E1082" s="420"/>
      <c r="F1082" s="49"/>
      <c r="G1082" s="49"/>
      <c r="H1082" s="49"/>
      <c r="I1082" s="49"/>
      <c r="J1082" s="376"/>
      <c r="K1082" s="376"/>
      <c r="L1082" s="376"/>
      <c r="M1082" s="376"/>
      <c r="N1082" s="376"/>
    </row>
    <row r="1083" spans="1:14" x14ac:dyDescent="0.25">
      <c r="A1083" s="432"/>
      <c r="B1083" s="420"/>
      <c r="C1083" s="432"/>
      <c r="D1083" s="420"/>
      <c r="E1083" s="420"/>
      <c r="F1083" s="49"/>
      <c r="G1083" s="49"/>
      <c r="H1083" s="49"/>
      <c r="I1083" s="49"/>
      <c r="J1083" s="376"/>
      <c r="K1083" s="376"/>
      <c r="L1083" s="376"/>
      <c r="M1083" s="376"/>
      <c r="N1083" s="376"/>
    </row>
    <row r="1084" spans="1:14" x14ac:dyDescent="0.25">
      <c r="A1084" s="432"/>
      <c r="B1084" s="420"/>
      <c r="C1084" s="432"/>
      <c r="D1084" s="420"/>
      <c r="E1084" s="420"/>
      <c r="F1084" s="49"/>
      <c r="G1084" s="49"/>
      <c r="H1084" s="49"/>
      <c r="I1084" s="49"/>
      <c r="J1084" s="376"/>
      <c r="K1084" s="376"/>
      <c r="L1084" s="376"/>
      <c r="M1084" s="376"/>
      <c r="N1084" s="376"/>
    </row>
    <row r="1085" spans="1:14" x14ac:dyDescent="0.25">
      <c r="A1085" s="432"/>
      <c r="B1085" s="420"/>
      <c r="C1085" s="432"/>
      <c r="D1085" s="420"/>
      <c r="E1085" s="420"/>
      <c r="F1085" s="49"/>
      <c r="G1085" s="49"/>
      <c r="H1085" s="49"/>
      <c r="I1085" s="49"/>
      <c r="J1085" s="376"/>
      <c r="K1085" s="376"/>
      <c r="L1085" s="376"/>
      <c r="M1085" s="376"/>
      <c r="N1085" s="376"/>
    </row>
    <row r="1086" spans="1:14" x14ac:dyDescent="0.25">
      <c r="A1086" s="432"/>
      <c r="B1086" s="420"/>
      <c r="C1086" s="432"/>
      <c r="D1086" s="420"/>
      <c r="E1086" s="420"/>
      <c r="F1086" s="49"/>
      <c r="G1086" s="49"/>
      <c r="H1086" s="49"/>
      <c r="I1086" s="49"/>
      <c r="J1086" s="376"/>
      <c r="K1086" s="376"/>
      <c r="L1086" s="376"/>
      <c r="M1086" s="376"/>
      <c r="N1086" s="376"/>
    </row>
    <row r="1087" spans="1:14" x14ac:dyDescent="0.25">
      <c r="A1087" s="432"/>
      <c r="B1087" s="420"/>
      <c r="C1087" s="432"/>
      <c r="D1087" s="420"/>
      <c r="E1087" s="420"/>
      <c r="F1087" s="49"/>
      <c r="G1087" s="49"/>
      <c r="H1087" s="49"/>
      <c r="I1087" s="49"/>
      <c r="J1087" s="376"/>
      <c r="K1087" s="376"/>
      <c r="L1087" s="376"/>
      <c r="M1087" s="376"/>
      <c r="N1087" s="376"/>
    </row>
    <row r="1088" spans="1:14" x14ac:dyDescent="0.25">
      <c r="A1088" s="432"/>
      <c r="B1088" s="420"/>
      <c r="C1088" s="432"/>
      <c r="D1088" s="420"/>
      <c r="E1088" s="420"/>
      <c r="F1088" s="49"/>
      <c r="G1088" s="49"/>
      <c r="H1088" s="49"/>
      <c r="I1088" s="49"/>
      <c r="J1088" s="376"/>
      <c r="K1088" s="376"/>
      <c r="L1088" s="376"/>
      <c r="M1088" s="376"/>
      <c r="N1088" s="376"/>
    </row>
    <row r="1089" spans="1:14" x14ac:dyDescent="0.25">
      <c r="A1089" s="432"/>
      <c r="B1089" s="420"/>
      <c r="C1089" s="432"/>
      <c r="D1089" s="420"/>
      <c r="E1089" s="420"/>
      <c r="F1089" s="49"/>
      <c r="G1089" s="49"/>
      <c r="H1089" s="49"/>
      <c r="I1089" s="49"/>
      <c r="J1089" s="376"/>
      <c r="K1089" s="376"/>
      <c r="L1089" s="376"/>
      <c r="M1089" s="376"/>
      <c r="N1089" s="376"/>
    </row>
    <row r="1090" spans="1:14" x14ac:dyDescent="0.25">
      <c r="A1090" s="432"/>
      <c r="B1090" s="420"/>
      <c r="C1090" s="432"/>
      <c r="D1090" s="420"/>
      <c r="E1090" s="420"/>
      <c r="F1090" s="49"/>
      <c r="G1090" s="49"/>
      <c r="H1090" s="49"/>
      <c r="I1090" s="49"/>
      <c r="J1090" s="376"/>
      <c r="K1090" s="376"/>
      <c r="L1090" s="376"/>
      <c r="M1090" s="376"/>
      <c r="N1090" s="376"/>
    </row>
    <row r="1091" spans="1:14" x14ac:dyDescent="0.25">
      <c r="A1091" s="432"/>
      <c r="B1091" s="420"/>
      <c r="C1091" s="432"/>
      <c r="D1091" s="420"/>
      <c r="E1091" s="420"/>
      <c r="F1091" s="49"/>
      <c r="G1091" s="49"/>
      <c r="H1091" s="49"/>
      <c r="I1091" s="49"/>
      <c r="J1091" s="376"/>
      <c r="K1091" s="376"/>
      <c r="L1091" s="376"/>
      <c r="M1091" s="376"/>
      <c r="N1091" s="376"/>
    </row>
    <row r="1092" spans="1:14" x14ac:dyDescent="0.25">
      <c r="A1092" s="432"/>
      <c r="B1092" s="420"/>
      <c r="C1092" s="432"/>
      <c r="D1092" s="420"/>
      <c r="E1092" s="420"/>
      <c r="F1092" s="49"/>
      <c r="G1092" s="49"/>
      <c r="H1092" s="49"/>
      <c r="I1092" s="49"/>
      <c r="J1092" s="376"/>
      <c r="K1092" s="376"/>
      <c r="L1092" s="376"/>
      <c r="M1092" s="376"/>
      <c r="N1092" s="376"/>
    </row>
    <row r="1093" spans="1:14" x14ac:dyDescent="0.25">
      <c r="A1093" s="432"/>
      <c r="B1093" s="420"/>
      <c r="C1093" s="432"/>
      <c r="D1093" s="420"/>
      <c r="E1093" s="420"/>
      <c r="F1093" s="49"/>
      <c r="G1093" s="49"/>
      <c r="H1093" s="49"/>
      <c r="I1093" s="49"/>
      <c r="J1093" s="376"/>
      <c r="K1093" s="376"/>
      <c r="L1093" s="376"/>
      <c r="M1093" s="376"/>
      <c r="N1093" s="376"/>
    </row>
    <row r="1094" spans="1:14" x14ac:dyDescent="0.25">
      <c r="A1094" s="432"/>
      <c r="B1094" s="420"/>
      <c r="C1094" s="432"/>
      <c r="D1094" s="420"/>
      <c r="E1094" s="420"/>
      <c r="F1094" s="49"/>
      <c r="G1094" s="49"/>
      <c r="H1094" s="49"/>
      <c r="I1094" s="49"/>
      <c r="J1094" s="376"/>
      <c r="K1094" s="376"/>
      <c r="L1094" s="376"/>
      <c r="M1094" s="376"/>
      <c r="N1094" s="376"/>
    </row>
    <row r="1095" spans="1:14" x14ac:dyDescent="0.25">
      <c r="A1095" s="432"/>
      <c r="B1095" s="420"/>
      <c r="C1095" s="432"/>
      <c r="D1095" s="420"/>
      <c r="E1095" s="420"/>
      <c r="F1095" s="49"/>
      <c r="G1095" s="49"/>
      <c r="H1095" s="49"/>
      <c r="I1095" s="49"/>
      <c r="J1095" s="376"/>
      <c r="K1095" s="376"/>
      <c r="L1095" s="376"/>
      <c r="M1095" s="376"/>
      <c r="N1095" s="376"/>
    </row>
    <row r="1096" spans="1:14" x14ac:dyDescent="0.25">
      <c r="A1096" s="432"/>
      <c r="B1096" s="420"/>
      <c r="C1096" s="432"/>
      <c r="D1096" s="420"/>
      <c r="E1096" s="420"/>
      <c r="F1096" s="49"/>
      <c r="G1096" s="49"/>
      <c r="H1096" s="49"/>
      <c r="I1096" s="49"/>
      <c r="J1096" s="376"/>
      <c r="K1096" s="376"/>
      <c r="L1096" s="376"/>
      <c r="M1096" s="376"/>
      <c r="N1096" s="376"/>
    </row>
    <row r="1097" spans="1:14" x14ac:dyDescent="0.25">
      <c r="A1097" s="432"/>
      <c r="B1097" s="420"/>
      <c r="C1097" s="432"/>
      <c r="D1097" s="420"/>
      <c r="E1097" s="420"/>
      <c r="F1097" s="49"/>
      <c r="G1097" s="49"/>
      <c r="H1097" s="49"/>
      <c r="I1097" s="49"/>
      <c r="J1097" s="376"/>
      <c r="K1097" s="376"/>
      <c r="L1097" s="376"/>
      <c r="M1097" s="376"/>
      <c r="N1097" s="376"/>
    </row>
    <row r="1098" spans="1:14" x14ac:dyDescent="0.25">
      <c r="A1098" s="432"/>
      <c r="B1098" s="420"/>
      <c r="C1098" s="432"/>
      <c r="D1098" s="420"/>
      <c r="E1098" s="420"/>
      <c r="F1098" s="49"/>
      <c r="G1098" s="49"/>
      <c r="H1098" s="49"/>
      <c r="I1098" s="49"/>
      <c r="J1098" s="376"/>
      <c r="K1098" s="376"/>
      <c r="L1098" s="376"/>
      <c r="M1098" s="376"/>
      <c r="N1098" s="376"/>
    </row>
    <row r="1099" spans="1:14" x14ac:dyDescent="0.25">
      <c r="A1099" s="432"/>
      <c r="B1099" s="420"/>
      <c r="C1099" s="432"/>
      <c r="D1099" s="420"/>
      <c r="E1099" s="420"/>
      <c r="F1099" s="49"/>
      <c r="G1099" s="49"/>
      <c r="H1099" s="49"/>
      <c r="I1099" s="49"/>
      <c r="J1099" s="376"/>
      <c r="K1099" s="376"/>
      <c r="L1099" s="376"/>
      <c r="M1099" s="376"/>
      <c r="N1099" s="376"/>
    </row>
    <row r="1100" spans="1:14" x14ac:dyDescent="0.25">
      <c r="A1100" s="432"/>
      <c r="B1100" s="420"/>
      <c r="C1100" s="432"/>
      <c r="D1100" s="420"/>
      <c r="E1100" s="420"/>
      <c r="F1100" s="49"/>
      <c r="G1100" s="49"/>
      <c r="H1100" s="49"/>
      <c r="I1100" s="49"/>
      <c r="J1100" s="376"/>
      <c r="K1100" s="376"/>
      <c r="L1100" s="376"/>
      <c r="M1100" s="376"/>
      <c r="N1100" s="376"/>
    </row>
    <row r="1101" spans="1:14" x14ac:dyDescent="0.25">
      <c r="A1101" s="432"/>
      <c r="B1101" s="420"/>
      <c r="C1101" s="432"/>
      <c r="D1101" s="420"/>
      <c r="E1101" s="420"/>
      <c r="F1101" s="49"/>
      <c r="G1101" s="49"/>
      <c r="H1101" s="49"/>
      <c r="I1101" s="49"/>
      <c r="J1101" s="376"/>
      <c r="K1101" s="376"/>
      <c r="L1101" s="376"/>
      <c r="M1101" s="376"/>
      <c r="N1101" s="376"/>
    </row>
    <row r="1102" spans="1:14" x14ac:dyDescent="0.25">
      <c r="A1102" s="432"/>
      <c r="B1102" s="420"/>
      <c r="C1102" s="432"/>
      <c r="D1102" s="420"/>
      <c r="E1102" s="420"/>
      <c r="F1102" s="49"/>
      <c r="G1102" s="49"/>
      <c r="H1102" s="49"/>
      <c r="I1102" s="49"/>
      <c r="J1102" s="376"/>
      <c r="K1102" s="376"/>
      <c r="L1102" s="376"/>
      <c r="M1102" s="376"/>
      <c r="N1102" s="376"/>
    </row>
    <row r="1103" spans="1:14" x14ac:dyDescent="0.25">
      <c r="A1103" s="432"/>
      <c r="B1103" s="420"/>
      <c r="C1103" s="432"/>
      <c r="D1103" s="420"/>
      <c r="E1103" s="420"/>
      <c r="F1103" s="49"/>
      <c r="G1103" s="49"/>
      <c r="H1103" s="49"/>
      <c r="I1103" s="49"/>
      <c r="J1103" s="376"/>
      <c r="K1103" s="376"/>
      <c r="L1103" s="376"/>
      <c r="M1103" s="376"/>
      <c r="N1103" s="376"/>
    </row>
    <row r="1104" spans="1:14" x14ac:dyDescent="0.25">
      <c r="A1104" s="432"/>
      <c r="B1104" s="420"/>
      <c r="C1104" s="432"/>
      <c r="D1104" s="420"/>
      <c r="E1104" s="420"/>
      <c r="F1104" s="49"/>
      <c r="G1104" s="49"/>
      <c r="H1104" s="49"/>
      <c r="I1104" s="49"/>
      <c r="J1104" s="376"/>
      <c r="K1104" s="376"/>
      <c r="L1104" s="376"/>
      <c r="M1104" s="376"/>
      <c r="N1104" s="376"/>
    </row>
    <row r="1105" spans="1:14" x14ac:dyDescent="0.25">
      <c r="A1105" s="432"/>
      <c r="B1105" s="420"/>
      <c r="C1105" s="432"/>
      <c r="D1105" s="420"/>
      <c r="E1105" s="420"/>
      <c r="F1105" s="49"/>
      <c r="G1105" s="49"/>
      <c r="H1105" s="49"/>
      <c r="I1105" s="49"/>
      <c r="J1105" s="376"/>
      <c r="K1105" s="376"/>
      <c r="L1105" s="376"/>
      <c r="M1105" s="376"/>
      <c r="N1105" s="376"/>
    </row>
    <row r="1106" spans="1:14" x14ac:dyDescent="0.25">
      <c r="A1106" s="432"/>
      <c r="B1106" s="420"/>
      <c r="C1106" s="432"/>
      <c r="D1106" s="420"/>
      <c r="E1106" s="420"/>
      <c r="F1106" s="49"/>
      <c r="G1106" s="49"/>
      <c r="H1106" s="49"/>
      <c r="I1106" s="49"/>
      <c r="J1106" s="376"/>
      <c r="K1106" s="376"/>
      <c r="L1106" s="376"/>
      <c r="M1106" s="376"/>
      <c r="N1106" s="376"/>
    </row>
    <row r="1107" spans="1:14" x14ac:dyDescent="0.25">
      <c r="A1107" s="432"/>
      <c r="B1107" s="420"/>
      <c r="C1107" s="432"/>
      <c r="D1107" s="420"/>
      <c r="E1107" s="420"/>
      <c r="F1107" s="49"/>
      <c r="G1107" s="49"/>
      <c r="H1107" s="49"/>
      <c r="I1107" s="49"/>
      <c r="J1107" s="376"/>
      <c r="K1107" s="376"/>
      <c r="L1107" s="376"/>
      <c r="M1107" s="376"/>
      <c r="N1107" s="376"/>
    </row>
    <row r="1108" spans="1:14" x14ac:dyDescent="0.25">
      <c r="A1108" s="432"/>
      <c r="B1108" s="420"/>
      <c r="C1108" s="432"/>
      <c r="D1108" s="420"/>
      <c r="E1108" s="420"/>
      <c r="F1108" s="49"/>
      <c r="G1108" s="49"/>
      <c r="H1108" s="49"/>
      <c r="I1108" s="49"/>
      <c r="J1108" s="376"/>
      <c r="K1108" s="376"/>
      <c r="L1108" s="376"/>
      <c r="M1108" s="376"/>
      <c r="N1108" s="376"/>
    </row>
    <row r="1109" spans="1:14" x14ac:dyDescent="0.25">
      <c r="A1109" s="432"/>
      <c r="B1109" s="420"/>
      <c r="C1109" s="432"/>
      <c r="D1109" s="420"/>
      <c r="E1109" s="420"/>
      <c r="F1109" s="49"/>
      <c r="G1109" s="49"/>
      <c r="H1109" s="49"/>
      <c r="I1109" s="49"/>
      <c r="J1109" s="376"/>
      <c r="K1109" s="376"/>
      <c r="L1109" s="376"/>
      <c r="M1109" s="376"/>
      <c r="N1109" s="376"/>
    </row>
    <row r="1110" spans="1:14" x14ac:dyDescent="0.25">
      <c r="A1110" s="432"/>
      <c r="B1110" s="420"/>
      <c r="C1110" s="432"/>
      <c r="D1110" s="420"/>
      <c r="E1110" s="420"/>
      <c r="F1110" s="49"/>
      <c r="G1110" s="49"/>
      <c r="H1110" s="49"/>
      <c r="I1110" s="49"/>
      <c r="J1110" s="376"/>
      <c r="K1110" s="376"/>
      <c r="L1110" s="376"/>
      <c r="M1110" s="376"/>
      <c r="N1110" s="376"/>
    </row>
    <row r="1111" spans="1:14" x14ac:dyDescent="0.25">
      <c r="A1111" s="432"/>
      <c r="B1111" s="420"/>
      <c r="C1111" s="432"/>
      <c r="D1111" s="420"/>
      <c r="E1111" s="420"/>
      <c r="F1111" s="49"/>
      <c r="G1111" s="49"/>
      <c r="H1111" s="49"/>
      <c r="I1111" s="49"/>
      <c r="J1111" s="376"/>
      <c r="K1111" s="376"/>
      <c r="L1111" s="376"/>
      <c r="M1111" s="376"/>
      <c r="N1111" s="376"/>
    </row>
    <row r="1112" spans="1:14" x14ac:dyDescent="0.25">
      <c r="A1112" s="432"/>
      <c r="B1112" s="420"/>
      <c r="C1112" s="432"/>
      <c r="D1112" s="420"/>
      <c r="E1112" s="420"/>
      <c r="F1112" s="49"/>
      <c r="G1112" s="49"/>
      <c r="H1112" s="49"/>
      <c r="I1112" s="49"/>
      <c r="J1112" s="376"/>
      <c r="K1112" s="376"/>
      <c r="L1112" s="376"/>
      <c r="M1112" s="376"/>
      <c r="N1112" s="376"/>
    </row>
    <row r="1113" spans="1:14" x14ac:dyDescent="0.25">
      <c r="A1113" s="432"/>
      <c r="B1113" s="420"/>
      <c r="C1113" s="432"/>
      <c r="D1113" s="420"/>
      <c r="E1113" s="420"/>
      <c r="F1113" s="49"/>
      <c r="G1113" s="49"/>
      <c r="H1113" s="49"/>
      <c r="I1113" s="49"/>
      <c r="J1113" s="376"/>
      <c r="K1113" s="376"/>
      <c r="L1113" s="376"/>
      <c r="M1113" s="376"/>
      <c r="N1113" s="376"/>
    </row>
    <row r="1114" spans="1:14" x14ac:dyDescent="0.25">
      <c r="A1114" s="432"/>
      <c r="B1114" s="420"/>
      <c r="C1114" s="432"/>
      <c r="D1114" s="420"/>
      <c r="E1114" s="420"/>
      <c r="F1114" s="49"/>
      <c r="G1114" s="49"/>
      <c r="H1114" s="49"/>
      <c r="I1114" s="49"/>
      <c r="J1114" s="376"/>
      <c r="K1114" s="376"/>
      <c r="L1114" s="376"/>
      <c r="M1114" s="376"/>
      <c r="N1114" s="376"/>
    </row>
  </sheetData>
  <sheetProtection algorithmName="SHA-512" hashValue="iRQBs8erumOev2rfygID3LmuTBHh8rYkZwf2z+5yzzX+ZbXmaoyY+m5V4ifJcYGiswkuSlmhU5Ag6gAc8StGew==" saltValue="F3uTClvqUOxZDUTefiCJLw==" spinCount="100000" sheet="1" formatCells="0" formatColumns="0" formatRows="0" insertRows="0" selectLockedCells="1" autoFilter="0"/>
  <protectedRanges>
    <protectedRange sqref="A14:B22 F14:H22 A27:B35 F27:H35 A40:B48 F40:H48 A53:B61 F53:H61 A66:B74 F66:H74 A79:B87 F79:H87 A833:B841 F833:H841 A92:B100 F92:H100 A118:B126 F118:H126 A131:B139 F131:H139 A144:B152 F144:H152 A157:B165 F157:H165 A170:B178 F170:H178 A183:B191 F183:H191 A196:B204 F196:H204 A209:B217 F209:H217 A222:B230 F222:H230 A235:B243 F235:H243 A248:B256 F248:H256 A261:B269 F261:H269 A274:B282 F274:H282 A872:B880 F872:H880 A287:B295 F287:H295 A300:B308 F300:H308 A313:B321 F313:H321 A326:B334 F326:H334 A807:B815 F807:H815 A339:B347 F339:H347 A352:B360 F352:H360 A365:B373 F365:H373 A378:B386 F378:H386 A391:B399 F391:H399 A846:B854 F846:H854 A859:B867 F859:H867 A404:B412 F404:H412 A417:B425 F417:H425 A430:B438 F430:H438 A443:B451 F443:H451 A456:B464 F456:H464 A469:B477 F469:H477 A820:B828 F820:H828 A482:B490 F482:H490 A495:B503 F495:H503 A508:B516 F508:H516 A521:B529 F521:H529 A534:B542 F534:H542 A547:B555 F547:H555 A560:B568 F560:H568 A573:B581 F573:H581 A599:B607 F599:H607 A612:B620 F612:H620 A625:B633 F625:H633 A638:B646 F638:H646 F651:H659 F586:H594 A664:B672 F664:H672 A677:B685 F677:H685 A690:B698 F690:H698 A703:B711 F703:H711 A716:B724 F716:H724 A729:B737 F729:H737 A742:B750 F742:H750 A755:B763 F755:H763 A768:B776 F768:H776 A781:B789 F781:H789 A794:B802 F794:H802 A105:B113 F105:H113 A586:B594 A651:B659" name="Rango1_1_1"/>
    <protectedRange sqref="A13:D13 C14:D22 C27:D35 C40:D48 C53:D61 C66:D74 C79:D87 C92:D100 C118:D126 C131:D139 C144:D152 C157:D165 C170:D178 C183:D191 C196:D204 C209:D217 C222:D230 C235:D243 C248:D256 C261:D269 C274:D282 C287:D295 C300:D308 C313:D321 C326:D334 C339:D347 C352:D360 C365:D373 C378:D386 C391:D399 C404:D412 C417:D425 C430:D438 C443:D451 C456:D464 C469:D477 C482:D490 C495:D503 C508:D516 C521:D529 C534:E542 C547:D555 C560:D568 C573:D581 C599:D607 C612:D620 C625:D633 C638:D646 F585:H585 C664:D672 C677:D685 C690:D698 C703:D711 C716:D724 C729:D737 C742:D750 C755:D763 C768:D776 C781:D789 C794:D802 C807:D815 C820:D828 C833:D841 C846:D854 C859:D867 A871:D871 C872:D880 A39:D39 A91:D91 A221:D221 A26:D26 A52:D52 A65:D65 A78:D78 A117:D117 A130:D130 A143:D143 A156:D156 A169:D169 A182:D182 A195:D195 A208:D208 A234:D234 A247:D247 A260:D260 A273:D273 A286:D286 A299:D299 A312:D312 A325:D325 A338:D338 A351:D351 A364:D364 A377:D377 A390:D390 A403:D403 A416:D416 A429:D429 A442:D442 A455:D455 A468:D468 A481:D481 A494:D494 A507:D507 A520:D520 A533:H533 A546:D546 A559:D559 A572:D572 A598:D598 A611:D611 A624:D624 A637:D637 A650:D650 A663:D663 A676:D676 A689:D689 A702:D702 A715:D715 A728:D728 A741:D741 A754:D754 A767:D767 A780:D780 A793:D793 A806:D806 A819:D819 A832:D832 A845:D845 A858:D858 F13:H13 F26:H26 F39:H39 F52:H52 F65:H65 F78:H78 F91:H91 F117:H117 F130:H130 F143:H143 F156:H156 F169:H169 F182:H182 F195:H195 F208:H208 F221:H221 F234:H234 F247:H247 F260:H260 F273:H273 F286:H286 F299:H299 F312:H312 F325:H325 F338:H338 F351:H351 F364:H364 F377:H377 F390:H390 F403:H403 F416:H416 F429:H429 F442:H442 F455:H455 F468:H468 F481:H481 F494:H494 F507:H507 F520:H520 F546:H546 F559:H559 F572:H572 F598:H598 F611:H611 F624:H624 F637:H637 C651:D659 F650:H650 F663:H663 F676:H676 F689:H689 F702:H702 F715:H715 F728:H728 F741:H741 F754:H754 F767:H767 F780:H780 F793:H793 F806:H806 F819:H819 F832:H832 F845:H845 F858:H858 F871:H871 C105:D113 A104:D104 F104:H104 C586:D594 A585:D585" name="Rango1_2_1_1_1_1"/>
    <protectedRange sqref="E13:E22" name="Rango1_2_1_1_1_1_1"/>
    <protectedRange sqref="E26:E35" name="Rango1_2_1_1_1_1_2"/>
    <protectedRange sqref="E39:E48" name="Rango1_2_1_1_1_1_3"/>
    <protectedRange sqref="E52:E61" name="Rango1_2_1_1_1_1_4"/>
    <protectedRange sqref="E65:E74" name="Rango1_2_1_1_1_1_5"/>
    <protectedRange sqref="E78:E87" name="Rango1_2_1_1_1_1_6"/>
    <protectedRange sqref="E91:E100" name="Rango1_2_1_1_1_1_7"/>
    <protectedRange sqref="E117:E126 E104:E113" name="Rango1_2_1_1_1_1_8"/>
    <protectedRange sqref="E130:E139" name="Rango1_2_1_1_1_1_9"/>
    <protectedRange sqref="E143:E152" name="Rango1_2_1_1_1_1_10"/>
    <protectedRange sqref="E156:E165" name="Rango1_2_1_1_1_1_11"/>
    <protectedRange sqref="E169:E178" name="Rango1_2_1_1_1_1_12"/>
    <protectedRange sqref="E182:E191" name="Rango1_2_1_1_1_1_13"/>
    <protectedRange sqref="E195:E204" name="Rango1_2_1_1_1_1_14"/>
    <protectedRange sqref="E208:E217" name="Rango1_2_1_1_1_1_15"/>
    <protectedRange sqref="E221:E230" name="Rango1_2_1_1_1_1_16"/>
    <protectedRange sqref="E234:E243" name="Rango1_2_1_1_1_1_17"/>
    <protectedRange sqref="E247:E256" name="Rango1_2_1_1_1_1_18"/>
    <protectedRange sqref="E260:E269" name="Rango1_2_1_1_1_1_19"/>
    <protectedRange sqref="E273:E282" name="Rango1_2_1_1_1_1_20"/>
    <protectedRange sqref="E286:E295" name="Rango1_2_1_1_1_1_21"/>
    <protectedRange sqref="E299:E308" name="Rango1_2_1_1_1_1_22"/>
    <protectedRange sqref="E312:E321" name="Rango1_2_1_1_1_1_23"/>
    <protectedRange sqref="E325:E334" name="Rango1_2_1_1_1_1_24"/>
    <protectedRange sqref="E338:E347" name="Rango1_2_1_1_1_1_25"/>
    <protectedRange sqref="E351:E360" name="Rango1_2_1_1_1_1_26"/>
    <protectedRange sqref="E364:E373" name="Rango1_2_1_1_1_1_27"/>
    <protectedRange sqref="E377:E386" name="Rango1_2_1_1_1_1_28"/>
    <protectedRange sqref="E390:E399" name="Rango1_2_1_1_1_1_29"/>
    <protectedRange sqref="E403:E412" name="Rango1_2_1_1_1_1_30"/>
    <protectedRange sqref="E416:E425" name="Rango1_2_1_1_1_1_31"/>
    <protectedRange sqref="E429:E438" name="Rango1_2_1_1_1_1_32"/>
    <protectedRange sqref="E442:E451" name="Rango1_2_1_1_1_1_33"/>
    <protectedRange sqref="E455:E464" name="Rango1_2_1_1_1_1_34"/>
    <protectedRange sqref="E468:E477" name="Rango1_2_1_1_1_1_35"/>
    <protectedRange sqref="E481:E490" name="Rango1_2_1_1_1_1_36"/>
    <protectedRange sqref="E494:E503 E507:E516 E520:E529 E546:E555 E559:E568 E572:E581 E598:E607 E611:E620 E624:E633 E637:E646 E650:E659 E663:E672 E676:E685 E689:E698 E702:E711 E715:E724 E728:E737 E741:E750 E754:E763 E767:E776 E780:E789 E793:E802 E806:E815 E819:E828 E832:E841 E845:E854 E858:E867 E871:E880 E585:E594" name="Rango1_2_1_1_1_1_37"/>
  </protectedRanges>
  <mergeCells count="149">
    <mergeCell ref="P10:R10"/>
    <mergeCell ref="A23:H23"/>
    <mergeCell ref="A36:H36"/>
    <mergeCell ref="A11:N11"/>
    <mergeCell ref="A24:N24"/>
    <mergeCell ref="A1:L1"/>
    <mergeCell ref="A2:N2"/>
    <mergeCell ref="A3:N3"/>
    <mergeCell ref="A4:N4"/>
    <mergeCell ref="A5:N5"/>
    <mergeCell ref="A7:N7"/>
    <mergeCell ref="A8:N8"/>
    <mergeCell ref="A9:N9"/>
    <mergeCell ref="A101:H101"/>
    <mergeCell ref="A49:H49"/>
    <mergeCell ref="A62:H62"/>
    <mergeCell ref="A75:H75"/>
    <mergeCell ref="A37:N37"/>
    <mergeCell ref="A50:N50"/>
    <mergeCell ref="A63:N63"/>
    <mergeCell ref="A76:N76"/>
    <mergeCell ref="A89:N89"/>
    <mergeCell ref="A88:H88"/>
    <mergeCell ref="A166:H166"/>
    <mergeCell ref="A179:H179"/>
    <mergeCell ref="A192:H192"/>
    <mergeCell ref="A127:H127"/>
    <mergeCell ref="A140:H140"/>
    <mergeCell ref="A153:H153"/>
    <mergeCell ref="A115:N115"/>
    <mergeCell ref="A128:N128"/>
    <mergeCell ref="A141:N141"/>
    <mergeCell ref="A154:N154"/>
    <mergeCell ref="A167:N167"/>
    <mergeCell ref="A180:N180"/>
    <mergeCell ref="A205:H205"/>
    <mergeCell ref="A218:H218"/>
    <mergeCell ref="A231:H231"/>
    <mergeCell ref="A193:N193"/>
    <mergeCell ref="A206:N206"/>
    <mergeCell ref="A219:N219"/>
    <mergeCell ref="A232:N232"/>
    <mergeCell ref="A245:N245"/>
    <mergeCell ref="A258:N258"/>
    <mergeCell ref="A283:H283"/>
    <mergeCell ref="A296:H296"/>
    <mergeCell ref="A271:N271"/>
    <mergeCell ref="A284:N284"/>
    <mergeCell ref="A297:N297"/>
    <mergeCell ref="A310:N310"/>
    <mergeCell ref="A323:N323"/>
    <mergeCell ref="A244:H244"/>
    <mergeCell ref="A257:H257"/>
    <mergeCell ref="A270:H270"/>
    <mergeCell ref="A348:H348"/>
    <mergeCell ref="A361:H361"/>
    <mergeCell ref="A336:N336"/>
    <mergeCell ref="A349:N349"/>
    <mergeCell ref="A362:N362"/>
    <mergeCell ref="A375:N375"/>
    <mergeCell ref="A388:N388"/>
    <mergeCell ref="A309:H309"/>
    <mergeCell ref="A322:H322"/>
    <mergeCell ref="A335:H335"/>
    <mergeCell ref="A426:H426"/>
    <mergeCell ref="A439:H439"/>
    <mergeCell ref="A452:H452"/>
    <mergeCell ref="A413:H413"/>
    <mergeCell ref="A401:N401"/>
    <mergeCell ref="A414:N414"/>
    <mergeCell ref="A427:N427"/>
    <mergeCell ref="A440:N440"/>
    <mergeCell ref="A374:H374"/>
    <mergeCell ref="A387:H387"/>
    <mergeCell ref="A400:H400"/>
    <mergeCell ref="A491:H491"/>
    <mergeCell ref="A504:H504"/>
    <mergeCell ref="A517:H517"/>
    <mergeCell ref="A465:H465"/>
    <mergeCell ref="A478:H478"/>
    <mergeCell ref="A453:N453"/>
    <mergeCell ref="A466:N466"/>
    <mergeCell ref="A479:N479"/>
    <mergeCell ref="A492:N492"/>
    <mergeCell ref="A505:N505"/>
    <mergeCell ref="A569:H569"/>
    <mergeCell ref="A582:H582"/>
    <mergeCell ref="A608:H608"/>
    <mergeCell ref="A530:H530"/>
    <mergeCell ref="A543:H543"/>
    <mergeCell ref="A556:H556"/>
    <mergeCell ref="A518:N518"/>
    <mergeCell ref="A531:N531"/>
    <mergeCell ref="A544:N544"/>
    <mergeCell ref="A557:N557"/>
    <mergeCell ref="A570:N570"/>
    <mergeCell ref="A596:N596"/>
    <mergeCell ref="A621:H621"/>
    <mergeCell ref="A634:H634"/>
    <mergeCell ref="A647:H647"/>
    <mergeCell ref="A609:N609"/>
    <mergeCell ref="A622:N622"/>
    <mergeCell ref="A635:N635"/>
    <mergeCell ref="A648:N648"/>
    <mergeCell ref="A661:N661"/>
    <mergeCell ref="A674:N674"/>
    <mergeCell ref="A687:N687"/>
    <mergeCell ref="A700:N700"/>
    <mergeCell ref="A713:N713"/>
    <mergeCell ref="A726:N726"/>
    <mergeCell ref="A739:N739"/>
    <mergeCell ref="A752:N752"/>
    <mergeCell ref="A660:H660"/>
    <mergeCell ref="A673:H673"/>
    <mergeCell ref="A686:H686"/>
    <mergeCell ref="A791:N791"/>
    <mergeCell ref="A804:N804"/>
    <mergeCell ref="A817:N817"/>
    <mergeCell ref="A830:N830"/>
    <mergeCell ref="A738:H738"/>
    <mergeCell ref="A751:H751"/>
    <mergeCell ref="A764:H764"/>
    <mergeCell ref="A699:H699"/>
    <mergeCell ref="A712:H712"/>
    <mergeCell ref="A725:H725"/>
    <mergeCell ref="A102:N102"/>
    <mergeCell ref="A114:H114"/>
    <mergeCell ref="A583:N583"/>
    <mergeCell ref="A595:H595"/>
    <mergeCell ref="A881:H881"/>
    <mergeCell ref="B899:I899"/>
    <mergeCell ref="A855:H855"/>
    <mergeCell ref="A868:H868"/>
    <mergeCell ref="A843:N843"/>
    <mergeCell ref="A856:N856"/>
    <mergeCell ref="A869:N869"/>
    <mergeCell ref="A891:L891"/>
    <mergeCell ref="A898:H898"/>
    <mergeCell ref="C888:F888"/>
    <mergeCell ref="C890:F890"/>
    <mergeCell ref="C889:D889"/>
    <mergeCell ref="A816:H816"/>
    <mergeCell ref="A829:H829"/>
    <mergeCell ref="A842:H842"/>
    <mergeCell ref="A777:H777"/>
    <mergeCell ref="A790:H790"/>
    <mergeCell ref="A803:H803"/>
    <mergeCell ref="A765:N765"/>
    <mergeCell ref="A778:N778"/>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2" tint="-0.249977111117893"/>
  </sheetPr>
  <dimension ref="A1:AG150"/>
  <sheetViews>
    <sheetView showGridLines="0" zoomScaleNormal="100" workbookViewId="0">
      <selection activeCell="F38" sqref="F38:I38"/>
    </sheetView>
  </sheetViews>
  <sheetFormatPr baseColWidth="10" defaultRowHeight="12.75" x14ac:dyDescent="0.2"/>
  <cols>
    <col min="1" max="1" width="17.85546875" style="49" customWidth="1"/>
    <col min="2" max="2" width="6.140625" style="49" bestFit="1" customWidth="1"/>
    <col min="3" max="3" width="5.7109375" style="49" customWidth="1"/>
    <col min="4" max="4" width="54.85546875" style="49" customWidth="1"/>
    <col min="5" max="5" width="16.42578125" style="49" customWidth="1"/>
    <col min="6" max="8" width="13.7109375" style="49" customWidth="1"/>
    <col min="9" max="9" width="17.5703125" style="49" customWidth="1"/>
    <col min="10" max="10" width="20.7109375" style="49" customWidth="1"/>
    <col min="11" max="11" width="14" style="49" customWidth="1"/>
    <col min="12" max="12" width="13.42578125" style="49" customWidth="1"/>
    <col min="13" max="13" width="12.42578125" style="49" customWidth="1"/>
    <col min="14" max="14" width="13" style="49" customWidth="1"/>
    <col min="15" max="15" width="17.42578125" style="49" customWidth="1"/>
    <col min="16" max="16" width="22.42578125" style="65" customWidth="1"/>
    <col min="17" max="17" width="19.5703125" style="49" customWidth="1"/>
    <col min="18" max="19" width="18.5703125" style="49" customWidth="1"/>
    <col min="20" max="20" width="17" style="49" customWidth="1"/>
    <col min="21" max="21" width="18.5703125" style="49" customWidth="1"/>
    <col min="22" max="22" width="16.85546875" style="49" customWidth="1"/>
    <col min="23" max="23" width="14.7109375" style="49" customWidth="1"/>
    <col min="24" max="24" width="16.85546875" style="49" customWidth="1"/>
    <col min="25" max="25" width="15" style="49" customWidth="1"/>
    <col min="26" max="26" width="18.140625" style="49" customWidth="1"/>
    <col min="27" max="27" width="17.5703125" style="49" customWidth="1"/>
    <col min="28" max="16384" width="11.42578125" style="49"/>
  </cols>
  <sheetData>
    <row r="1" spans="1:33" s="48" customFormat="1" ht="18.75" x14ac:dyDescent="0.3">
      <c r="A1" s="697" t="str">
        <f>'ANEXO No 1'!A1:T1</f>
        <v>INSTITUCIÓN EDUCATIVA SANTA ANA</v>
      </c>
      <c r="B1" s="697"/>
      <c r="C1" s="697"/>
      <c r="D1" s="697"/>
      <c r="E1" s="697"/>
      <c r="F1" s="697"/>
      <c r="G1" s="697"/>
      <c r="H1" s="697"/>
      <c r="I1" s="697"/>
      <c r="J1" s="697"/>
      <c r="K1" s="697"/>
      <c r="L1" s="697"/>
      <c r="M1" s="697"/>
      <c r="N1" s="697"/>
      <c r="O1" s="697"/>
      <c r="P1" s="697"/>
      <c r="Q1" s="697"/>
      <c r="R1" s="697"/>
      <c r="S1" s="697"/>
      <c r="T1" s="697"/>
      <c r="U1" s="697"/>
      <c r="V1" s="697"/>
      <c r="W1" s="697"/>
      <c r="X1" s="697"/>
      <c r="Y1" s="697"/>
      <c r="Z1" s="697"/>
      <c r="AA1" s="697"/>
      <c r="AB1" s="50"/>
    </row>
    <row r="2" spans="1:33" ht="18.75" x14ac:dyDescent="0.3">
      <c r="A2" s="696" t="str">
        <f>'ANEXO No 1'!A2:T2</f>
        <v>MUNICIPIO DE COLOMBIA- HUILA</v>
      </c>
      <c r="B2" s="696"/>
      <c r="C2" s="696"/>
      <c r="D2" s="696"/>
      <c r="E2" s="696"/>
      <c r="F2" s="696"/>
      <c r="G2" s="696"/>
      <c r="H2" s="696"/>
      <c r="I2" s="696"/>
      <c r="J2" s="696"/>
      <c r="K2" s="696"/>
      <c r="L2" s="696"/>
      <c r="M2" s="696"/>
      <c r="N2" s="696"/>
      <c r="O2" s="696"/>
      <c r="P2" s="696"/>
      <c r="Q2" s="696"/>
      <c r="R2" s="696"/>
      <c r="S2" s="696"/>
      <c r="T2" s="696"/>
      <c r="U2" s="696"/>
      <c r="V2" s="696"/>
      <c r="W2" s="696"/>
      <c r="X2" s="696"/>
      <c r="Y2" s="696"/>
      <c r="Z2" s="696"/>
      <c r="AA2" s="696"/>
      <c r="AB2" s="48"/>
      <c r="AC2" s="48"/>
      <c r="AD2" s="48"/>
      <c r="AE2" s="48"/>
      <c r="AF2" s="48"/>
      <c r="AG2" s="48"/>
    </row>
    <row r="3" spans="1:33" s="1" customFormat="1" ht="18.75" x14ac:dyDescent="0.3">
      <c r="A3" s="696" t="str">
        <f>'ANEXO No 1'!A3:T3</f>
        <v>NIT: 813.007.522-4</v>
      </c>
      <c r="B3" s="696"/>
      <c r="C3" s="696"/>
      <c r="D3" s="696"/>
      <c r="E3" s="696"/>
      <c r="F3" s="696"/>
      <c r="G3" s="696"/>
      <c r="H3" s="696"/>
      <c r="I3" s="696"/>
      <c r="J3" s="696"/>
      <c r="K3" s="696"/>
      <c r="L3" s="696"/>
      <c r="M3" s="696"/>
      <c r="N3" s="696"/>
      <c r="O3" s="696"/>
      <c r="P3" s="696"/>
      <c r="Q3" s="696"/>
      <c r="R3" s="696"/>
      <c r="S3" s="696"/>
      <c r="T3" s="696"/>
      <c r="U3" s="696"/>
      <c r="V3" s="696"/>
      <c r="W3" s="696"/>
      <c r="X3" s="696"/>
      <c r="Y3" s="696"/>
      <c r="Z3" s="696"/>
      <c r="AA3" s="696"/>
    </row>
    <row r="4" spans="1:33" s="1" customFormat="1" ht="18.75" x14ac:dyDescent="0.3">
      <c r="A4" s="696" t="str">
        <f>'ANEXO No 1'!A4:T4</f>
        <v>CODIGO DANE No.241206001078</v>
      </c>
      <c r="B4" s="696"/>
      <c r="C4" s="696"/>
      <c r="D4" s="696"/>
      <c r="E4" s="696"/>
      <c r="F4" s="696"/>
      <c r="G4" s="696"/>
      <c r="H4" s="696"/>
      <c r="I4" s="696"/>
      <c r="J4" s="696"/>
      <c r="K4" s="696"/>
      <c r="L4" s="696"/>
      <c r="M4" s="696"/>
      <c r="N4" s="696"/>
      <c r="O4" s="696"/>
      <c r="P4" s="696"/>
      <c r="Q4" s="696"/>
      <c r="R4" s="696"/>
      <c r="S4" s="696"/>
      <c r="T4" s="696"/>
      <c r="U4" s="696"/>
      <c r="V4" s="696"/>
      <c r="W4" s="696"/>
      <c r="X4" s="696"/>
      <c r="Y4" s="696"/>
      <c r="Z4" s="696"/>
      <c r="AA4" s="696"/>
    </row>
    <row r="5" spans="1:33" s="1" customFormat="1" ht="18.75" x14ac:dyDescent="0.3">
      <c r="A5" s="696" t="str">
        <f>'ANEXO No 1'!A5:T5</f>
        <v>DIRECCION: VEREDA SANTA ANA</v>
      </c>
      <c r="B5" s="696"/>
      <c r="C5" s="696"/>
      <c r="D5" s="696"/>
      <c r="E5" s="696"/>
      <c r="F5" s="696"/>
      <c r="G5" s="696"/>
      <c r="H5" s="696"/>
      <c r="I5" s="696"/>
      <c r="J5" s="696"/>
      <c r="K5" s="696"/>
      <c r="L5" s="696"/>
      <c r="M5" s="696"/>
      <c r="N5" s="696"/>
      <c r="O5" s="696"/>
      <c r="P5" s="696"/>
      <c r="Q5" s="696"/>
      <c r="R5" s="696"/>
      <c r="S5" s="696"/>
      <c r="T5" s="696"/>
      <c r="U5" s="696"/>
      <c r="V5" s="696"/>
      <c r="W5" s="696"/>
      <c r="X5" s="696"/>
      <c r="Y5" s="696"/>
      <c r="Z5" s="696"/>
      <c r="AA5" s="696"/>
    </row>
    <row r="6" spans="1:33" ht="18.75" x14ac:dyDescent="0.3">
      <c r="A6" s="51"/>
      <c r="B6" s="51"/>
      <c r="C6" s="51"/>
      <c r="D6" s="52"/>
      <c r="E6" s="52"/>
      <c r="F6" s="52"/>
      <c r="G6" s="52"/>
      <c r="H6" s="52"/>
      <c r="I6" s="52"/>
      <c r="J6" s="52"/>
      <c r="K6" s="52"/>
      <c r="L6" s="52"/>
      <c r="M6" s="52"/>
      <c r="N6" s="52"/>
      <c r="O6" s="52"/>
      <c r="P6" s="266"/>
      <c r="Q6" s="52"/>
      <c r="R6" s="52"/>
      <c r="S6" s="52"/>
      <c r="T6" s="52"/>
      <c r="U6" s="52"/>
      <c r="V6" s="52"/>
      <c r="W6" s="52"/>
      <c r="X6" s="52"/>
      <c r="Y6" s="52"/>
      <c r="Z6" s="52"/>
      <c r="AA6" s="51"/>
    </row>
    <row r="7" spans="1:33" ht="15.75" x14ac:dyDescent="0.25">
      <c r="A7" s="706" t="s">
        <v>509</v>
      </c>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row>
    <row r="8" spans="1:33" ht="15.75" x14ac:dyDescent="0.25">
      <c r="A8" s="705" t="s">
        <v>515</v>
      </c>
      <c r="B8" s="705"/>
      <c r="C8" s="705"/>
      <c r="D8" s="705"/>
      <c r="E8" s="705"/>
      <c r="F8" s="705"/>
      <c r="G8" s="705"/>
      <c r="H8" s="705"/>
      <c r="I8" s="705"/>
      <c r="J8" s="705"/>
      <c r="K8" s="705"/>
      <c r="L8" s="705"/>
      <c r="M8" s="705"/>
      <c r="N8" s="705"/>
      <c r="O8" s="705"/>
      <c r="P8" s="705"/>
      <c r="Q8" s="705"/>
      <c r="R8" s="705"/>
      <c r="S8" s="705"/>
      <c r="T8" s="705"/>
      <c r="U8" s="705"/>
      <c r="V8" s="705"/>
      <c r="W8" s="705"/>
      <c r="X8" s="705"/>
      <c r="Y8" s="705"/>
      <c r="Z8" s="705"/>
      <c r="AA8" s="705"/>
      <c r="AB8" s="53"/>
    </row>
    <row r="9" spans="1:33" ht="15.75" x14ac:dyDescent="0.25">
      <c r="A9" s="705" t="str">
        <f>'ANEXO No 1'!A9:T9</f>
        <v>VIGENCIA 2025</v>
      </c>
      <c r="B9" s="705"/>
      <c r="C9" s="705"/>
      <c r="D9" s="705"/>
      <c r="E9" s="705"/>
      <c r="F9" s="705"/>
      <c r="G9" s="705"/>
      <c r="H9" s="705"/>
      <c r="I9" s="705"/>
      <c r="J9" s="705"/>
      <c r="K9" s="705"/>
      <c r="L9" s="705"/>
      <c r="M9" s="705"/>
      <c r="N9" s="705"/>
      <c r="O9" s="705"/>
      <c r="P9" s="705"/>
      <c r="Q9" s="705"/>
      <c r="R9" s="705"/>
      <c r="S9" s="705"/>
      <c r="T9" s="705"/>
      <c r="U9" s="705"/>
      <c r="V9" s="705"/>
      <c r="W9" s="705"/>
      <c r="X9" s="705"/>
      <c r="Y9" s="705"/>
      <c r="Z9" s="705"/>
      <c r="AA9" s="705"/>
      <c r="AB9" s="53"/>
    </row>
    <row r="10" spans="1:33" ht="15.75" x14ac:dyDescent="0.25">
      <c r="D10" s="39"/>
      <c r="E10" s="39"/>
      <c r="F10" s="39"/>
      <c r="G10" s="39"/>
      <c r="H10" s="39"/>
      <c r="I10" s="39"/>
      <c r="J10" s="39"/>
      <c r="K10" s="39"/>
      <c r="L10" s="39"/>
      <c r="M10" s="39"/>
      <c r="N10" s="39"/>
      <c r="O10" s="39"/>
      <c r="P10" s="267"/>
      <c r="Q10" s="39"/>
      <c r="R10" s="39"/>
      <c r="S10" s="39"/>
      <c r="T10" s="39"/>
      <c r="U10" s="39"/>
      <c r="V10" s="39"/>
      <c r="W10" s="39"/>
      <c r="X10" s="39"/>
      <c r="Y10" s="39"/>
      <c r="Z10" s="39"/>
      <c r="AA10" s="39"/>
      <c r="AB10" s="53"/>
    </row>
    <row r="11" spans="1:33" ht="21" x14ac:dyDescent="0.35">
      <c r="D11" s="39"/>
      <c r="E11" s="39"/>
      <c r="F11" s="39"/>
      <c r="G11" s="39"/>
      <c r="H11" s="39"/>
      <c r="I11" s="39"/>
      <c r="J11" s="17" t="s">
        <v>82</v>
      </c>
      <c r="K11" s="471">
        <f>'ANEXO No 1'!H11</f>
        <v>0</v>
      </c>
      <c r="L11" s="77" t="s">
        <v>83</v>
      </c>
      <c r="M11" s="471">
        <f>'ANEXO No 1'!J11</f>
        <v>0</v>
      </c>
      <c r="N11" s="77" t="s">
        <v>84</v>
      </c>
      <c r="O11" s="471">
        <f>'ANEXO No 1'!M11</f>
        <v>0</v>
      </c>
      <c r="P11" s="268" t="s">
        <v>85</v>
      </c>
      <c r="Q11" s="471" t="str">
        <f>'ANEXO No 1'!O11</f>
        <v>X</v>
      </c>
      <c r="R11" s="39"/>
      <c r="S11" s="39"/>
      <c r="T11" s="39"/>
      <c r="U11" s="39"/>
      <c r="V11" s="39"/>
      <c r="W11" s="39"/>
      <c r="X11" s="39"/>
      <c r="Y11" s="39"/>
      <c r="Z11" s="39"/>
      <c r="AA11" s="39"/>
      <c r="AB11" s="53"/>
    </row>
    <row r="12" spans="1:33" ht="15.75" x14ac:dyDescent="0.25">
      <c r="D12" s="39"/>
      <c r="E12" s="39"/>
      <c r="F12" s="39"/>
      <c r="G12" s="39"/>
      <c r="H12" s="39"/>
      <c r="I12" s="39"/>
      <c r="J12" s="39"/>
      <c r="K12" s="39"/>
      <c r="L12" s="39"/>
      <c r="M12" s="39"/>
      <c r="N12" s="39"/>
      <c r="O12" s="39"/>
      <c r="P12" s="267"/>
      <c r="Q12" s="39"/>
      <c r="R12" s="39"/>
      <c r="S12" s="39"/>
      <c r="T12" s="39"/>
      <c r="U12" s="39"/>
      <c r="V12" s="39"/>
      <c r="W12" s="39"/>
      <c r="X12" s="39"/>
      <c r="Y12" s="39"/>
      <c r="Z12" s="39"/>
      <c r="AA12" s="39"/>
      <c r="AB12" s="53"/>
    </row>
    <row r="13" spans="1:33" ht="15.75" customHeight="1" thickBot="1" x14ac:dyDescent="0.25">
      <c r="D13" s="54"/>
      <c r="E13" s="54"/>
      <c r="F13" s="54"/>
      <c r="G13" s="54"/>
      <c r="H13" s="54"/>
      <c r="I13" s="54"/>
      <c r="J13" s="54"/>
      <c r="K13" s="54"/>
      <c r="L13" s="54"/>
      <c r="M13" s="54"/>
      <c r="N13" s="54"/>
      <c r="O13" s="54"/>
      <c r="P13" s="269"/>
      <c r="Q13" s="54"/>
      <c r="R13" s="54"/>
      <c r="S13" s="54"/>
      <c r="T13" s="54"/>
      <c r="U13" s="54"/>
      <c r="V13" s="54"/>
      <c r="W13" s="54"/>
      <c r="X13" s="54"/>
      <c r="Y13" s="54"/>
      <c r="Z13" s="54"/>
      <c r="AA13" s="55"/>
      <c r="AB13" s="48"/>
    </row>
    <row r="14" spans="1:33" s="75" customFormat="1" ht="25.5" customHeight="1" x14ac:dyDescent="0.25">
      <c r="A14" s="725" t="s">
        <v>410</v>
      </c>
      <c r="B14" s="725" t="s">
        <v>411</v>
      </c>
      <c r="C14" s="725" t="s">
        <v>412</v>
      </c>
      <c r="D14" s="725" t="s">
        <v>413</v>
      </c>
      <c r="E14" s="694" t="s">
        <v>481</v>
      </c>
      <c r="F14" s="728" t="s">
        <v>6</v>
      </c>
      <c r="G14" s="729"/>
      <c r="H14" s="729"/>
      <c r="I14" s="730"/>
      <c r="J14" s="737" t="s">
        <v>486</v>
      </c>
      <c r="K14" s="713" t="s">
        <v>65</v>
      </c>
      <c r="L14" s="714"/>
      <c r="M14" s="714"/>
      <c r="N14" s="714"/>
      <c r="O14" s="715"/>
      <c r="P14" s="726" t="s">
        <v>50</v>
      </c>
      <c r="Q14" s="731" t="s">
        <v>40</v>
      </c>
      <c r="R14" s="732"/>
      <c r="S14" s="732"/>
      <c r="T14" s="732"/>
      <c r="U14" s="733"/>
      <c r="V14" s="734" t="s">
        <v>51</v>
      </c>
      <c r="W14" s="735"/>
      <c r="X14" s="735"/>
      <c r="Y14" s="735"/>
      <c r="Z14" s="735"/>
      <c r="AA14" s="736" t="s">
        <v>38</v>
      </c>
    </row>
    <row r="15" spans="1:33" s="75" customFormat="1" ht="30.75" customHeight="1" thickBot="1" x14ac:dyDescent="0.3">
      <c r="A15" s="725"/>
      <c r="B15" s="725"/>
      <c r="C15" s="725"/>
      <c r="D15" s="725"/>
      <c r="E15" s="694"/>
      <c r="F15" s="90" t="s">
        <v>482</v>
      </c>
      <c r="G15" s="90" t="s">
        <v>483</v>
      </c>
      <c r="H15" s="90" t="s">
        <v>484</v>
      </c>
      <c r="I15" s="90" t="s">
        <v>485</v>
      </c>
      <c r="J15" s="737"/>
      <c r="K15" s="516" t="s">
        <v>46</v>
      </c>
      <c r="L15" s="516" t="s">
        <v>47</v>
      </c>
      <c r="M15" s="516" t="s">
        <v>48</v>
      </c>
      <c r="N15" s="516" t="s">
        <v>49</v>
      </c>
      <c r="O15" s="516" t="s">
        <v>9</v>
      </c>
      <c r="P15" s="727"/>
      <c r="Q15" s="523" t="s">
        <v>46</v>
      </c>
      <c r="R15" s="523" t="s">
        <v>47</v>
      </c>
      <c r="S15" s="523" t="s">
        <v>48</v>
      </c>
      <c r="T15" s="523" t="s">
        <v>49</v>
      </c>
      <c r="U15" s="523" t="s">
        <v>9</v>
      </c>
      <c r="V15" s="527" t="s">
        <v>46</v>
      </c>
      <c r="W15" s="527" t="s">
        <v>47</v>
      </c>
      <c r="X15" s="527" t="s">
        <v>48</v>
      </c>
      <c r="Y15" s="527" t="s">
        <v>49</v>
      </c>
      <c r="Z15" s="528" t="s">
        <v>9</v>
      </c>
      <c r="AA15" s="736"/>
    </row>
    <row r="16" spans="1:33" ht="15.75" customHeight="1" x14ac:dyDescent="0.2">
      <c r="A16" s="368" t="s">
        <v>224</v>
      </c>
      <c r="B16" s="363">
        <v>1</v>
      </c>
      <c r="C16" s="363" t="s">
        <v>27</v>
      </c>
      <c r="D16" s="369" t="s">
        <v>225</v>
      </c>
      <c r="E16" s="370">
        <f>+E17</f>
        <v>0</v>
      </c>
      <c r="F16" s="370">
        <f t="shared" ref="F16:I16" si="0">+F17</f>
        <v>0</v>
      </c>
      <c r="G16" s="370">
        <f t="shared" si="0"/>
        <v>0</v>
      </c>
      <c r="H16" s="370">
        <f t="shared" si="0"/>
        <v>0</v>
      </c>
      <c r="I16" s="370">
        <f t="shared" si="0"/>
        <v>0</v>
      </c>
      <c r="J16" s="370">
        <f>+J17</f>
        <v>0</v>
      </c>
      <c r="K16" s="370">
        <f t="shared" ref="K16:AA16" si="1">+K17</f>
        <v>0</v>
      </c>
      <c r="L16" s="370">
        <f t="shared" si="1"/>
        <v>0</v>
      </c>
      <c r="M16" s="370">
        <f t="shared" si="1"/>
        <v>0</v>
      </c>
      <c r="N16" s="370">
        <f t="shared" si="1"/>
        <v>0</v>
      </c>
      <c r="O16" s="370">
        <f t="shared" si="1"/>
        <v>0</v>
      </c>
      <c r="P16" s="370">
        <f t="shared" si="1"/>
        <v>0</v>
      </c>
      <c r="Q16" s="370">
        <f t="shared" si="1"/>
        <v>0</v>
      </c>
      <c r="R16" s="370">
        <f t="shared" si="1"/>
        <v>0</v>
      </c>
      <c r="S16" s="370">
        <f t="shared" si="1"/>
        <v>0</v>
      </c>
      <c r="T16" s="370">
        <f t="shared" si="1"/>
        <v>0</v>
      </c>
      <c r="U16" s="370">
        <f t="shared" si="1"/>
        <v>0</v>
      </c>
      <c r="V16" s="370">
        <f t="shared" si="1"/>
        <v>0</v>
      </c>
      <c r="W16" s="370">
        <f t="shared" si="1"/>
        <v>0</v>
      </c>
      <c r="X16" s="370">
        <f t="shared" si="1"/>
        <v>0</v>
      </c>
      <c r="Y16" s="370">
        <f t="shared" si="1"/>
        <v>0</v>
      </c>
      <c r="Z16" s="370">
        <f t="shared" si="1"/>
        <v>0</v>
      </c>
      <c r="AA16" s="371">
        <f t="shared" si="1"/>
        <v>0</v>
      </c>
    </row>
    <row r="17" spans="1:27" ht="15.75" customHeight="1" x14ac:dyDescent="0.2">
      <c r="A17" s="95" t="s">
        <v>226</v>
      </c>
      <c r="B17" s="96">
        <v>2</v>
      </c>
      <c r="C17" s="96" t="s">
        <v>27</v>
      </c>
      <c r="D17" s="97" t="s">
        <v>227</v>
      </c>
      <c r="E17" s="256">
        <f t="shared" ref="E17:AA17" si="2">+E18+E112</f>
        <v>0</v>
      </c>
      <c r="F17" s="256">
        <f t="shared" si="2"/>
        <v>0</v>
      </c>
      <c r="G17" s="256">
        <f t="shared" si="2"/>
        <v>0</v>
      </c>
      <c r="H17" s="256">
        <f t="shared" si="2"/>
        <v>0</v>
      </c>
      <c r="I17" s="256">
        <f t="shared" si="2"/>
        <v>0</v>
      </c>
      <c r="J17" s="256">
        <f t="shared" si="2"/>
        <v>0</v>
      </c>
      <c r="K17" s="256">
        <f t="shared" si="2"/>
        <v>0</v>
      </c>
      <c r="L17" s="256">
        <f t="shared" si="2"/>
        <v>0</v>
      </c>
      <c r="M17" s="256">
        <f t="shared" si="2"/>
        <v>0</v>
      </c>
      <c r="N17" s="256">
        <f t="shared" si="2"/>
        <v>0</v>
      </c>
      <c r="O17" s="256">
        <f t="shared" si="2"/>
        <v>0</v>
      </c>
      <c r="P17" s="256">
        <f t="shared" si="2"/>
        <v>0</v>
      </c>
      <c r="Q17" s="256">
        <f t="shared" si="2"/>
        <v>0</v>
      </c>
      <c r="R17" s="256">
        <f t="shared" si="2"/>
        <v>0</v>
      </c>
      <c r="S17" s="256">
        <f t="shared" si="2"/>
        <v>0</v>
      </c>
      <c r="T17" s="256">
        <f t="shared" si="2"/>
        <v>0</v>
      </c>
      <c r="U17" s="256">
        <f t="shared" si="2"/>
        <v>0</v>
      </c>
      <c r="V17" s="256">
        <f t="shared" si="2"/>
        <v>0</v>
      </c>
      <c r="W17" s="256">
        <f t="shared" si="2"/>
        <v>0</v>
      </c>
      <c r="X17" s="256">
        <f t="shared" si="2"/>
        <v>0</v>
      </c>
      <c r="Y17" s="256">
        <f t="shared" si="2"/>
        <v>0</v>
      </c>
      <c r="Z17" s="256">
        <f t="shared" si="2"/>
        <v>0</v>
      </c>
      <c r="AA17" s="256">
        <f t="shared" si="2"/>
        <v>0</v>
      </c>
    </row>
    <row r="18" spans="1:27" ht="15.75" customHeight="1" x14ac:dyDescent="0.2">
      <c r="A18" s="98" t="s">
        <v>228</v>
      </c>
      <c r="B18" s="99">
        <v>3</v>
      </c>
      <c r="C18" s="99" t="s">
        <v>27</v>
      </c>
      <c r="D18" s="100" t="s">
        <v>229</v>
      </c>
      <c r="E18" s="257">
        <f t="shared" ref="E18:AA18" si="3">+E19+E65</f>
        <v>0</v>
      </c>
      <c r="F18" s="257">
        <f t="shared" si="3"/>
        <v>0</v>
      </c>
      <c r="G18" s="257">
        <f t="shared" si="3"/>
        <v>0</v>
      </c>
      <c r="H18" s="257">
        <f t="shared" si="3"/>
        <v>0</v>
      </c>
      <c r="I18" s="257">
        <f t="shared" si="3"/>
        <v>0</v>
      </c>
      <c r="J18" s="257">
        <f t="shared" si="3"/>
        <v>0</v>
      </c>
      <c r="K18" s="257">
        <f t="shared" si="3"/>
        <v>0</v>
      </c>
      <c r="L18" s="257">
        <f t="shared" si="3"/>
        <v>0</v>
      </c>
      <c r="M18" s="257">
        <f t="shared" si="3"/>
        <v>0</v>
      </c>
      <c r="N18" s="257">
        <f t="shared" si="3"/>
        <v>0</v>
      </c>
      <c r="O18" s="257">
        <f t="shared" si="3"/>
        <v>0</v>
      </c>
      <c r="P18" s="257">
        <f t="shared" si="3"/>
        <v>0</v>
      </c>
      <c r="Q18" s="257">
        <f t="shared" si="3"/>
        <v>0</v>
      </c>
      <c r="R18" s="257">
        <f t="shared" si="3"/>
        <v>0</v>
      </c>
      <c r="S18" s="257">
        <f t="shared" si="3"/>
        <v>0</v>
      </c>
      <c r="T18" s="257">
        <f t="shared" si="3"/>
        <v>0</v>
      </c>
      <c r="U18" s="257">
        <f t="shared" si="3"/>
        <v>0</v>
      </c>
      <c r="V18" s="257">
        <f t="shared" si="3"/>
        <v>0</v>
      </c>
      <c r="W18" s="257">
        <f t="shared" si="3"/>
        <v>0</v>
      </c>
      <c r="X18" s="257">
        <f t="shared" si="3"/>
        <v>0</v>
      </c>
      <c r="Y18" s="257">
        <f t="shared" si="3"/>
        <v>0</v>
      </c>
      <c r="Z18" s="257">
        <f t="shared" si="3"/>
        <v>0</v>
      </c>
      <c r="AA18" s="257">
        <f t="shared" si="3"/>
        <v>0</v>
      </c>
    </row>
    <row r="19" spans="1:27" ht="15.75" customHeight="1" x14ac:dyDescent="0.2">
      <c r="A19" s="101" t="s">
        <v>230</v>
      </c>
      <c r="B19" s="102">
        <v>4</v>
      </c>
      <c r="C19" s="102" t="s">
        <v>27</v>
      </c>
      <c r="D19" s="103" t="s">
        <v>231</v>
      </c>
      <c r="E19" s="258">
        <f t="shared" ref="E19:AA19" si="4">+E20+E43+E53</f>
        <v>0</v>
      </c>
      <c r="F19" s="258">
        <f t="shared" si="4"/>
        <v>0</v>
      </c>
      <c r="G19" s="258">
        <f t="shared" si="4"/>
        <v>0</v>
      </c>
      <c r="H19" s="258">
        <f t="shared" si="4"/>
        <v>0</v>
      </c>
      <c r="I19" s="258">
        <f t="shared" si="4"/>
        <v>0</v>
      </c>
      <c r="J19" s="258">
        <f t="shared" si="4"/>
        <v>0</v>
      </c>
      <c r="K19" s="258">
        <f t="shared" si="4"/>
        <v>0</v>
      </c>
      <c r="L19" s="258">
        <f t="shared" si="4"/>
        <v>0</v>
      </c>
      <c r="M19" s="258">
        <f t="shared" si="4"/>
        <v>0</v>
      </c>
      <c r="N19" s="258">
        <f t="shared" si="4"/>
        <v>0</v>
      </c>
      <c r="O19" s="258">
        <f t="shared" si="4"/>
        <v>0</v>
      </c>
      <c r="P19" s="258">
        <f t="shared" si="4"/>
        <v>0</v>
      </c>
      <c r="Q19" s="258">
        <f t="shared" si="4"/>
        <v>0</v>
      </c>
      <c r="R19" s="258">
        <f t="shared" si="4"/>
        <v>0</v>
      </c>
      <c r="S19" s="258">
        <f t="shared" si="4"/>
        <v>0</v>
      </c>
      <c r="T19" s="258">
        <f t="shared" si="4"/>
        <v>0</v>
      </c>
      <c r="U19" s="258">
        <f t="shared" si="4"/>
        <v>0</v>
      </c>
      <c r="V19" s="258">
        <f t="shared" si="4"/>
        <v>0</v>
      </c>
      <c r="W19" s="258">
        <f t="shared" si="4"/>
        <v>0</v>
      </c>
      <c r="X19" s="258">
        <f t="shared" si="4"/>
        <v>0</v>
      </c>
      <c r="Y19" s="258">
        <f t="shared" si="4"/>
        <v>0</v>
      </c>
      <c r="Z19" s="258">
        <f t="shared" si="4"/>
        <v>0</v>
      </c>
      <c r="AA19" s="258">
        <f t="shared" si="4"/>
        <v>0</v>
      </c>
    </row>
    <row r="20" spans="1:27" ht="15.75" customHeight="1" x14ac:dyDescent="0.2">
      <c r="A20" s="104" t="s">
        <v>232</v>
      </c>
      <c r="B20" s="105">
        <v>5</v>
      </c>
      <c r="C20" s="105" t="s">
        <v>27</v>
      </c>
      <c r="D20" s="106" t="s">
        <v>233</v>
      </c>
      <c r="E20" s="259">
        <f>+E21</f>
        <v>0</v>
      </c>
      <c r="F20" s="259">
        <f t="shared" ref="F20:AA20" si="5">+F21</f>
        <v>0</v>
      </c>
      <c r="G20" s="259">
        <f t="shared" si="5"/>
        <v>0</v>
      </c>
      <c r="H20" s="259">
        <f t="shared" si="5"/>
        <v>0</v>
      </c>
      <c r="I20" s="259">
        <f t="shared" si="5"/>
        <v>0</v>
      </c>
      <c r="J20" s="259">
        <f t="shared" si="5"/>
        <v>0</v>
      </c>
      <c r="K20" s="259">
        <f t="shared" si="5"/>
        <v>0</v>
      </c>
      <c r="L20" s="259">
        <f t="shared" si="5"/>
        <v>0</v>
      </c>
      <c r="M20" s="259">
        <f t="shared" si="5"/>
        <v>0</v>
      </c>
      <c r="N20" s="259">
        <f t="shared" si="5"/>
        <v>0</v>
      </c>
      <c r="O20" s="259">
        <f t="shared" si="5"/>
        <v>0</v>
      </c>
      <c r="P20" s="259">
        <f t="shared" si="5"/>
        <v>0</v>
      </c>
      <c r="Q20" s="259">
        <f t="shared" si="5"/>
        <v>0</v>
      </c>
      <c r="R20" s="259">
        <f t="shared" si="5"/>
        <v>0</v>
      </c>
      <c r="S20" s="259">
        <f t="shared" si="5"/>
        <v>0</v>
      </c>
      <c r="T20" s="259">
        <f t="shared" si="5"/>
        <v>0</v>
      </c>
      <c r="U20" s="259">
        <f t="shared" si="5"/>
        <v>0</v>
      </c>
      <c r="V20" s="259">
        <f t="shared" si="5"/>
        <v>0</v>
      </c>
      <c r="W20" s="259">
        <f t="shared" si="5"/>
        <v>0</v>
      </c>
      <c r="X20" s="259">
        <f t="shared" si="5"/>
        <v>0</v>
      </c>
      <c r="Y20" s="259">
        <f t="shared" si="5"/>
        <v>0</v>
      </c>
      <c r="Z20" s="259">
        <f t="shared" si="5"/>
        <v>0</v>
      </c>
      <c r="AA20" s="259">
        <f t="shared" si="5"/>
        <v>0</v>
      </c>
    </row>
    <row r="21" spans="1:27" ht="15.75" customHeight="1" x14ac:dyDescent="0.2">
      <c r="A21" s="107" t="s">
        <v>234</v>
      </c>
      <c r="B21" s="108">
        <v>6</v>
      </c>
      <c r="C21" s="108" t="s">
        <v>27</v>
      </c>
      <c r="D21" s="107" t="s">
        <v>235</v>
      </c>
      <c r="E21" s="260">
        <f t="shared" ref="E21:AA21" si="6">+E22+E25+E30+E32+E39</f>
        <v>0</v>
      </c>
      <c r="F21" s="260">
        <f t="shared" si="6"/>
        <v>0</v>
      </c>
      <c r="G21" s="260">
        <f t="shared" si="6"/>
        <v>0</v>
      </c>
      <c r="H21" s="260">
        <f t="shared" si="6"/>
        <v>0</v>
      </c>
      <c r="I21" s="260">
        <f t="shared" si="6"/>
        <v>0</v>
      </c>
      <c r="J21" s="260">
        <f t="shared" si="6"/>
        <v>0</v>
      </c>
      <c r="K21" s="260">
        <f t="shared" si="6"/>
        <v>0</v>
      </c>
      <c r="L21" s="260">
        <f t="shared" si="6"/>
        <v>0</v>
      </c>
      <c r="M21" s="260">
        <f t="shared" si="6"/>
        <v>0</v>
      </c>
      <c r="N21" s="260">
        <f t="shared" si="6"/>
        <v>0</v>
      </c>
      <c r="O21" s="260">
        <f t="shared" si="6"/>
        <v>0</v>
      </c>
      <c r="P21" s="260">
        <f t="shared" si="6"/>
        <v>0</v>
      </c>
      <c r="Q21" s="260">
        <f t="shared" si="6"/>
        <v>0</v>
      </c>
      <c r="R21" s="260">
        <f t="shared" si="6"/>
        <v>0</v>
      </c>
      <c r="S21" s="260">
        <f t="shared" si="6"/>
        <v>0</v>
      </c>
      <c r="T21" s="260">
        <f t="shared" si="6"/>
        <v>0</v>
      </c>
      <c r="U21" s="260">
        <f t="shared" si="6"/>
        <v>0</v>
      </c>
      <c r="V21" s="260">
        <f t="shared" si="6"/>
        <v>0</v>
      </c>
      <c r="W21" s="260">
        <f t="shared" si="6"/>
        <v>0</v>
      </c>
      <c r="X21" s="260">
        <f t="shared" si="6"/>
        <v>0</v>
      </c>
      <c r="Y21" s="260">
        <f t="shared" si="6"/>
        <v>0</v>
      </c>
      <c r="Z21" s="260">
        <f t="shared" si="6"/>
        <v>0</v>
      </c>
      <c r="AA21" s="260">
        <f t="shared" si="6"/>
        <v>0</v>
      </c>
    </row>
    <row r="22" spans="1:27" ht="15.75" customHeight="1" x14ac:dyDescent="0.2">
      <c r="A22" s="109" t="s">
        <v>236</v>
      </c>
      <c r="B22" s="110">
        <v>7</v>
      </c>
      <c r="C22" s="110" t="s">
        <v>27</v>
      </c>
      <c r="D22" s="109" t="s">
        <v>237</v>
      </c>
      <c r="E22" s="261">
        <f>SUM(E23:E24)</f>
        <v>0</v>
      </c>
      <c r="F22" s="261">
        <f t="shared" ref="F22:I22" si="7">SUM(F23:F24)</f>
        <v>0</v>
      </c>
      <c r="G22" s="261">
        <f t="shared" si="7"/>
        <v>0</v>
      </c>
      <c r="H22" s="261">
        <f t="shared" si="7"/>
        <v>0</v>
      </c>
      <c r="I22" s="261">
        <f t="shared" si="7"/>
        <v>0</v>
      </c>
      <c r="J22" s="261">
        <f>SUM(J23:J24)</f>
        <v>0</v>
      </c>
      <c r="K22" s="261">
        <f t="shared" ref="K22:AA22" si="8">SUM(K23:K24)</f>
        <v>0</v>
      </c>
      <c r="L22" s="261">
        <f t="shared" si="8"/>
        <v>0</v>
      </c>
      <c r="M22" s="261">
        <f t="shared" si="8"/>
        <v>0</v>
      </c>
      <c r="N22" s="261">
        <f t="shared" si="8"/>
        <v>0</v>
      </c>
      <c r="O22" s="261">
        <f t="shared" si="8"/>
        <v>0</v>
      </c>
      <c r="P22" s="261">
        <f t="shared" si="8"/>
        <v>0</v>
      </c>
      <c r="Q22" s="261">
        <f t="shared" si="8"/>
        <v>0</v>
      </c>
      <c r="R22" s="261">
        <f t="shared" si="8"/>
        <v>0</v>
      </c>
      <c r="S22" s="261">
        <f t="shared" si="8"/>
        <v>0</v>
      </c>
      <c r="T22" s="261">
        <f t="shared" si="8"/>
        <v>0</v>
      </c>
      <c r="U22" s="261">
        <f t="shared" si="8"/>
        <v>0</v>
      </c>
      <c r="V22" s="261">
        <f t="shared" si="8"/>
        <v>0</v>
      </c>
      <c r="W22" s="261">
        <f t="shared" si="8"/>
        <v>0</v>
      </c>
      <c r="X22" s="261">
        <f t="shared" si="8"/>
        <v>0</v>
      </c>
      <c r="Y22" s="261">
        <f t="shared" si="8"/>
        <v>0</v>
      </c>
      <c r="Z22" s="261">
        <f t="shared" si="8"/>
        <v>0</v>
      </c>
      <c r="AA22" s="261">
        <f t="shared" si="8"/>
        <v>0</v>
      </c>
    </row>
    <row r="23" spans="1:27" ht="24.75" customHeight="1" x14ac:dyDescent="0.2">
      <c r="A23" s="111" t="s">
        <v>238</v>
      </c>
      <c r="B23" s="112">
        <v>8</v>
      </c>
      <c r="C23" s="112" t="s">
        <v>118</v>
      </c>
      <c r="D23" s="113" t="s">
        <v>239</v>
      </c>
      <c r="E23" s="513"/>
      <c r="F23" s="313"/>
      <c r="G23" s="313"/>
      <c r="H23" s="313"/>
      <c r="I23" s="313"/>
      <c r="J23" s="515">
        <f>+E23+F23-G23+H23-I23</f>
        <v>0</v>
      </c>
      <c r="K23" s="323"/>
      <c r="L23" s="323"/>
      <c r="M23" s="323"/>
      <c r="N23" s="323"/>
      <c r="O23" s="540">
        <f>SUM(K23:N23)</f>
        <v>0</v>
      </c>
      <c r="P23" s="520">
        <f>+'ANEXO No 7A'!I23</f>
        <v>0</v>
      </c>
      <c r="Q23" s="323"/>
      <c r="R23" s="323"/>
      <c r="S23" s="323"/>
      <c r="T23" s="323"/>
      <c r="U23" s="524">
        <f>SUM(Q23:T23)</f>
        <v>0</v>
      </c>
      <c r="V23" s="323"/>
      <c r="W23" s="323"/>
      <c r="X23" s="323"/>
      <c r="Y23" s="323"/>
      <c r="Z23" s="545">
        <f>SUM(V23:Y23)</f>
        <v>0</v>
      </c>
      <c r="AA23" s="531">
        <f>+J23-P23</f>
        <v>0</v>
      </c>
    </row>
    <row r="24" spans="1:27" x14ac:dyDescent="0.2">
      <c r="A24" s="111" t="s">
        <v>240</v>
      </c>
      <c r="B24" s="114">
        <v>8</v>
      </c>
      <c r="C24" s="114" t="s">
        <v>118</v>
      </c>
      <c r="D24" s="115" t="s">
        <v>241</v>
      </c>
      <c r="E24" s="513"/>
      <c r="F24" s="313"/>
      <c r="G24" s="313"/>
      <c r="H24" s="313"/>
      <c r="I24" s="313"/>
      <c r="J24" s="515">
        <f>+E24+F24-G24+H24-I24</f>
        <v>0</v>
      </c>
      <c r="K24" s="323"/>
      <c r="L24" s="323"/>
      <c r="M24" s="323"/>
      <c r="N24" s="323"/>
      <c r="O24" s="540">
        <f>SUM(K24:N24)</f>
        <v>0</v>
      </c>
      <c r="P24" s="520">
        <f>+'ANEXO No 7A'!I36</f>
        <v>0</v>
      </c>
      <c r="Q24" s="323"/>
      <c r="R24" s="323"/>
      <c r="S24" s="323"/>
      <c r="T24" s="323"/>
      <c r="U24" s="524">
        <f>SUM(Q24:T24)</f>
        <v>0</v>
      </c>
      <c r="V24" s="323"/>
      <c r="W24" s="323"/>
      <c r="X24" s="323"/>
      <c r="Y24" s="323"/>
      <c r="Z24" s="545">
        <f>SUM(V24:Y24)</f>
        <v>0</v>
      </c>
      <c r="AA24" s="531">
        <f>+J24-P24</f>
        <v>0</v>
      </c>
    </row>
    <row r="25" spans="1:27" ht="15.75" customHeight="1" x14ac:dyDescent="0.2">
      <c r="A25" s="109" t="s">
        <v>242</v>
      </c>
      <c r="B25" s="110">
        <v>7</v>
      </c>
      <c r="C25" s="110" t="s">
        <v>27</v>
      </c>
      <c r="D25" s="109" t="s">
        <v>243</v>
      </c>
      <c r="E25" s="261">
        <f t="shared" ref="E25:AA25" si="9">SUM(E26:E29)</f>
        <v>0</v>
      </c>
      <c r="F25" s="261">
        <f t="shared" si="9"/>
        <v>0</v>
      </c>
      <c r="G25" s="261">
        <f t="shared" si="9"/>
        <v>0</v>
      </c>
      <c r="H25" s="261">
        <f t="shared" si="9"/>
        <v>0</v>
      </c>
      <c r="I25" s="261">
        <f t="shared" si="9"/>
        <v>0</v>
      </c>
      <c r="J25" s="261">
        <f t="shared" si="9"/>
        <v>0</v>
      </c>
      <c r="K25" s="261">
        <f t="shared" si="9"/>
        <v>0</v>
      </c>
      <c r="L25" s="261">
        <f t="shared" si="9"/>
        <v>0</v>
      </c>
      <c r="M25" s="261">
        <f t="shared" si="9"/>
        <v>0</v>
      </c>
      <c r="N25" s="261">
        <f t="shared" si="9"/>
        <v>0</v>
      </c>
      <c r="O25" s="261">
        <f t="shared" si="9"/>
        <v>0</v>
      </c>
      <c r="P25" s="261">
        <f t="shared" si="9"/>
        <v>0</v>
      </c>
      <c r="Q25" s="261">
        <f t="shared" si="9"/>
        <v>0</v>
      </c>
      <c r="R25" s="261">
        <f t="shared" si="9"/>
        <v>0</v>
      </c>
      <c r="S25" s="261">
        <f t="shared" si="9"/>
        <v>0</v>
      </c>
      <c r="T25" s="261">
        <f t="shared" si="9"/>
        <v>0</v>
      </c>
      <c r="U25" s="261">
        <f t="shared" si="9"/>
        <v>0</v>
      </c>
      <c r="V25" s="261">
        <f t="shared" si="9"/>
        <v>0</v>
      </c>
      <c r="W25" s="261">
        <f t="shared" si="9"/>
        <v>0</v>
      </c>
      <c r="X25" s="261">
        <f t="shared" si="9"/>
        <v>0</v>
      </c>
      <c r="Y25" s="261">
        <f t="shared" si="9"/>
        <v>0</v>
      </c>
      <c r="Z25" s="261">
        <f t="shared" si="9"/>
        <v>0</v>
      </c>
      <c r="AA25" s="261">
        <f t="shared" si="9"/>
        <v>0</v>
      </c>
    </row>
    <row r="26" spans="1:27" ht="15.75" customHeight="1" x14ac:dyDescent="0.2">
      <c r="A26" s="116" t="s">
        <v>244</v>
      </c>
      <c r="B26" s="114">
        <v>8</v>
      </c>
      <c r="C26" s="114" t="s">
        <v>118</v>
      </c>
      <c r="D26" s="116" t="s">
        <v>245</v>
      </c>
      <c r="E26" s="513"/>
      <c r="F26" s="313"/>
      <c r="G26" s="313"/>
      <c r="H26" s="313"/>
      <c r="I26" s="313"/>
      <c r="J26" s="515">
        <f t="shared" ref="J26:J42" si="10">+E26+F26-G26+H26-I26</f>
        <v>0</v>
      </c>
      <c r="K26" s="323"/>
      <c r="L26" s="323"/>
      <c r="M26" s="323"/>
      <c r="N26" s="323"/>
      <c r="O26" s="540">
        <f t="shared" ref="O26:O42" si="11">SUM(K26:N26)</f>
        <v>0</v>
      </c>
      <c r="P26" s="520">
        <f>+'ANEXO No 7A'!I49</f>
        <v>0</v>
      </c>
      <c r="Q26" s="323"/>
      <c r="R26" s="323"/>
      <c r="S26" s="323"/>
      <c r="T26" s="323"/>
      <c r="U26" s="524">
        <f>SUM(Q26:T26)</f>
        <v>0</v>
      </c>
      <c r="V26" s="323"/>
      <c r="W26" s="323"/>
      <c r="X26" s="323"/>
      <c r="Y26" s="323"/>
      <c r="Z26" s="544">
        <f t="shared" ref="Z26:Z42" si="12">SUM(V26:Y26)</f>
        <v>0</v>
      </c>
      <c r="AA26" s="531">
        <f t="shared" ref="AA26:AA42" si="13">+J26-P26</f>
        <v>0</v>
      </c>
    </row>
    <row r="27" spans="1:27" ht="15.75" customHeight="1" x14ac:dyDescent="0.2">
      <c r="A27" s="116" t="s">
        <v>246</v>
      </c>
      <c r="B27" s="114">
        <v>8</v>
      </c>
      <c r="C27" s="114" t="s">
        <v>118</v>
      </c>
      <c r="D27" s="116" t="s">
        <v>247</v>
      </c>
      <c r="E27" s="513"/>
      <c r="F27" s="313"/>
      <c r="G27" s="313"/>
      <c r="H27" s="313"/>
      <c r="I27" s="313"/>
      <c r="J27" s="515">
        <f t="shared" si="10"/>
        <v>0</v>
      </c>
      <c r="K27" s="323"/>
      <c r="L27" s="323"/>
      <c r="M27" s="323"/>
      <c r="N27" s="323"/>
      <c r="O27" s="540">
        <f t="shared" si="11"/>
        <v>0</v>
      </c>
      <c r="P27" s="520">
        <f>+'ANEXO No 7A'!I62</f>
        <v>0</v>
      </c>
      <c r="Q27" s="323"/>
      <c r="R27" s="323"/>
      <c r="S27" s="323"/>
      <c r="T27" s="323"/>
      <c r="U27" s="524">
        <f>SUM(Q27:T27)</f>
        <v>0</v>
      </c>
      <c r="V27" s="323"/>
      <c r="W27" s="323"/>
      <c r="X27" s="323"/>
      <c r="Y27" s="323"/>
      <c r="Z27" s="544">
        <f t="shared" si="12"/>
        <v>0</v>
      </c>
      <c r="AA27" s="531">
        <f t="shared" si="13"/>
        <v>0</v>
      </c>
    </row>
    <row r="28" spans="1:27" ht="25.5" x14ac:dyDescent="0.2">
      <c r="A28" s="111" t="s">
        <v>248</v>
      </c>
      <c r="B28" s="112">
        <v>8</v>
      </c>
      <c r="C28" s="112" t="s">
        <v>118</v>
      </c>
      <c r="D28" s="113" t="s">
        <v>249</v>
      </c>
      <c r="E28" s="513"/>
      <c r="F28" s="313"/>
      <c r="G28" s="313"/>
      <c r="H28" s="313"/>
      <c r="I28" s="313"/>
      <c r="J28" s="515">
        <f t="shared" si="10"/>
        <v>0</v>
      </c>
      <c r="K28" s="323"/>
      <c r="L28" s="323"/>
      <c r="M28" s="323"/>
      <c r="N28" s="323"/>
      <c r="O28" s="540">
        <f t="shared" si="11"/>
        <v>0</v>
      </c>
      <c r="P28" s="520">
        <f>+'ANEXO No 7A'!I75</f>
        <v>0</v>
      </c>
      <c r="Q28" s="323"/>
      <c r="R28" s="323"/>
      <c r="S28" s="323"/>
      <c r="T28" s="323"/>
      <c r="U28" s="524">
        <f>SUM(Q28:T28)</f>
        <v>0</v>
      </c>
      <c r="V28" s="323"/>
      <c r="W28" s="323"/>
      <c r="X28" s="323"/>
      <c r="Y28" s="323"/>
      <c r="Z28" s="544">
        <f t="shared" si="12"/>
        <v>0</v>
      </c>
      <c r="AA28" s="531">
        <f t="shared" si="13"/>
        <v>0</v>
      </c>
    </row>
    <row r="29" spans="1:27" ht="15.75" customHeight="1" x14ac:dyDescent="0.2">
      <c r="A29" s="116" t="s">
        <v>250</v>
      </c>
      <c r="B29" s="114">
        <v>8</v>
      </c>
      <c r="C29" s="114" t="s">
        <v>118</v>
      </c>
      <c r="D29" s="116" t="s">
        <v>251</v>
      </c>
      <c r="E29" s="513"/>
      <c r="F29" s="313"/>
      <c r="G29" s="313"/>
      <c r="H29" s="313"/>
      <c r="I29" s="313"/>
      <c r="J29" s="515">
        <f t="shared" si="10"/>
        <v>0</v>
      </c>
      <c r="K29" s="323"/>
      <c r="L29" s="323"/>
      <c r="M29" s="323"/>
      <c r="N29" s="323"/>
      <c r="O29" s="540">
        <f t="shared" si="11"/>
        <v>0</v>
      </c>
      <c r="P29" s="520">
        <f>+'ANEXO No 7A'!I88</f>
        <v>0</v>
      </c>
      <c r="Q29" s="323"/>
      <c r="R29" s="323"/>
      <c r="S29" s="323"/>
      <c r="T29" s="323"/>
      <c r="U29" s="524">
        <f>SUM(Q29:T29)</f>
        <v>0</v>
      </c>
      <c r="V29" s="323"/>
      <c r="W29" s="323"/>
      <c r="X29" s="323"/>
      <c r="Y29" s="323"/>
      <c r="Z29" s="544">
        <f t="shared" si="12"/>
        <v>0</v>
      </c>
      <c r="AA29" s="531">
        <f t="shared" si="13"/>
        <v>0</v>
      </c>
    </row>
    <row r="30" spans="1:27" ht="15.75" customHeight="1" x14ac:dyDescent="0.2">
      <c r="A30" s="117" t="s">
        <v>252</v>
      </c>
      <c r="B30" s="118">
        <v>7</v>
      </c>
      <c r="C30" s="118" t="s">
        <v>27</v>
      </c>
      <c r="D30" s="119" t="s">
        <v>253</v>
      </c>
      <c r="E30" s="261">
        <f>SUM(E31)</f>
        <v>0</v>
      </c>
      <c r="F30" s="261">
        <f t="shared" ref="F30:AA30" si="14">SUM(F31)</f>
        <v>0</v>
      </c>
      <c r="G30" s="261">
        <f t="shared" si="14"/>
        <v>0</v>
      </c>
      <c r="H30" s="261">
        <f t="shared" si="14"/>
        <v>0</v>
      </c>
      <c r="I30" s="261">
        <f t="shared" si="14"/>
        <v>0</v>
      </c>
      <c r="J30" s="261">
        <f t="shared" si="14"/>
        <v>0</v>
      </c>
      <c r="K30" s="261">
        <f t="shared" si="14"/>
        <v>0</v>
      </c>
      <c r="L30" s="261">
        <f t="shared" si="14"/>
        <v>0</v>
      </c>
      <c r="M30" s="261">
        <f t="shared" si="14"/>
        <v>0</v>
      </c>
      <c r="N30" s="261">
        <f t="shared" si="14"/>
        <v>0</v>
      </c>
      <c r="O30" s="261">
        <f t="shared" si="14"/>
        <v>0</v>
      </c>
      <c r="P30" s="261">
        <f t="shared" si="14"/>
        <v>0</v>
      </c>
      <c r="Q30" s="261">
        <f t="shared" si="14"/>
        <v>0</v>
      </c>
      <c r="R30" s="261">
        <f t="shared" si="14"/>
        <v>0</v>
      </c>
      <c r="S30" s="261">
        <f t="shared" si="14"/>
        <v>0</v>
      </c>
      <c r="T30" s="261">
        <f t="shared" si="14"/>
        <v>0</v>
      </c>
      <c r="U30" s="261">
        <f t="shared" si="14"/>
        <v>0</v>
      </c>
      <c r="V30" s="261">
        <f t="shared" si="14"/>
        <v>0</v>
      </c>
      <c r="W30" s="261">
        <f t="shared" si="14"/>
        <v>0</v>
      </c>
      <c r="X30" s="261">
        <f t="shared" si="14"/>
        <v>0</v>
      </c>
      <c r="Y30" s="261">
        <f t="shared" si="14"/>
        <v>0</v>
      </c>
      <c r="Z30" s="261">
        <f t="shared" si="14"/>
        <v>0</v>
      </c>
      <c r="AA30" s="261">
        <f t="shared" si="14"/>
        <v>0</v>
      </c>
    </row>
    <row r="31" spans="1:27" ht="15.75" customHeight="1" x14ac:dyDescent="0.2">
      <c r="A31" s="116" t="s">
        <v>254</v>
      </c>
      <c r="B31" s="114">
        <v>8</v>
      </c>
      <c r="C31" s="114" t="s">
        <v>118</v>
      </c>
      <c r="D31" s="116" t="s">
        <v>255</v>
      </c>
      <c r="E31" s="513"/>
      <c r="F31" s="313"/>
      <c r="G31" s="313"/>
      <c r="H31" s="313"/>
      <c r="I31" s="313"/>
      <c r="J31" s="515">
        <f t="shared" si="10"/>
        <v>0</v>
      </c>
      <c r="K31" s="323"/>
      <c r="L31" s="323"/>
      <c r="M31" s="323"/>
      <c r="N31" s="323"/>
      <c r="O31" s="540">
        <f t="shared" si="11"/>
        <v>0</v>
      </c>
      <c r="P31" s="521">
        <f>+'ANEXO No 7A'!I101</f>
        <v>0</v>
      </c>
      <c r="Q31" s="323"/>
      <c r="R31" s="323"/>
      <c r="S31" s="323"/>
      <c r="T31" s="323"/>
      <c r="U31" s="524">
        <f t="shared" ref="U31:U42" si="15">SUM(Q31:T31)</f>
        <v>0</v>
      </c>
      <c r="V31" s="323"/>
      <c r="W31" s="323"/>
      <c r="X31" s="323"/>
      <c r="Y31" s="323"/>
      <c r="Z31" s="544">
        <f t="shared" si="12"/>
        <v>0</v>
      </c>
      <c r="AA31" s="531">
        <f t="shared" si="13"/>
        <v>0</v>
      </c>
    </row>
    <row r="32" spans="1:27" ht="15.75" customHeight="1" x14ac:dyDescent="0.2">
      <c r="A32" s="117" t="s">
        <v>256</v>
      </c>
      <c r="B32" s="118">
        <v>7</v>
      </c>
      <c r="C32" s="118" t="s">
        <v>27</v>
      </c>
      <c r="D32" s="119" t="s">
        <v>257</v>
      </c>
      <c r="E32" s="261">
        <f>SUM(E33:E38)</f>
        <v>0</v>
      </c>
      <c r="F32" s="261">
        <f t="shared" ref="F32:AA32" si="16">SUM(F33:F38)</f>
        <v>0</v>
      </c>
      <c r="G32" s="261">
        <f t="shared" si="16"/>
        <v>0</v>
      </c>
      <c r="H32" s="261">
        <f t="shared" si="16"/>
        <v>0</v>
      </c>
      <c r="I32" s="261">
        <f t="shared" si="16"/>
        <v>0</v>
      </c>
      <c r="J32" s="261">
        <f t="shared" si="16"/>
        <v>0</v>
      </c>
      <c r="K32" s="261">
        <f t="shared" si="16"/>
        <v>0</v>
      </c>
      <c r="L32" s="261">
        <f t="shared" si="16"/>
        <v>0</v>
      </c>
      <c r="M32" s="261">
        <f t="shared" si="16"/>
        <v>0</v>
      </c>
      <c r="N32" s="261">
        <f t="shared" si="16"/>
        <v>0</v>
      </c>
      <c r="O32" s="261">
        <f t="shared" si="16"/>
        <v>0</v>
      </c>
      <c r="P32" s="261">
        <f t="shared" si="16"/>
        <v>0</v>
      </c>
      <c r="Q32" s="261">
        <f t="shared" si="16"/>
        <v>0</v>
      </c>
      <c r="R32" s="261">
        <f t="shared" si="16"/>
        <v>0</v>
      </c>
      <c r="S32" s="261">
        <f t="shared" si="16"/>
        <v>0</v>
      </c>
      <c r="T32" s="261">
        <f t="shared" si="16"/>
        <v>0</v>
      </c>
      <c r="U32" s="261">
        <f t="shared" si="16"/>
        <v>0</v>
      </c>
      <c r="V32" s="261">
        <f t="shared" si="16"/>
        <v>0</v>
      </c>
      <c r="W32" s="261">
        <f t="shared" si="16"/>
        <v>0</v>
      </c>
      <c r="X32" s="261">
        <f t="shared" si="16"/>
        <v>0</v>
      </c>
      <c r="Y32" s="261">
        <f t="shared" si="16"/>
        <v>0</v>
      </c>
      <c r="Z32" s="261">
        <f t="shared" si="16"/>
        <v>0</v>
      </c>
      <c r="AA32" s="261">
        <f t="shared" si="16"/>
        <v>0</v>
      </c>
    </row>
    <row r="33" spans="1:27" ht="39" customHeight="1" x14ac:dyDescent="0.2">
      <c r="A33" s="208" t="s">
        <v>592</v>
      </c>
      <c r="B33" s="198">
        <v>8</v>
      </c>
      <c r="C33" s="198" t="s">
        <v>118</v>
      </c>
      <c r="D33" s="476" t="s">
        <v>593</v>
      </c>
      <c r="E33" s="513"/>
      <c r="F33" s="313"/>
      <c r="G33" s="313"/>
      <c r="H33" s="313"/>
      <c r="I33" s="313"/>
      <c r="J33" s="515">
        <f t="shared" si="10"/>
        <v>0</v>
      </c>
      <c r="K33" s="651"/>
      <c r="L33" s="651"/>
      <c r="M33" s="651"/>
      <c r="N33" s="651"/>
      <c r="O33" s="540">
        <f t="shared" ref="O33" si="17">SUM(K33:N33)</f>
        <v>0</v>
      </c>
      <c r="P33" s="520">
        <f>+'ANEXO No 7A'!I114</f>
        <v>0</v>
      </c>
      <c r="Q33" s="651"/>
      <c r="R33" s="651"/>
      <c r="S33" s="651"/>
      <c r="T33" s="651"/>
      <c r="U33" s="524">
        <f t="shared" si="15"/>
        <v>0</v>
      </c>
      <c r="V33" s="651"/>
      <c r="W33" s="651"/>
      <c r="X33" s="651"/>
      <c r="Y33" s="651"/>
      <c r="Z33" s="544">
        <f t="shared" ref="Z33" si="18">SUM(V33:Y33)</f>
        <v>0</v>
      </c>
      <c r="AA33" s="531">
        <f t="shared" ref="AA33" si="19">+J33-P33</f>
        <v>0</v>
      </c>
    </row>
    <row r="34" spans="1:27" ht="25.5" x14ac:dyDescent="0.2">
      <c r="A34" s="111" t="s">
        <v>258</v>
      </c>
      <c r="B34" s="112">
        <v>8</v>
      </c>
      <c r="C34" s="112" t="s">
        <v>118</v>
      </c>
      <c r="D34" s="120" t="s">
        <v>259</v>
      </c>
      <c r="E34" s="513"/>
      <c r="F34" s="313"/>
      <c r="G34" s="313"/>
      <c r="H34" s="313"/>
      <c r="I34" s="313"/>
      <c r="J34" s="515">
        <f t="shared" si="10"/>
        <v>0</v>
      </c>
      <c r="K34" s="323"/>
      <c r="L34" s="323"/>
      <c r="M34" s="323"/>
      <c r="N34" s="323"/>
      <c r="O34" s="540">
        <f t="shared" si="11"/>
        <v>0</v>
      </c>
      <c r="P34" s="520">
        <f>+'ANEXO No 7A'!I127</f>
        <v>0</v>
      </c>
      <c r="Q34" s="323"/>
      <c r="R34" s="323"/>
      <c r="S34" s="323"/>
      <c r="T34" s="323"/>
      <c r="U34" s="524">
        <f t="shared" si="15"/>
        <v>0</v>
      </c>
      <c r="V34" s="323"/>
      <c r="W34" s="323"/>
      <c r="X34" s="323"/>
      <c r="Y34" s="323"/>
      <c r="Z34" s="544">
        <f t="shared" si="12"/>
        <v>0</v>
      </c>
      <c r="AA34" s="531">
        <f t="shared" si="13"/>
        <v>0</v>
      </c>
    </row>
    <row r="35" spans="1:27" x14ac:dyDescent="0.2">
      <c r="A35" s="116" t="s">
        <v>260</v>
      </c>
      <c r="B35" s="114">
        <v>8</v>
      </c>
      <c r="C35" s="114" t="s">
        <v>118</v>
      </c>
      <c r="D35" s="116" t="s">
        <v>261</v>
      </c>
      <c r="E35" s="513"/>
      <c r="F35" s="313"/>
      <c r="G35" s="313"/>
      <c r="H35" s="313"/>
      <c r="I35" s="313"/>
      <c r="J35" s="515">
        <f t="shared" si="10"/>
        <v>0</v>
      </c>
      <c r="K35" s="323"/>
      <c r="L35" s="323"/>
      <c r="M35" s="323"/>
      <c r="N35" s="323"/>
      <c r="O35" s="540">
        <f t="shared" si="11"/>
        <v>0</v>
      </c>
      <c r="P35" s="520">
        <f>+'ANEXO No 7A'!I140</f>
        <v>0</v>
      </c>
      <c r="Q35" s="323"/>
      <c r="R35" s="323"/>
      <c r="S35" s="323"/>
      <c r="T35" s="323"/>
      <c r="U35" s="524">
        <f t="shared" si="15"/>
        <v>0</v>
      </c>
      <c r="V35" s="323"/>
      <c r="W35" s="323"/>
      <c r="X35" s="323"/>
      <c r="Y35" s="323"/>
      <c r="Z35" s="544">
        <f t="shared" si="12"/>
        <v>0</v>
      </c>
      <c r="AA35" s="531">
        <f t="shared" si="13"/>
        <v>0</v>
      </c>
    </row>
    <row r="36" spans="1:27" x14ac:dyDescent="0.2">
      <c r="A36" s="116" t="s">
        <v>262</v>
      </c>
      <c r="B36" s="114">
        <v>8</v>
      </c>
      <c r="C36" s="114" t="s">
        <v>118</v>
      </c>
      <c r="D36" s="116" t="s">
        <v>263</v>
      </c>
      <c r="E36" s="513"/>
      <c r="F36" s="313"/>
      <c r="G36" s="313"/>
      <c r="H36" s="313"/>
      <c r="I36" s="313"/>
      <c r="J36" s="515">
        <f t="shared" si="10"/>
        <v>0</v>
      </c>
      <c r="K36" s="323"/>
      <c r="L36" s="323"/>
      <c r="M36" s="323"/>
      <c r="N36" s="323"/>
      <c r="O36" s="540">
        <f t="shared" si="11"/>
        <v>0</v>
      </c>
      <c r="P36" s="520">
        <f>+'ANEXO No 7A'!I153</f>
        <v>0</v>
      </c>
      <c r="Q36" s="323"/>
      <c r="R36" s="323"/>
      <c r="S36" s="323"/>
      <c r="T36" s="323"/>
      <c r="U36" s="524">
        <f t="shared" si="15"/>
        <v>0</v>
      </c>
      <c r="V36" s="323"/>
      <c r="W36" s="323"/>
      <c r="X36" s="323"/>
      <c r="Y36" s="323"/>
      <c r="Z36" s="544">
        <f t="shared" si="12"/>
        <v>0</v>
      </c>
      <c r="AA36" s="531">
        <f t="shared" si="13"/>
        <v>0</v>
      </c>
    </row>
    <row r="37" spans="1:27" ht="25.5" x14ac:dyDescent="0.2">
      <c r="A37" s="111" t="s">
        <v>264</v>
      </c>
      <c r="B37" s="112">
        <v>8</v>
      </c>
      <c r="C37" s="112" t="s">
        <v>118</v>
      </c>
      <c r="D37" s="113" t="s">
        <v>265</v>
      </c>
      <c r="E37" s="513"/>
      <c r="F37" s="313"/>
      <c r="G37" s="313"/>
      <c r="H37" s="313"/>
      <c r="I37" s="313"/>
      <c r="J37" s="515">
        <f t="shared" si="10"/>
        <v>0</v>
      </c>
      <c r="K37" s="323"/>
      <c r="L37" s="323"/>
      <c r="M37" s="323"/>
      <c r="N37" s="323"/>
      <c r="O37" s="540">
        <f t="shared" si="11"/>
        <v>0</v>
      </c>
      <c r="P37" s="520">
        <f>+'ANEXO No 7A'!I166</f>
        <v>0</v>
      </c>
      <c r="Q37" s="323"/>
      <c r="R37" s="323"/>
      <c r="S37" s="323"/>
      <c r="T37" s="323"/>
      <c r="U37" s="524">
        <f t="shared" si="15"/>
        <v>0</v>
      </c>
      <c r="V37" s="323"/>
      <c r="W37" s="323"/>
      <c r="X37" s="323"/>
      <c r="Y37" s="323"/>
      <c r="Z37" s="544">
        <f t="shared" si="12"/>
        <v>0</v>
      </c>
      <c r="AA37" s="531">
        <f>+J37-P37</f>
        <v>0</v>
      </c>
    </row>
    <row r="38" spans="1:27" ht="15.75" customHeight="1" x14ac:dyDescent="0.2">
      <c r="A38" s="116" t="s">
        <v>266</v>
      </c>
      <c r="B38" s="114">
        <v>8</v>
      </c>
      <c r="C38" s="114" t="s">
        <v>118</v>
      </c>
      <c r="D38" s="116" t="s">
        <v>267</v>
      </c>
      <c r="E38" s="513"/>
      <c r="F38" s="313"/>
      <c r="G38" s="313"/>
      <c r="H38" s="313"/>
      <c r="I38" s="313"/>
      <c r="J38" s="515">
        <f t="shared" si="10"/>
        <v>0</v>
      </c>
      <c r="K38" s="323"/>
      <c r="L38" s="323"/>
      <c r="M38" s="323"/>
      <c r="N38" s="323"/>
      <c r="O38" s="540">
        <f t="shared" si="11"/>
        <v>0</v>
      </c>
      <c r="P38" s="520">
        <f>+'ANEXO No 7A'!I179</f>
        <v>0</v>
      </c>
      <c r="Q38" s="323"/>
      <c r="R38" s="323"/>
      <c r="S38" s="323"/>
      <c r="T38" s="323"/>
      <c r="U38" s="524">
        <f t="shared" si="15"/>
        <v>0</v>
      </c>
      <c r="V38" s="323"/>
      <c r="W38" s="323"/>
      <c r="X38" s="323"/>
      <c r="Y38" s="323"/>
      <c r="Z38" s="544">
        <f t="shared" si="12"/>
        <v>0</v>
      </c>
      <c r="AA38" s="531">
        <f t="shared" si="13"/>
        <v>0</v>
      </c>
    </row>
    <row r="39" spans="1:27" ht="15.75" customHeight="1" x14ac:dyDescent="0.2">
      <c r="A39" s="117" t="s">
        <v>268</v>
      </c>
      <c r="B39" s="118">
        <v>7</v>
      </c>
      <c r="C39" s="118" t="s">
        <v>27</v>
      </c>
      <c r="D39" s="119" t="s">
        <v>269</v>
      </c>
      <c r="E39" s="261">
        <f>SUM(E40:E42)</f>
        <v>0</v>
      </c>
      <c r="F39" s="261">
        <f t="shared" ref="F39:AA39" si="20">SUM(F40:F42)</f>
        <v>0</v>
      </c>
      <c r="G39" s="261">
        <f t="shared" si="20"/>
        <v>0</v>
      </c>
      <c r="H39" s="261">
        <f t="shared" si="20"/>
        <v>0</v>
      </c>
      <c r="I39" s="261">
        <f t="shared" si="20"/>
        <v>0</v>
      </c>
      <c r="J39" s="261">
        <f t="shared" si="20"/>
        <v>0</v>
      </c>
      <c r="K39" s="261">
        <f t="shared" si="20"/>
        <v>0</v>
      </c>
      <c r="L39" s="261">
        <f t="shared" si="20"/>
        <v>0</v>
      </c>
      <c r="M39" s="261">
        <f t="shared" si="20"/>
        <v>0</v>
      </c>
      <c r="N39" s="261">
        <f t="shared" si="20"/>
        <v>0</v>
      </c>
      <c r="O39" s="261">
        <f t="shared" si="20"/>
        <v>0</v>
      </c>
      <c r="P39" s="261">
        <f t="shared" si="20"/>
        <v>0</v>
      </c>
      <c r="Q39" s="261">
        <f t="shared" si="20"/>
        <v>0</v>
      </c>
      <c r="R39" s="261">
        <f t="shared" si="20"/>
        <v>0</v>
      </c>
      <c r="S39" s="261">
        <f t="shared" si="20"/>
        <v>0</v>
      </c>
      <c r="T39" s="261">
        <f t="shared" si="20"/>
        <v>0</v>
      </c>
      <c r="U39" s="261">
        <f t="shared" si="20"/>
        <v>0</v>
      </c>
      <c r="V39" s="261">
        <f t="shared" si="20"/>
        <v>0</v>
      </c>
      <c r="W39" s="261">
        <f t="shared" si="20"/>
        <v>0</v>
      </c>
      <c r="X39" s="261">
        <f t="shared" si="20"/>
        <v>0</v>
      </c>
      <c r="Y39" s="261">
        <f t="shared" si="20"/>
        <v>0</v>
      </c>
      <c r="Z39" s="261">
        <f t="shared" si="20"/>
        <v>0</v>
      </c>
      <c r="AA39" s="261">
        <f t="shared" si="20"/>
        <v>0</v>
      </c>
    </row>
    <row r="40" spans="1:27" ht="25.5" x14ac:dyDescent="0.2">
      <c r="A40" s="111" t="s">
        <v>270</v>
      </c>
      <c r="B40" s="114">
        <v>8</v>
      </c>
      <c r="C40" s="114" t="s">
        <v>118</v>
      </c>
      <c r="D40" s="113" t="s">
        <v>271</v>
      </c>
      <c r="E40" s="513"/>
      <c r="F40" s="313"/>
      <c r="G40" s="313"/>
      <c r="H40" s="313"/>
      <c r="I40" s="313"/>
      <c r="J40" s="515">
        <f t="shared" si="10"/>
        <v>0</v>
      </c>
      <c r="K40" s="323"/>
      <c r="L40" s="323"/>
      <c r="M40" s="323"/>
      <c r="N40" s="323"/>
      <c r="O40" s="540">
        <f t="shared" si="11"/>
        <v>0</v>
      </c>
      <c r="P40" s="520">
        <f>+'ANEXO No 7A'!I192</f>
        <v>0</v>
      </c>
      <c r="Q40" s="323"/>
      <c r="R40" s="323"/>
      <c r="S40" s="323"/>
      <c r="T40" s="323"/>
      <c r="U40" s="524">
        <f t="shared" si="15"/>
        <v>0</v>
      </c>
      <c r="V40" s="323"/>
      <c r="W40" s="323"/>
      <c r="X40" s="323"/>
      <c r="Y40" s="323"/>
      <c r="Z40" s="544">
        <f t="shared" si="12"/>
        <v>0</v>
      </c>
      <c r="AA40" s="531">
        <f t="shared" si="13"/>
        <v>0</v>
      </c>
    </row>
    <row r="41" spans="1:27" ht="38.25" x14ac:dyDescent="0.2">
      <c r="A41" s="111" t="s">
        <v>272</v>
      </c>
      <c r="B41" s="114">
        <v>8</v>
      </c>
      <c r="C41" s="114" t="s">
        <v>118</v>
      </c>
      <c r="D41" s="113" t="s">
        <v>273</v>
      </c>
      <c r="E41" s="513"/>
      <c r="F41" s="313"/>
      <c r="G41" s="313"/>
      <c r="H41" s="313"/>
      <c r="I41" s="313"/>
      <c r="J41" s="515">
        <f t="shared" si="10"/>
        <v>0</v>
      </c>
      <c r="K41" s="323"/>
      <c r="L41" s="323"/>
      <c r="M41" s="323"/>
      <c r="N41" s="323"/>
      <c r="O41" s="540">
        <f t="shared" si="11"/>
        <v>0</v>
      </c>
      <c r="P41" s="520">
        <f>+'ANEXO No 7A'!I205</f>
        <v>0</v>
      </c>
      <c r="Q41" s="323"/>
      <c r="R41" s="323"/>
      <c r="S41" s="323"/>
      <c r="T41" s="323"/>
      <c r="U41" s="524">
        <f t="shared" si="15"/>
        <v>0</v>
      </c>
      <c r="V41" s="323"/>
      <c r="W41" s="323"/>
      <c r="X41" s="323"/>
      <c r="Y41" s="323"/>
      <c r="Z41" s="544">
        <f t="shared" si="12"/>
        <v>0</v>
      </c>
      <c r="AA41" s="531">
        <f t="shared" si="13"/>
        <v>0</v>
      </c>
    </row>
    <row r="42" spans="1:27" ht="25.5" x14ac:dyDescent="0.2">
      <c r="A42" s="111" t="s">
        <v>274</v>
      </c>
      <c r="B42" s="114">
        <v>8</v>
      </c>
      <c r="C42" s="114" t="s">
        <v>118</v>
      </c>
      <c r="D42" s="113" t="s">
        <v>275</v>
      </c>
      <c r="E42" s="513"/>
      <c r="F42" s="313"/>
      <c r="G42" s="313"/>
      <c r="H42" s="313"/>
      <c r="I42" s="313"/>
      <c r="J42" s="515">
        <f t="shared" si="10"/>
        <v>0</v>
      </c>
      <c r="K42" s="323"/>
      <c r="L42" s="323"/>
      <c r="M42" s="323"/>
      <c r="N42" s="323"/>
      <c r="O42" s="540">
        <f t="shared" si="11"/>
        <v>0</v>
      </c>
      <c r="P42" s="520">
        <f>+'ANEXO No 7A'!I218</f>
        <v>0</v>
      </c>
      <c r="Q42" s="323"/>
      <c r="R42" s="323"/>
      <c r="S42" s="323"/>
      <c r="T42" s="323"/>
      <c r="U42" s="524">
        <f t="shared" si="15"/>
        <v>0</v>
      </c>
      <c r="V42" s="323"/>
      <c r="W42" s="323"/>
      <c r="X42" s="323"/>
      <c r="Y42" s="323"/>
      <c r="Z42" s="544">
        <f t="shared" si="12"/>
        <v>0</v>
      </c>
      <c r="AA42" s="531">
        <f t="shared" si="13"/>
        <v>0</v>
      </c>
    </row>
    <row r="43" spans="1:27" ht="15.75" customHeight="1" x14ac:dyDescent="0.2">
      <c r="A43" s="121" t="s">
        <v>276</v>
      </c>
      <c r="B43" s="122">
        <v>6</v>
      </c>
      <c r="C43" s="122" t="s">
        <v>27</v>
      </c>
      <c r="D43" s="121" t="s">
        <v>277</v>
      </c>
      <c r="E43" s="260">
        <f>+E44</f>
        <v>0</v>
      </c>
      <c r="F43" s="260">
        <f t="shared" ref="F43:AA43" si="21">+F44</f>
        <v>0</v>
      </c>
      <c r="G43" s="260">
        <f t="shared" si="21"/>
        <v>0</v>
      </c>
      <c r="H43" s="260">
        <f t="shared" si="21"/>
        <v>0</v>
      </c>
      <c r="I43" s="260">
        <f t="shared" si="21"/>
        <v>0</v>
      </c>
      <c r="J43" s="260">
        <f t="shared" si="21"/>
        <v>0</v>
      </c>
      <c r="K43" s="260">
        <f t="shared" si="21"/>
        <v>0</v>
      </c>
      <c r="L43" s="260">
        <f t="shared" si="21"/>
        <v>0</v>
      </c>
      <c r="M43" s="260">
        <f t="shared" si="21"/>
        <v>0</v>
      </c>
      <c r="N43" s="260">
        <f t="shared" si="21"/>
        <v>0</v>
      </c>
      <c r="O43" s="260">
        <f t="shared" si="21"/>
        <v>0</v>
      </c>
      <c r="P43" s="260">
        <f t="shared" si="21"/>
        <v>0</v>
      </c>
      <c r="Q43" s="260">
        <f t="shared" si="21"/>
        <v>0</v>
      </c>
      <c r="R43" s="260">
        <f t="shared" si="21"/>
        <v>0</v>
      </c>
      <c r="S43" s="260">
        <f t="shared" si="21"/>
        <v>0</v>
      </c>
      <c r="T43" s="260">
        <f t="shared" si="21"/>
        <v>0</v>
      </c>
      <c r="U43" s="260">
        <f t="shared" si="21"/>
        <v>0</v>
      </c>
      <c r="V43" s="260">
        <f t="shared" si="21"/>
        <v>0</v>
      </c>
      <c r="W43" s="260">
        <f t="shared" si="21"/>
        <v>0</v>
      </c>
      <c r="X43" s="260">
        <f t="shared" si="21"/>
        <v>0</v>
      </c>
      <c r="Y43" s="260">
        <f t="shared" si="21"/>
        <v>0</v>
      </c>
      <c r="Z43" s="260">
        <f t="shared" si="21"/>
        <v>0</v>
      </c>
      <c r="AA43" s="260">
        <f t="shared" si="21"/>
        <v>0</v>
      </c>
    </row>
    <row r="44" spans="1:27" ht="25.5" x14ac:dyDescent="0.2">
      <c r="A44" s="123" t="s">
        <v>278</v>
      </c>
      <c r="B44" s="118">
        <v>7</v>
      </c>
      <c r="C44" s="118" t="s">
        <v>27</v>
      </c>
      <c r="D44" s="124" t="s">
        <v>279</v>
      </c>
      <c r="E44" s="261">
        <f t="shared" ref="E44:AA44" si="22">+E45+E51+E52</f>
        <v>0</v>
      </c>
      <c r="F44" s="261">
        <f t="shared" si="22"/>
        <v>0</v>
      </c>
      <c r="G44" s="261">
        <f t="shared" si="22"/>
        <v>0</v>
      </c>
      <c r="H44" s="261">
        <f t="shared" si="22"/>
        <v>0</v>
      </c>
      <c r="I44" s="261">
        <f t="shared" si="22"/>
        <v>0</v>
      </c>
      <c r="J44" s="261">
        <f t="shared" si="22"/>
        <v>0</v>
      </c>
      <c r="K44" s="261">
        <f t="shared" si="22"/>
        <v>0</v>
      </c>
      <c r="L44" s="261">
        <f t="shared" si="22"/>
        <v>0</v>
      </c>
      <c r="M44" s="261">
        <f t="shared" si="22"/>
        <v>0</v>
      </c>
      <c r="N44" s="261">
        <f t="shared" si="22"/>
        <v>0</v>
      </c>
      <c r="O44" s="261">
        <f t="shared" si="22"/>
        <v>0</v>
      </c>
      <c r="P44" s="261">
        <f t="shared" si="22"/>
        <v>0</v>
      </c>
      <c r="Q44" s="261">
        <f t="shared" si="22"/>
        <v>0</v>
      </c>
      <c r="R44" s="261">
        <f t="shared" si="22"/>
        <v>0</v>
      </c>
      <c r="S44" s="261">
        <f t="shared" si="22"/>
        <v>0</v>
      </c>
      <c r="T44" s="261">
        <f t="shared" si="22"/>
        <v>0</v>
      </c>
      <c r="U44" s="261">
        <f t="shared" si="22"/>
        <v>0</v>
      </c>
      <c r="V44" s="261">
        <f t="shared" si="22"/>
        <v>0</v>
      </c>
      <c r="W44" s="261">
        <f t="shared" si="22"/>
        <v>0</v>
      </c>
      <c r="X44" s="261">
        <f t="shared" si="22"/>
        <v>0</v>
      </c>
      <c r="Y44" s="261">
        <f t="shared" si="22"/>
        <v>0</v>
      </c>
      <c r="Z44" s="261">
        <f t="shared" si="22"/>
        <v>0</v>
      </c>
      <c r="AA44" s="261">
        <f t="shared" si="22"/>
        <v>0</v>
      </c>
    </row>
    <row r="45" spans="1:27" ht="15.75" customHeight="1" x14ac:dyDescent="0.2">
      <c r="A45" s="125" t="s">
        <v>280</v>
      </c>
      <c r="B45" s="126">
        <v>8</v>
      </c>
      <c r="C45" s="126" t="s">
        <v>27</v>
      </c>
      <c r="D45" s="127" t="s">
        <v>281</v>
      </c>
      <c r="E45" s="262">
        <f t="shared" ref="E45:AA45" si="23">SUM(E46:E50)</f>
        <v>0</v>
      </c>
      <c r="F45" s="262">
        <f t="shared" si="23"/>
        <v>0</v>
      </c>
      <c r="G45" s="262">
        <f t="shared" si="23"/>
        <v>0</v>
      </c>
      <c r="H45" s="262">
        <f t="shared" si="23"/>
        <v>0</v>
      </c>
      <c r="I45" s="262">
        <f t="shared" si="23"/>
        <v>0</v>
      </c>
      <c r="J45" s="262">
        <f t="shared" si="23"/>
        <v>0</v>
      </c>
      <c r="K45" s="262">
        <f t="shared" si="23"/>
        <v>0</v>
      </c>
      <c r="L45" s="262">
        <f t="shared" si="23"/>
        <v>0</v>
      </c>
      <c r="M45" s="262">
        <f t="shared" si="23"/>
        <v>0</v>
      </c>
      <c r="N45" s="262">
        <f t="shared" si="23"/>
        <v>0</v>
      </c>
      <c r="O45" s="262">
        <f t="shared" si="23"/>
        <v>0</v>
      </c>
      <c r="P45" s="262">
        <f t="shared" si="23"/>
        <v>0</v>
      </c>
      <c r="Q45" s="262">
        <f t="shared" si="23"/>
        <v>0</v>
      </c>
      <c r="R45" s="262">
        <f t="shared" si="23"/>
        <v>0</v>
      </c>
      <c r="S45" s="262">
        <f t="shared" si="23"/>
        <v>0</v>
      </c>
      <c r="T45" s="262">
        <f t="shared" si="23"/>
        <v>0</v>
      </c>
      <c r="U45" s="262">
        <f t="shared" si="23"/>
        <v>0</v>
      </c>
      <c r="V45" s="262">
        <f t="shared" si="23"/>
        <v>0</v>
      </c>
      <c r="W45" s="262">
        <f t="shared" si="23"/>
        <v>0</v>
      </c>
      <c r="X45" s="262">
        <f t="shared" si="23"/>
        <v>0</v>
      </c>
      <c r="Y45" s="262">
        <f t="shared" si="23"/>
        <v>0</v>
      </c>
      <c r="Z45" s="262">
        <f t="shared" si="23"/>
        <v>0</v>
      </c>
      <c r="AA45" s="262">
        <f t="shared" si="23"/>
        <v>0</v>
      </c>
    </row>
    <row r="46" spans="1:27" ht="15.75" customHeight="1" x14ac:dyDescent="0.2">
      <c r="A46" s="116" t="s">
        <v>282</v>
      </c>
      <c r="B46" s="114">
        <v>9</v>
      </c>
      <c r="C46" s="114" t="s">
        <v>118</v>
      </c>
      <c r="D46" s="116" t="s">
        <v>283</v>
      </c>
      <c r="E46" s="513"/>
      <c r="F46" s="313"/>
      <c r="G46" s="313"/>
      <c r="H46" s="313"/>
      <c r="I46" s="313"/>
      <c r="J46" s="515">
        <f t="shared" ref="J46:J52" si="24">+E46+F46-G46+H46-I46</f>
        <v>0</v>
      </c>
      <c r="K46" s="323"/>
      <c r="L46" s="323"/>
      <c r="M46" s="323"/>
      <c r="N46" s="323"/>
      <c r="O46" s="540">
        <f t="shared" ref="O46:O52" si="25">SUM(K46:N46)</f>
        <v>0</v>
      </c>
      <c r="P46" s="520">
        <f>+'ANEXO No 7A'!I231</f>
        <v>0</v>
      </c>
      <c r="Q46" s="323"/>
      <c r="R46" s="323"/>
      <c r="S46" s="323"/>
      <c r="T46" s="323"/>
      <c r="U46" s="524">
        <f t="shared" ref="U46:U52" si="26">SUM(Q46:T46)</f>
        <v>0</v>
      </c>
      <c r="V46" s="323"/>
      <c r="W46" s="323"/>
      <c r="X46" s="323"/>
      <c r="Y46" s="323"/>
      <c r="Z46" s="544">
        <f t="shared" ref="Z46:Z52" si="27">SUM(V46:Y46)</f>
        <v>0</v>
      </c>
      <c r="AA46" s="531">
        <f t="shared" ref="AA46:AA52" si="28">+J46-P46</f>
        <v>0</v>
      </c>
    </row>
    <row r="47" spans="1:27" ht="15.75" customHeight="1" x14ac:dyDescent="0.2">
      <c r="A47" s="116" t="s">
        <v>284</v>
      </c>
      <c r="B47" s="114">
        <v>9</v>
      </c>
      <c r="C47" s="114" t="s">
        <v>118</v>
      </c>
      <c r="D47" s="116" t="s">
        <v>285</v>
      </c>
      <c r="E47" s="513"/>
      <c r="F47" s="313"/>
      <c r="G47" s="313"/>
      <c r="H47" s="313"/>
      <c r="I47" s="313"/>
      <c r="J47" s="515">
        <f t="shared" si="24"/>
        <v>0</v>
      </c>
      <c r="K47" s="323"/>
      <c r="L47" s="323"/>
      <c r="M47" s="323"/>
      <c r="N47" s="323"/>
      <c r="O47" s="540">
        <f t="shared" si="25"/>
        <v>0</v>
      </c>
      <c r="P47" s="520">
        <f>+'ANEXO No 7A'!I244</f>
        <v>0</v>
      </c>
      <c r="Q47" s="323"/>
      <c r="R47" s="323"/>
      <c r="S47" s="323"/>
      <c r="T47" s="323"/>
      <c r="U47" s="524">
        <f t="shared" si="26"/>
        <v>0</v>
      </c>
      <c r="V47" s="323"/>
      <c r="W47" s="323"/>
      <c r="X47" s="323"/>
      <c r="Y47" s="323"/>
      <c r="Z47" s="544">
        <f t="shared" si="27"/>
        <v>0</v>
      </c>
      <c r="AA47" s="531">
        <f t="shared" si="28"/>
        <v>0</v>
      </c>
    </row>
    <row r="48" spans="1:27" ht="15.75" customHeight="1" x14ac:dyDescent="0.2">
      <c r="A48" s="116" t="s">
        <v>286</v>
      </c>
      <c r="B48" s="114">
        <v>9</v>
      </c>
      <c r="C48" s="114" t="s">
        <v>118</v>
      </c>
      <c r="D48" s="116" t="s">
        <v>287</v>
      </c>
      <c r="E48" s="513"/>
      <c r="F48" s="313"/>
      <c r="G48" s="313"/>
      <c r="H48" s="313"/>
      <c r="I48" s="313"/>
      <c r="J48" s="515">
        <f t="shared" si="24"/>
        <v>0</v>
      </c>
      <c r="K48" s="323"/>
      <c r="L48" s="323"/>
      <c r="M48" s="323"/>
      <c r="N48" s="323"/>
      <c r="O48" s="540">
        <f t="shared" si="25"/>
        <v>0</v>
      </c>
      <c r="P48" s="520">
        <f>+'ANEXO No 7A'!I257</f>
        <v>0</v>
      </c>
      <c r="Q48" s="323"/>
      <c r="R48" s="323"/>
      <c r="S48" s="323"/>
      <c r="T48" s="323"/>
      <c r="U48" s="524">
        <f t="shared" si="26"/>
        <v>0</v>
      </c>
      <c r="V48" s="323"/>
      <c r="W48" s="323"/>
      <c r="X48" s="323"/>
      <c r="Y48" s="323"/>
      <c r="Z48" s="544">
        <f t="shared" si="27"/>
        <v>0</v>
      </c>
      <c r="AA48" s="531">
        <f t="shared" si="28"/>
        <v>0</v>
      </c>
    </row>
    <row r="49" spans="1:27" ht="15.75" customHeight="1" x14ac:dyDescent="0.2">
      <c r="A49" s="116" t="s">
        <v>288</v>
      </c>
      <c r="B49" s="114">
        <v>9</v>
      </c>
      <c r="C49" s="114" t="s">
        <v>118</v>
      </c>
      <c r="D49" s="116" t="s">
        <v>289</v>
      </c>
      <c r="E49" s="513"/>
      <c r="F49" s="313"/>
      <c r="G49" s="313"/>
      <c r="H49" s="313"/>
      <c r="I49" s="313"/>
      <c r="J49" s="515">
        <f t="shared" si="24"/>
        <v>0</v>
      </c>
      <c r="K49" s="323"/>
      <c r="L49" s="323"/>
      <c r="M49" s="323"/>
      <c r="N49" s="323"/>
      <c r="O49" s="540">
        <f t="shared" si="25"/>
        <v>0</v>
      </c>
      <c r="P49" s="520">
        <f>+'ANEXO No 7A'!I270</f>
        <v>0</v>
      </c>
      <c r="Q49" s="323"/>
      <c r="R49" s="323"/>
      <c r="S49" s="323"/>
      <c r="T49" s="323"/>
      <c r="U49" s="524">
        <f t="shared" si="26"/>
        <v>0</v>
      </c>
      <c r="V49" s="323"/>
      <c r="W49" s="323"/>
      <c r="X49" s="323"/>
      <c r="Y49" s="323"/>
      <c r="Z49" s="544">
        <f t="shared" si="27"/>
        <v>0</v>
      </c>
      <c r="AA49" s="531">
        <f t="shared" si="28"/>
        <v>0</v>
      </c>
    </row>
    <row r="50" spans="1:27" ht="38.25" x14ac:dyDescent="0.2">
      <c r="A50" s="111" t="s">
        <v>290</v>
      </c>
      <c r="B50" s="112">
        <v>9</v>
      </c>
      <c r="C50" s="112" t="s">
        <v>118</v>
      </c>
      <c r="D50" s="113" t="s">
        <v>291</v>
      </c>
      <c r="E50" s="513"/>
      <c r="F50" s="313"/>
      <c r="G50" s="313"/>
      <c r="H50" s="313"/>
      <c r="I50" s="313"/>
      <c r="J50" s="515">
        <f t="shared" si="24"/>
        <v>0</v>
      </c>
      <c r="K50" s="323"/>
      <c r="L50" s="323"/>
      <c r="M50" s="323"/>
      <c r="N50" s="323"/>
      <c r="O50" s="540">
        <f t="shared" si="25"/>
        <v>0</v>
      </c>
      <c r="P50" s="520">
        <f>+'ANEXO No 7A'!I283</f>
        <v>0</v>
      </c>
      <c r="Q50" s="323"/>
      <c r="R50" s="323"/>
      <c r="S50" s="323"/>
      <c r="T50" s="323"/>
      <c r="U50" s="524">
        <f t="shared" si="26"/>
        <v>0</v>
      </c>
      <c r="V50" s="323"/>
      <c r="W50" s="323"/>
      <c r="X50" s="323"/>
      <c r="Y50" s="323"/>
      <c r="Z50" s="544">
        <f t="shared" si="27"/>
        <v>0</v>
      </c>
      <c r="AA50" s="531">
        <f t="shared" si="28"/>
        <v>0</v>
      </c>
    </row>
    <row r="51" spans="1:27" ht="15.75" customHeight="1" x14ac:dyDescent="0.2">
      <c r="A51" s="394" t="s">
        <v>292</v>
      </c>
      <c r="B51" s="395">
        <v>8</v>
      </c>
      <c r="C51" s="395" t="s">
        <v>118</v>
      </c>
      <c r="D51" s="396" t="s">
        <v>293</v>
      </c>
      <c r="E51" s="513"/>
      <c r="F51" s="398"/>
      <c r="G51" s="398"/>
      <c r="H51" s="398"/>
      <c r="I51" s="398"/>
      <c r="J51" s="515">
        <f t="shared" si="24"/>
        <v>0</v>
      </c>
      <c r="K51" s="400"/>
      <c r="L51" s="400"/>
      <c r="M51" s="400"/>
      <c r="N51" s="400"/>
      <c r="O51" s="540">
        <f t="shared" si="25"/>
        <v>0</v>
      </c>
      <c r="P51" s="520">
        <f>+'ANEXO No 7A'!I296</f>
        <v>0</v>
      </c>
      <c r="Q51" s="400"/>
      <c r="R51" s="400"/>
      <c r="S51" s="400"/>
      <c r="T51" s="400"/>
      <c r="U51" s="524">
        <f t="shared" si="26"/>
        <v>0</v>
      </c>
      <c r="V51" s="400"/>
      <c r="W51" s="400"/>
      <c r="X51" s="400"/>
      <c r="Y51" s="400"/>
      <c r="Z51" s="544">
        <f t="shared" si="27"/>
        <v>0</v>
      </c>
      <c r="AA51" s="531">
        <f t="shared" si="28"/>
        <v>0</v>
      </c>
    </row>
    <row r="52" spans="1:27" ht="15.75" customHeight="1" x14ac:dyDescent="0.2">
      <c r="A52" s="394" t="s">
        <v>294</v>
      </c>
      <c r="B52" s="395">
        <v>8</v>
      </c>
      <c r="C52" s="395" t="s">
        <v>118</v>
      </c>
      <c r="D52" s="396" t="s">
        <v>295</v>
      </c>
      <c r="E52" s="513"/>
      <c r="F52" s="398"/>
      <c r="G52" s="398"/>
      <c r="H52" s="398"/>
      <c r="I52" s="398"/>
      <c r="J52" s="515">
        <f t="shared" si="24"/>
        <v>0</v>
      </c>
      <c r="K52" s="400"/>
      <c r="L52" s="400"/>
      <c r="M52" s="400"/>
      <c r="N52" s="400"/>
      <c r="O52" s="540">
        <f t="shared" si="25"/>
        <v>0</v>
      </c>
      <c r="P52" s="520">
        <f>+'ANEXO No 7A'!I309</f>
        <v>0</v>
      </c>
      <c r="Q52" s="400"/>
      <c r="R52" s="400"/>
      <c r="S52" s="400"/>
      <c r="T52" s="400"/>
      <c r="U52" s="524">
        <f t="shared" si="26"/>
        <v>0</v>
      </c>
      <c r="V52" s="400"/>
      <c r="W52" s="400"/>
      <c r="X52" s="400"/>
      <c r="Y52" s="400"/>
      <c r="Z52" s="544">
        <f t="shared" si="27"/>
        <v>0</v>
      </c>
      <c r="AA52" s="531">
        <f t="shared" si="28"/>
        <v>0</v>
      </c>
    </row>
    <row r="53" spans="1:27" ht="15.75" customHeight="1" x14ac:dyDescent="0.2">
      <c r="A53" s="121" t="s">
        <v>296</v>
      </c>
      <c r="B53" s="122">
        <v>6</v>
      </c>
      <c r="C53" s="122" t="s">
        <v>27</v>
      </c>
      <c r="D53" s="128" t="s">
        <v>297</v>
      </c>
      <c r="E53" s="260">
        <f t="shared" ref="E53:AA53" si="29">+E54+E61</f>
        <v>0</v>
      </c>
      <c r="F53" s="260">
        <f t="shared" si="29"/>
        <v>0</v>
      </c>
      <c r="G53" s="260">
        <f t="shared" si="29"/>
        <v>0</v>
      </c>
      <c r="H53" s="260">
        <f t="shared" si="29"/>
        <v>0</v>
      </c>
      <c r="I53" s="260">
        <f t="shared" si="29"/>
        <v>0</v>
      </c>
      <c r="J53" s="260">
        <f t="shared" si="29"/>
        <v>0</v>
      </c>
      <c r="K53" s="260">
        <f t="shared" si="29"/>
        <v>0</v>
      </c>
      <c r="L53" s="260">
        <f t="shared" si="29"/>
        <v>0</v>
      </c>
      <c r="M53" s="260">
        <f t="shared" si="29"/>
        <v>0</v>
      </c>
      <c r="N53" s="260">
        <f t="shared" si="29"/>
        <v>0</v>
      </c>
      <c r="O53" s="260">
        <f t="shared" si="29"/>
        <v>0</v>
      </c>
      <c r="P53" s="260">
        <f t="shared" si="29"/>
        <v>0</v>
      </c>
      <c r="Q53" s="260">
        <f t="shared" si="29"/>
        <v>0</v>
      </c>
      <c r="R53" s="260">
        <f t="shared" si="29"/>
        <v>0</v>
      </c>
      <c r="S53" s="260">
        <f t="shared" si="29"/>
        <v>0</v>
      </c>
      <c r="T53" s="260">
        <f t="shared" si="29"/>
        <v>0</v>
      </c>
      <c r="U53" s="260">
        <f t="shared" si="29"/>
        <v>0</v>
      </c>
      <c r="V53" s="260">
        <f t="shared" si="29"/>
        <v>0</v>
      </c>
      <c r="W53" s="260">
        <f t="shared" si="29"/>
        <v>0</v>
      </c>
      <c r="X53" s="260">
        <f t="shared" si="29"/>
        <v>0</v>
      </c>
      <c r="Y53" s="260">
        <f t="shared" si="29"/>
        <v>0</v>
      </c>
      <c r="Z53" s="260">
        <f t="shared" si="29"/>
        <v>0</v>
      </c>
      <c r="AA53" s="260">
        <f t="shared" si="29"/>
        <v>0</v>
      </c>
    </row>
    <row r="54" spans="1:27" ht="15.75" customHeight="1" x14ac:dyDescent="0.2">
      <c r="A54" s="117" t="s">
        <v>298</v>
      </c>
      <c r="B54" s="118">
        <v>7</v>
      </c>
      <c r="C54" s="118" t="s">
        <v>27</v>
      </c>
      <c r="D54" s="129" t="s">
        <v>299</v>
      </c>
      <c r="E54" s="261">
        <f t="shared" ref="E54:AA54" si="30">+E55+E58</f>
        <v>0</v>
      </c>
      <c r="F54" s="261">
        <f t="shared" si="30"/>
        <v>0</v>
      </c>
      <c r="G54" s="261">
        <f t="shared" si="30"/>
        <v>0</v>
      </c>
      <c r="H54" s="261">
        <f t="shared" si="30"/>
        <v>0</v>
      </c>
      <c r="I54" s="261">
        <f t="shared" si="30"/>
        <v>0</v>
      </c>
      <c r="J54" s="261">
        <f t="shared" si="30"/>
        <v>0</v>
      </c>
      <c r="K54" s="261">
        <f t="shared" si="30"/>
        <v>0</v>
      </c>
      <c r="L54" s="261">
        <f t="shared" si="30"/>
        <v>0</v>
      </c>
      <c r="M54" s="261">
        <f t="shared" si="30"/>
        <v>0</v>
      </c>
      <c r="N54" s="261">
        <f t="shared" si="30"/>
        <v>0</v>
      </c>
      <c r="O54" s="261">
        <f t="shared" si="30"/>
        <v>0</v>
      </c>
      <c r="P54" s="261">
        <f t="shared" si="30"/>
        <v>0</v>
      </c>
      <c r="Q54" s="261">
        <f t="shared" si="30"/>
        <v>0</v>
      </c>
      <c r="R54" s="261">
        <f t="shared" si="30"/>
        <v>0</v>
      </c>
      <c r="S54" s="261">
        <f t="shared" si="30"/>
        <v>0</v>
      </c>
      <c r="T54" s="261">
        <f t="shared" si="30"/>
        <v>0</v>
      </c>
      <c r="U54" s="261">
        <f t="shared" si="30"/>
        <v>0</v>
      </c>
      <c r="V54" s="261">
        <f t="shared" si="30"/>
        <v>0</v>
      </c>
      <c r="W54" s="261">
        <f t="shared" si="30"/>
        <v>0</v>
      </c>
      <c r="X54" s="261">
        <f t="shared" si="30"/>
        <v>0</v>
      </c>
      <c r="Y54" s="261">
        <f t="shared" si="30"/>
        <v>0</v>
      </c>
      <c r="Z54" s="261">
        <f t="shared" si="30"/>
        <v>0</v>
      </c>
      <c r="AA54" s="261">
        <f t="shared" si="30"/>
        <v>0</v>
      </c>
    </row>
    <row r="55" spans="1:27" ht="15.75" customHeight="1" x14ac:dyDescent="0.2">
      <c r="A55" s="125" t="s">
        <v>300</v>
      </c>
      <c r="B55" s="126">
        <v>8</v>
      </c>
      <c r="C55" s="126" t="s">
        <v>27</v>
      </c>
      <c r="D55" s="130" t="s">
        <v>301</v>
      </c>
      <c r="E55" s="262">
        <f t="shared" ref="E55:AA55" si="31">SUM(E56:E57)</f>
        <v>0</v>
      </c>
      <c r="F55" s="262">
        <f t="shared" si="31"/>
        <v>0</v>
      </c>
      <c r="G55" s="262">
        <f t="shared" si="31"/>
        <v>0</v>
      </c>
      <c r="H55" s="262">
        <f t="shared" si="31"/>
        <v>0</v>
      </c>
      <c r="I55" s="262">
        <f t="shared" si="31"/>
        <v>0</v>
      </c>
      <c r="J55" s="262">
        <f t="shared" si="31"/>
        <v>0</v>
      </c>
      <c r="K55" s="262">
        <f t="shared" si="31"/>
        <v>0</v>
      </c>
      <c r="L55" s="262">
        <f t="shared" si="31"/>
        <v>0</v>
      </c>
      <c r="M55" s="262">
        <f t="shared" si="31"/>
        <v>0</v>
      </c>
      <c r="N55" s="262">
        <f t="shared" si="31"/>
        <v>0</v>
      </c>
      <c r="O55" s="262">
        <f t="shared" si="31"/>
        <v>0</v>
      </c>
      <c r="P55" s="262">
        <f t="shared" si="31"/>
        <v>0</v>
      </c>
      <c r="Q55" s="262">
        <f t="shared" si="31"/>
        <v>0</v>
      </c>
      <c r="R55" s="262">
        <f t="shared" si="31"/>
        <v>0</v>
      </c>
      <c r="S55" s="262">
        <f t="shared" si="31"/>
        <v>0</v>
      </c>
      <c r="T55" s="262">
        <f t="shared" si="31"/>
        <v>0</v>
      </c>
      <c r="U55" s="262">
        <f t="shared" si="31"/>
        <v>0</v>
      </c>
      <c r="V55" s="262">
        <f t="shared" si="31"/>
        <v>0</v>
      </c>
      <c r="W55" s="262">
        <f t="shared" si="31"/>
        <v>0</v>
      </c>
      <c r="X55" s="262">
        <f t="shared" si="31"/>
        <v>0</v>
      </c>
      <c r="Y55" s="262">
        <f t="shared" si="31"/>
        <v>0</v>
      </c>
      <c r="Z55" s="262">
        <f t="shared" si="31"/>
        <v>0</v>
      </c>
      <c r="AA55" s="262">
        <f t="shared" si="31"/>
        <v>0</v>
      </c>
    </row>
    <row r="56" spans="1:27" ht="15.75" customHeight="1" x14ac:dyDescent="0.2">
      <c r="A56" s="116" t="s">
        <v>302</v>
      </c>
      <c r="B56" s="114">
        <v>9</v>
      </c>
      <c r="C56" s="114" t="s">
        <v>118</v>
      </c>
      <c r="D56" s="131" t="s">
        <v>303</v>
      </c>
      <c r="E56" s="513"/>
      <c r="F56" s="313"/>
      <c r="G56" s="313"/>
      <c r="H56" s="313"/>
      <c r="I56" s="313"/>
      <c r="J56" s="515">
        <f t="shared" ref="J56:J60" si="32">+E56+F56-G56+H56-I56</f>
        <v>0</v>
      </c>
      <c r="K56" s="323"/>
      <c r="L56" s="323"/>
      <c r="M56" s="323"/>
      <c r="N56" s="323"/>
      <c r="O56" s="540">
        <f t="shared" ref="O56:O60" si="33">SUM(K56:N56)</f>
        <v>0</v>
      </c>
      <c r="P56" s="520">
        <f>+'ANEXO No 7A'!I322</f>
        <v>0</v>
      </c>
      <c r="Q56" s="323"/>
      <c r="R56" s="323"/>
      <c r="S56" s="323"/>
      <c r="T56" s="323"/>
      <c r="U56" s="524">
        <f t="shared" ref="U56:U60" si="34">SUM(Q56:T56)</f>
        <v>0</v>
      </c>
      <c r="V56" s="323"/>
      <c r="W56" s="323"/>
      <c r="X56" s="323"/>
      <c r="Y56" s="323"/>
      <c r="Z56" s="544">
        <f t="shared" ref="Z56:Z60" si="35">SUM(V56:Y56)</f>
        <v>0</v>
      </c>
      <c r="AA56" s="531">
        <f t="shared" ref="AA56:AA60" si="36">+J56-P56</f>
        <v>0</v>
      </c>
    </row>
    <row r="57" spans="1:27" ht="15.75" customHeight="1" x14ac:dyDescent="0.2">
      <c r="A57" s="116" t="s">
        <v>304</v>
      </c>
      <c r="B57" s="114">
        <v>9</v>
      </c>
      <c r="C57" s="114" t="s">
        <v>118</v>
      </c>
      <c r="D57" s="131" t="s">
        <v>305</v>
      </c>
      <c r="E57" s="513"/>
      <c r="F57" s="313"/>
      <c r="G57" s="313"/>
      <c r="H57" s="313"/>
      <c r="I57" s="313"/>
      <c r="J57" s="515">
        <f t="shared" si="32"/>
        <v>0</v>
      </c>
      <c r="K57" s="323"/>
      <c r="L57" s="323"/>
      <c r="M57" s="323"/>
      <c r="N57" s="323"/>
      <c r="O57" s="540">
        <f t="shared" si="33"/>
        <v>0</v>
      </c>
      <c r="P57" s="520">
        <f>+'ANEXO No 7A'!I335</f>
        <v>0</v>
      </c>
      <c r="Q57" s="323"/>
      <c r="R57" s="323"/>
      <c r="S57" s="323"/>
      <c r="T57" s="323"/>
      <c r="U57" s="524">
        <f t="shared" si="34"/>
        <v>0</v>
      </c>
      <c r="V57" s="323"/>
      <c r="W57" s="323"/>
      <c r="X57" s="323"/>
      <c r="Y57" s="323"/>
      <c r="Z57" s="544">
        <f t="shared" si="35"/>
        <v>0</v>
      </c>
      <c r="AA57" s="531">
        <f t="shared" si="36"/>
        <v>0</v>
      </c>
    </row>
    <row r="58" spans="1:27" ht="25.5" x14ac:dyDescent="0.2">
      <c r="A58" s="132" t="s">
        <v>306</v>
      </c>
      <c r="B58" s="133">
        <v>8</v>
      </c>
      <c r="C58" s="133" t="s">
        <v>27</v>
      </c>
      <c r="D58" s="134" t="s">
        <v>307</v>
      </c>
      <c r="E58" s="262">
        <f t="shared" ref="E58:AA58" si="37">SUM(E59:E60)</f>
        <v>0</v>
      </c>
      <c r="F58" s="262">
        <f t="shared" si="37"/>
        <v>0</v>
      </c>
      <c r="G58" s="262">
        <f t="shared" si="37"/>
        <v>0</v>
      </c>
      <c r="H58" s="262">
        <f t="shared" si="37"/>
        <v>0</v>
      </c>
      <c r="I58" s="262">
        <f t="shared" si="37"/>
        <v>0</v>
      </c>
      <c r="J58" s="262">
        <f t="shared" si="37"/>
        <v>0</v>
      </c>
      <c r="K58" s="262">
        <f t="shared" si="37"/>
        <v>0</v>
      </c>
      <c r="L58" s="262">
        <f t="shared" si="37"/>
        <v>0</v>
      </c>
      <c r="M58" s="262">
        <f t="shared" si="37"/>
        <v>0</v>
      </c>
      <c r="N58" s="262">
        <f t="shared" si="37"/>
        <v>0</v>
      </c>
      <c r="O58" s="262">
        <f t="shared" si="37"/>
        <v>0</v>
      </c>
      <c r="P58" s="262">
        <f t="shared" si="37"/>
        <v>0</v>
      </c>
      <c r="Q58" s="262">
        <f t="shared" si="37"/>
        <v>0</v>
      </c>
      <c r="R58" s="262">
        <f t="shared" si="37"/>
        <v>0</v>
      </c>
      <c r="S58" s="262">
        <f t="shared" si="37"/>
        <v>0</v>
      </c>
      <c r="T58" s="262">
        <f t="shared" si="37"/>
        <v>0</v>
      </c>
      <c r="U58" s="262">
        <f t="shared" si="37"/>
        <v>0</v>
      </c>
      <c r="V58" s="262">
        <f t="shared" si="37"/>
        <v>0</v>
      </c>
      <c r="W58" s="262">
        <f t="shared" si="37"/>
        <v>0</v>
      </c>
      <c r="X58" s="262">
        <f t="shared" si="37"/>
        <v>0</v>
      </c>
      <c r="Y58" s="262">
        <f t="shared" si="37"/>
        <v>0</v>
      </c>
      <c r="Z58" s="262">
        <f t="shared" si="37"/>
        <v>0</v>
      </c>
      <c r="AA58" s="262">
        <f t="shared" si="37"/>
        <v>0</v>
      </c>
    </row>
    <row r="59" spans="1:27" ht="15.75" customHeight="1" x14ac:dyDescent="0.2">
      <c r="A59" s="116" t="s">
        <v>308</v>
      </c>
      <c r="B59" s="114">
        <v>9</v>
      </c>
      <c r="C59" s="114" t="s">
        <v>118</v>
      </c>
      <c r="D59" s="131" t="s">
        <v>309</v>
      </c>
      <c r="E59" s="513"/>
      <c r="F59" s="313"/>
      <c r="G59" s="313"/>
      <c r="H59" s="313"/>
      <c r="I59" s="313"/>
      <c r="J59" s="515">
        <f t="shared" si="32"/>
        <v>0</v>
      </c>
      <c r="K59" s="323"/>
      <c r="L59" s="323"/>
      <c r="M59" s="323"/>
      <c r="N59" s="323"/>
      <c r="O59" s="540">
        <f t="shared" si="33"/>
        <v>0</v>
      </c>
      <c r="P59" s="520">
        <f>+'ANEXO No 7A'!I348</f>
        <v>0</v>
      </c>
      <c r="Q59" s="323"/>
      <c r="R59" s="323"/>
      <c r="S59" s="323"/>
      <c r="T59" s="323"/>
      <c r="U59" s="524">
        <f t="shared" si="34"/>
        <v>0</v>
      </c>
      <c r="V59" s="323"/>
      <c r="W59" s="323"/>
      <c r="X59" s="323"/>
      <c r="Y59" s="323"/>
      <c r="Z59" s="544">
        <f t="shared" si="35"/>
        <v>0</v>
      </c>
      <c r="AA59" s="531">
        <f t="shared" si="36"/>
        <v>0</v>
      </c>
    </row>
    <row r="60" spans="1:27" ht="26.25" customHeight="1" x14ac:dyDescent="0.2">
      <c r="A60" s="111" t="s">
        <v>310</v>
      </c>
      <c r="B60" s="112">
        <v>9</v>
      </c>
      <c r="C60" s="112" t="s">
        <v>118</v>
      </c>
      <c r="D60" s="135" t="s">
        <v>311</v>
      </c>
      <c r="E60" s="513"/>
      <c r="F60" s="313"/>
      <c r="G60" s="313"/>
      <c r="H60" s="313"/>
      <c r="I60" s="313"/>
      <c r="J60" s="515">
        <f t="shared" si="32"/>
        <v>0</v>
      </c>
      <c r="K60" s="323"/>
      <c r="L60" s="323"/>
      <c r="M60" s="323"/>
      <c r="N60" s="323"/>
      <c r="O60" s="540">
        <f t="shared" si="33"/>
        <v>0</v>
      </c>
      <c r="P60" s="520">
        <f>+'ANEXO No 7A'!I361</f>
        <v>0</v>
      </c>
      <c r="Q60" s="323"/>
      <c r="R60" s="323"/>
      <c r="S60" s="323"/>
      <c r="T60" s="323"/>
      <c r="U60" s="524">
        <f t="shared" si="34"/>
        <v>0</v>
      </c>
      <c r="V60" s="323"/>
      <c r="W60" s="323"/>
      <c r="X60" s="323"/>
      <c r="Y60" s="323"/>
      <c r="Z60" s="544">
        <f t="shared" si="35"/>
        <v>0</v>
      </c>
      <c r="AA60" s="531">
        <f t="shared" si="36"/>
        <v>0</v>
      </c>
    </row>
    <row r="61" spans="1:27" ht="15.75" customHeight="1" x14ac:dyDescent="0.2">
      <c r="A61" s="117" t="s">
        <v>312</v>
      </c>
      <c r="B61" s="136">
        <v>7</v>
      </c>
      <c r="C61" s="136" t="s">
        <v>27</v>
      </c>
      <c r="D61" s="129" t="s">
        <v>313</v>
      </c>
      <c r="E61" s="261">
        <f>+E62</f>
        <v>0</v>
      </c>
      <c r="F61" s="261">
        <f t="shared" ref="F61:U62" si="38">+F62</f>
        <v>0</v>
      </c>
      <c r="G61" s="261">
        <f t="shared" si="38"/>
        <v>0</v>
      </c>
      <c r="H61" s="261">
        <f t="shared" si="38"/>
        <v>0</v>
      </c>
      <c r="I61" s="261">
        <f t="shared" si="38"/>
        <v>0</v>
      </c>
      <c r="J61" s="261">
        <f t="shared" si="38"/>
        <v>0</v>
      </c>
      <c r="K61" s="261">
        <f t="shared" si="38"/>
        <v>0</v>
      </c>
      <c r="L61" s="261">
        <f t="shared" si="38"/>
        <v>0</v>
      </c>
      <c r="M61" s="261">
        <f t="shared" si="38"/>
        <v>0</v>
      </c>
      <c r="N61" s="261">
        <f t="shared" si="38"/>
        <v>0</v>
      </c>
      <c r="O61" s="261">
        <f t="shared" si="38"/>
        <v>0</v>
      </c>
      <c r="P61" s="261">
        <f t="shared" si="38"/>
        <v>0</v>
      </c>
      <c r="Q61" s="261">
        <f t="shared" si="38"/>
        <v>0</v>
      </c>
      <c r="R61" s="261">
        <f t="shared" si="38"/>
        <v>0</v>
      </c>
      <c r="S61" s="261">
        <f t="shared" si="38"/>
        <v>0</v>
      </c>
      <c r="T61" s="261">
        <f t="shared" si="38"/>
        <v>0</v>
      </c>
      <c r="U61" s="261">
        <f t="shared" si="38"/>
        <v>0</v>
      </c>
      <c r="V61" s="261">
        <f t="shared" ref="V61:AA62" si="39">+V62</f>
        <v>0</v>
      </c>
      <c r="W61" s="261">
        <f t="shared" si="39"/>
        <v>0</v>
      </c>
      <c r="X61" s="261">
        <f t="shared" si="39"/>
        <v>0</v>
      </c>
      <c r="Y61" s="261">
        <f t="shared" si="39"/>
        <v>0</v>
      </c>
      <c r="Z61" s="261">
        <f t="shared" si="39"/>
        <v>0</v>
      </c>
      <c r="AA61" s="261">
        <f t="shared" si="39"/>
        <v>0</v>
      </c>
    </row>
    <row r="62" spans="1:27" ht="15.75" customHeight="1" x14ac:dyDescent="0.2">
      <c r="A62" s="125" t="s">
        <v>314</v>
      </c>
      <c r="B62" s="126">
        <v>8</v>
      </c>
      <c r="C62" s="126" t="s">
        <v>27</v>
      </c>
      <c r="D62" s="130" t="s">
        <v>315</v>
      </c>
      <c r="E62" s="262">
        <f>+E63</f>
        <v>0</v>
      </c>
      <c r="F62" s="262">
        <f t="shared" si="38"/>
        <v>0</v>
      </c>
      <c r="G62" s="262">
        <f t="shared" si="38"/>
        <v>0</v>
      </c>
      <c r="H62" s="262">
        <f t="shared" si="38"/>
        <v>0</v>
      </c>
      <c r="I62" s="262">
        <f t="shared" si="38"/>
        <v>0</v>
      </c>
      <c r="J62" s="262">
        <f t="shared" si="38"/>
        <v>0</v>
      </c>
      <c r="K62" s="262">
        <f t="shared" si="38"/>
        <v>0</v>
      </c>
      <c r="L62" s="262">
        <f t="shared" si="38"/>
        <v>0</v>
      </c>
      <c r="M62" s="262">
        <f t="shared" si="38"/>
        <v>0</v>
      </c>
      <c r="N62" s="262">
        <f t="shared" si="38"/>
        <v>0</v>
      </c>
      <c r="O62" s="262">
        <f t="shared" si="38"/>
        <v>0</v>
      </c>
      <c r="P62" s="262">
        <f t="shared" si="38"/>
        <v>0</v>
      </c>
      <c r="Q62" s="262">
        <f t="shared" si="38"/>
        <v>0</v>
      </c>
      <c r="R62" s="262">
        <f t="shared" si="38"/>
        <v>0</v>
      </c>
      <c r="S62" s="262">
        <f t="shared" si="38"/>
        <v>0</v>
      </c>
      <c r="T62" s="262">
        <f t="shared" si="38"/>
        <v>0</v>
      </c>
      <c r="U62" s="262">
        <f t="shared" si="38"/>
        <v>0</v>
      </c>
      <c r="V62" s="262">
        <f t="shared" si="39"/>
        <v>0</v>
      </c>
      <c r="W62" s="262">
        <f t="shared" si="39"/>
        <v>0</v>
      </c>
      <c r="X62" s="262">
        <f t="shared" si="39"/>
        <v>0</v>
      </c>
      <c r="Y62" s="262">
        <f t="shared" si="39"/>
        <v>0</v>
      </c>
      <c r="Z62" s="262">
        <f t="shared" si="39"/>
        <v>0</v>
      </c>
      <c r="AA62" s="262">
        <f t="shared" si="39"/>
        <v>0</v>
      </c>
    </row>
    <row r="63" spans="1:27" ht="15.75" customHeight="1" x14ac:dyDescent="0.2">
      <c r="A63" s="137" t="s">
        <v>316</v>
      </c>
      <c r="B63" s="138">
        <v>9</v>
      </c>
      <c r="C63" s="138" t="s">
        <v>27</v>
      </c>
      <c r="D63" s="139" t="s">
        <v>317</v>
      </c>
      <c r="E63" s="263">
        <f>SUM(E64)</f>
        <v>0</v>
      </c>
      <c r="F63" s="263">
        <f t="shared" ref="F63:AA63" si="40">SUM(F64)</f>
        <v>0</v>
      </c>
      <c r="G63" s="263">
        <f t="shared" si="40"/>
        <v>0</v>
      </c>
      <c r="H63" s="263">
        <f t="shared" si="40"/>
        <v>0</v>
      </c>
      <c r="I63" s="263">
        <f t="shared" si="40"/>
        <v>0</v>
      </c>
      <c r="J63" s="263">
        <f t="shared" si="40"/>
        <v>0</v>
      </c>
      <c r="K63" s="263">
        <f t="shared" si="40"/>
        <v>0</v>
      </c>
      <c r="L63" s="263">
        <f t="shared" si="40"/>
        <v>0</v>
      </c>
      <c r="M63" s="263">
        <f t="shared" si="40"/>
        <v>0</v>
      </c>
      <c r="N63" s="263">
        <f t="shared" si="40"/>
        <v>0</v>
      </c>
      <c r="O63" s="263">
        <f t="shared" si="40"/>
        <v>0</v>
      </c>
      <c r="P63" s="263">
        <f t="shared" si="40"/>
        <v>0</v>
      </c>
      <c r="Q63" s="263">
        <f t="shared" si="40"/>
        <v>0</v>
      </c>
      <c r="R63" s="263">
        <f t="shared" si="40"/>
        <v>0</v>
      </c>
      <c r="S63" s="263">
        <f t="shared" si="40"/>
        <v>0</v>
      </c>
      <c r="T63" s="263">
        <f t="shared" si="40"/>
        <v>0</v>
      </c>
      <c r="U63" s="263">
        <f t="shared" si="40"/>
        <v>0</v>
      </c>
      <c r="V63" s="263">
        <f t="shared" si="40"/>
        <v>0</v>
      </c>
      <c r="W63" s="263">
        <f t="shared" si="40"/>
        <v>0</v>
      </c>
      <c r="X63" s="263">
        <f t="shared" si="40"/>
        <v>0</v>
      </c>
      <c r="Y63" s="263">
        <f t="shared" si="40"/>
        <v>0</v>
      </c>
      <c r="Z63" s="263">
        <f t="shared" si="40"/>
        <v>0</v>
      </c>
      <c r="AA63" s="263">
        <f t="shared" si="40"/>
        <v>0</v>
      </c>
    </row>
    <row r="64" spans="1:27" ht="15.75" customHeight="1" x14ac:dyDescent="0.2">
      <c r="A64" s="116" t="s">
        <v>318</v>
      </c>
      <c r="B64" s="114">
        <v>10</v>
      </c>
      <c r="C64" s="114" t="s">
        <v>118</v>
      </c>
      <c r="D64" s="116" t="s">
        <v>319</v>
      </c>
      <c r="E64" s="513"/>
      <c r="F64" s="313"/>
      <c r="G64" s="313"/>
      <c r="H64" s="313"/>
      <c r="I64" s="313"/>
      <c r="J64" s="515">
        <f t="shared" ref="J64" si="41">+E64+F64-G64+H64-I64</f>
        <v>0</v>
      </c>
      <c r="K64" s="323"/>
      <c r="L64" s="323"/>
      <c r="M64" s="323"/>
      <c r="N64" s="323"/>
      <c r="O64" s="540">
        <f t="shared" ref="O64" si="42">SUM(K64:N64)</f>
        <v>0</v>
      </c>
      <c r="P64" s="520">
        <f>+'ANEXO No 7A'!I374</f>
        <v>0</v>
      </c>
      <c r="Q64" s="323"/>
      <c r="R64" s="323"/>
      <c r="S64" s="323"/>
      <c r="T64" s="323"/>
      <c r="U64" s="524">
        <f t="shared" ref="U64" si="43">SUM(Q64:T64)</f>
        <v>0</v>
      </c>
      <c r="V64" s="323"/>
      <c r="W64" s="323"/>
      <c r="X64" s="323"/>
      <c r="Y64" s="323"/>
      <c r="Z64" s="544">
        <f t="shared" ref="Z64" si="44">SUM(V64:Y64)</f>
        <v>0</v>
      </c>
      <c r="AA64" s="531">
        <f t="shared" ref="AA64" si="45">+J64-P64</f>
        <v>0</v>
      </c>
    </row>
    <row r="65" spans="1:27" ht="15.75" customHeight="1" x14ac:dyDescent="0.2">
      <c r="A65" s="101" t="s">
        <v>320</v>
      </c>
      <c r="B65" s="102">
        <v>4</v>
      </c>
      <c r="C65" s="102" t="s">
        <v>27</v>
      </c>
      <c r="D65" s="140" t="s">
        <v>321</v>
      </c>
      <c r="E65" s="258">
        <f t="shared" ref="E65:AA65" si="46">+E66+E77</f>
        <v>0</v>
      </c>
      <c r="F65" s="258">
        <f t="shared" si="46"/>
        <v>0</v>
      </c>
      <c r="G65" s="258">
        <f t="shared" si="46"/>
        <v>0</v>
      </c>
      <c r="H65" s="258">
        <f t="shared" si="46"/>
        <v>0</v>
      </c>
      <c r="I65" s="258">
        <f t="shared" si="46"/>
        <v>0</v>
      </c>
      <c r="J65" s="258">
        <f t="shared" si="46"/>
        <v>0</v>
      </c>
      <c r="K65" s="258">
        <f t="shared" si="46"/>
        <v>0</v>
      </c>
      <c r="L65" s="258">
        <f t="shared" si="46"/>
        <v>0</v>
      </c>
      <c r="M65" s="258">
        <f t="shared" si="46"/>
        <v>0</v>
      </c>
      <c r="N65" s="258">
        <f t="shared" si="46"/>
        <v>0</v>
      </c>
      <c r="O65" s="258">
        <f t="shared" si="46"/>
        <v>0</v>
      </c>
      <c r="P65" s="258">
        <f t="shared" si="46"/>
        <v>0</v>
      </c>
      <c r="Q65" s="258">
        <f t="shared" si="46"/>
        <v>0</v>
      </c>
      <c r="R65" s="258">
        <f t="shared" si="46"/>
        <v>0</v>
      </c>
      <c r="S65" s="258">
        <f t="shared" si="46"/>
        <v>0</v>
      </c>
      <c r="T65" s="258">
        <f t="shared" si="46"/>
        <v>0</v>
      </c>
      <c r="U65" s="258">
        <f t="shared" si="46"/>
        <v>0</v>
      </c>
      <c r="V65" s="258">
        <f t="shared" si="46"/>
        <v>0</v>
      </c>
      <c r="W65" s="258">
        <f t="shared" si="46"/>
        <v>0</v>
      </c>
      <c r="X65" s="258">
        <f t="shared" si="46"/>
        <v>0</v>
      </c>
      <c r="Y65" s="258">
        <f t="shared" si="46"/>
        <v>0</v>
      </c>
      <c r="Z65" s="258">
        <f t="shared" si="46"/>
        <v>0</v>
      </c>
      <c r="AA65" s="258">
        <f t="shared" si="46"/>
        <v>0</v>
      </c>
    </row>
    <row r="66" spans="1:27" ht="15.75" customHeight="1" x14ac:dyDescent="0.2">
      <c r="A66" s="104" t="s">
        <v>322</v>
      </c>
      <c r="B66" s="105">
        <v>5</v>
      </c>
      <c r="C66" s="105" t="s">
        <v>27</v>
      </c>
      <c r="D66" s="141" t="s">
        <v>323</v>
      </c>
      <c r="E66" s="259">
        <f>+E67+E70</f>
        <v>0</v>
      </c>
      <c r="F66" s="259">
        <f t="shared" ref="F66:AA66" si="47">+F67+F70</f>
        <v>0</v>
      </c>
      <c r="G66" s="259">
        <f t="shared" si="47"/>
        <v>0</v>
      </c>
      <c r="H66" s="259">
        <f t="shared" si="47"/>
        <v>0</v>
      </c>
      <c r="I66" s="259">
        <f t="shared" si="47"/>
        <v>0</v>
      </c>
      <c r="J66" s="259">
        <f t="shared" si="47"/>
        <v>0</v>
      </c>
      <c r="K66" s="259">
        <f t="shared" si="47"/>
        <v>0</v>
      </c>
      <c r="L66" s="259">
        <f t="shared" si="47"/>
        <v>0</v>
      </c>
      <c r="M66" s="259">
        <f t="shared" si="47"/>
        <v>0</v>
      </c>
      <c r="N66" s="259">
        <f t="shared" si="47"/>
        <v>0</v>
      </c>
      <c r="O66" s="259">
        <f t="shared" si="47"/>
        <v>0</v>
      </c>
      <c r="P66" s="259">
        <f t="shared" si="47"/>
        <v>0</v>
      </c>
      <c r="Q66" s="259">
        <f t="shared" si="47"/>
        <v>0</v>
      </c>
      <c r="R66" s="259">
        <f t="shared" si="47"/>
        <v>0</v>
      </c>
      <c r="S66" s="259">
        <f t="shared" si="47"/>
        <v>0</v>
      </c>
      <c r="T66" s="259">
        <f t="shared" si="47"/>
        <v>0</v>
      </c>
      <c r="U66" s="259">
        <f t="shared" si="47"/>
        <v>0</v>
      </c>
      <c r="V66" s="259">
        <f t="shared" si="47"/>
        <v>0</v>
      </c>
      <c r="W66" s="259">
        <f t="shared" si="47"/>
        <v>0</v>
      </c>
      <c r="X66" s="259">
        <f t="shared" si="47"/>
        <v>0</v>
      </c>
      <c r="Y66" s="259">
        <f t="shared" si="47"/>
        <v>0</v>
      </c>
      <c r="Z66" s="259">
        <f t="shared" si="47"/>
        <v>0</v>
      </c>
      <c r="AA66" s="259">
        <f t="shared" si="47"/>
        <v>0</v>
      </c>
    </row>
    <row r="67" spans="1:27" ht="15.75" customHeight="1" x14ac:dyDescent="0.2">
      <c r="A67" s="121" t="s">
        <v>324</v>
      </c>
      <c r="B67" s="122">
        <v>6</v>
      </c>
      <c r="C67" s="122" t="s">
        <v>27</v>
      </c>
      <c r="D67" s="128" t="s">
        <v>106</v>
      </c>
      <c r="E67" s="260">
        <f>SUM(E68:E69)</f>
        <v>0</v>
      </c>
      <c r="F67" s="260">
        <f t="shared" ref="F67:AA67" si="48">SUM(F68:F69)</f>
        <v>0</v>
      </c>
      <c r="G67" s="260">
        <f t="shared" si="48"/>
        <v>0</v>
      </c>
      <c r="H67" s="260">
        <f t="shared" si="48"/>
        <v>0</v>
      </c>
      <c r="I67" s="260">
        <f t="shared" si="48"/>
        <v>0</v>
      </c>
      <c r="J67" s="260">
        <f t="shared" si="48"/>
        <v>0</v>
      </c>
      <c r="K67" s="260">
        <f t="shared" si="48"/>
        <v>0</v>
      </c>
      <c r="L67" s="260">
        <f t="shared" si="48"/>
        <v>0</v>
      </c>
      <c r="M67" s="260">
        <f t="shared" si="48"/>
        <v>0</v>
      </c>
      <c r="N67" s="260">
        <f t="shared" si="48"/>
        <v>0</v>
      </c>
      <c r="O67" s="260">
        <f t="shared" si="48"/>
        <v>0</v>
      </c>
      <c r="P67" s="260">
        <f t="shared" si="48"/>
        <v>0</v>
      </c>
      <c r="Q67" s="260">
        <f t="shared" si="48"/>
        <v>0</v>
      </c>
      <c r="R67" s="260">
        <f t="shared" si="48"/>
        <v>0</v>
      </c>
      <c r="S67" s="260">
        <f t="shared" si="48"/>
        <v>0</v>
      </c>
      <c r="T67" s="260">
        <f t="shared" si="48"/>
        <v>0</v>
      </c>
      <c r="U67" s="260">
        <f t="shared" si="48"/>
        <v>0</v>
      </c>
      <c r="V67" s="260">
        <f t="shared" si="48"/>
        <v>0</v>
      </c>
      <c r="W67" s="260">
        <f t="shared" si="48"/>
        <v>0</v>
      </c>
      <c r="X67" s="260">
        <f t="shared" si="48"/>
        <v>0</v>
      </c>
      <c r="Y67" s="260">
        <f t="shared" si="48"/>
        <v>0</v>
      </c>
      <c r="Z67" s="260">
        <f t="shared" si="48"/>
        <v>0</v>
      </c>
      <c r="AA67" s="260">
        <f t="shared" si="48"/>
        <v>0</v>
      </c>
    </row>
    <row r="68" spans="1:27" ht="15.75" customHeight="1" x14ac:dyDescent="0.2">
      <c r="A68" s="116" t="s">
        <v>325</v>
      </c>
      <c r="B68" s="114">
        <v>7</v>
      </c>
      <c r="C68" s="114" t="s">
        <v>118</v>
      </c>
      <c r="D68" s="205" t="s">
        <v>611</v>
      </c>
      <c r="E68" s="513"/>
      <c r="F68" s="313"/>
      <c r="G68" s="313"/>
      <c r="H68" s="313"/>
      <c r="I68" s="313"/>
      <c r="J68" s="515">
        <f t="shared" ref="J68:J76" si="49">+E68+F68-G68+H68-I68</f>
        <v>0</v>
      </c>
      <c r="K68" s="323"/>
      <c r="L68" s="323"/>
      <c r="M68" s="323"/>
      <c r="N68" s="323"/>
      <c r="O68" s="540">
        <f t="shared" ref="O68:O69" si="50">SUM(K68:N68)</f>
        <v>0</v>
      </c>
      <c r="P68" s="520">
        <f>+'ANEXO No 7A'!I387</f>
        <v>0</v>
      </c>
      <c r="Q68" s="323"/>
      <c r="R68" s="323"/>
      <c r="S68" s="323"/>
      <c r="T68" s="323"/>
      <c r="U68" s="524">
        <f t="shared" ref="U68:U76" si="51">SUM(Q68:T68)</f>
        <v>0</v>
      </c>
      <c r="V68" s="323"/>
      <c r="W68" s="323"/>
      <c r="X68" s="323"/>
      <c r="Y68" s="323"/>
      <c r="Z68" s="544">
        <f t="shared" ref="Z68:Z76" si="52">SUM(V68:Y68)</f>
        <v>0</v>
      </c>
      <c r="AA68" s="531">
        <f t="shared" ref="AA68:AA76" si="53">+J68-P68</f>
        <v>0</v>
      </c>
    </row>
    <row r="69" spans="1:27" ht="15.75" customHeight="1" x14ac:dyDescent="0.2">
      <c r="A69" s="116" t="s">
        <v>326</v>
      </c>
      <c r="B69" s="114">
        <v>7</v>
      </c>
      <c r="C69" s="114" t="s">
        <v>118</v>
      </c>
      <c r="D69" s="205" t="s">
        <v>616</v>
      </c>
      <c r="E69" s="513"/>
      <c r="F69" s="313"/>
      <c r="G69" s="313"/>
      <c r="H69" s="313"/>
      <c r="I69" s="313"/>
      <c r="J69" s="515">
        <f t="shared" si="49"/>
        <v>0</v>
      </c>
      <c r="K69" s="323"/>
      <c r="L69" s="323"/>
      <c r="M69" s="323"/>
      <c r="N69" s="323"/>
      <c r="O69" s="540">
        <f t="shared" si="50"/>
        <v>0</v>
      </c>
      <c r="P69" s="520">
        <f>+'ANEXO No 7A'!I400</f>
        <v>0</v>
      </c>
      <c r="Q69" s="323"/>
      <c r="R69" s="323"/>
      <c r="S69" s="323"/>
      <c r="T69" s="323"/>
      <c r="U69" s="524">
        <f t="shared" si="51"/>
        <v>0</v>
      </c>
      <c r="V69" s="323"/>
      <c r="W69" s="323"/>
      <c r="X69" s="323"/>
      <c r="Y69" s="323"/>
      <c r="Z69" s="544">
        <f t="shared" si="52"/>
        <v>0</v>
      </c>
      <c r="AA69" s="531">
        <f t="shared" si="53"/>
        <v>0</v>
      </c>
    </row>
    <row r="70" spans="1:27" ht="25.5" x14ac:dyDescent="0.2">
      <c r="A70" s="143" t="s">
        <v>327</v>
      </c>
      <c r="B70" s="144">
        <v>6</v>
      </c>
      <c r="C70" s="144" t="s">
        <v>27</v>
      </c>
      <c r="D70" s="145" t="s">
        <v>328</v>
      </c>
      <c r="E70" s="260">
        <f>SUM(E71:E76)</f>
        <v>0</v>
      </c>
      <c r="F70" s="260">
        <f t="shared" ref="F70:AA70" si="54">SUM(F71:F76)</f>
        <v>0</v>
      </c>
      <c r="G70" s="260">
        <f t="shared" si="54"/>
        <v>0</v>
      </c>
      <c r="H70" s="260">
        <f t="shared" si="54"/>
        <v>0</v>
      </c>
      <c r="I70" s="260">
        <f t="shared" si="54"/>
        <v>0</v>
      </c>
      <c r="J70" s="260">
        <f t="shared" si="54"/>
        <v>0</v>
      </c>
      <c r="K70" s="260">
        <f t="shared" si="54"/>
        <v>0</v>
      </c>
      <c r="L70" s="260">
        <f t="shared" si="54"/>
        <v>0</v>
      </c>
      <c r="M70" s="260">
        <f t="shared" si="54"/>
        <v>0</v>
      </c>
      <c r="N70" s="260">
        <f t="shared" si="54"/>
        <v>0</v>
      </c>
      <c r="O70" s="260">
        <f t="shared" si="54"/>
        <v>0</v>
      </c>
      <c r="P70" s="260">
        <f>SUM(P71:P76)</f>
        <v>0</v>
      </c>
      <c r="Q70" s="260">
        <f t="shared" si="54"/>
        <v>0</v>
      </c>
      <c r="R70" s="260">
        <f t="shared" si="54"/>
        <v>0</v>
      </c>
      <c r="S70" s="260">
        <f t="shared" si="54"/>
        <v>0</v>
      </c>
      <c r="T70" s="260">
        <f t="shared" si="54"/>
        <v>0</v>
      </c>
      <c r="U70" s="260">
        <f t="shared" si="54"/>
        <v>0</v>
      </c>
      <c r="V70" s="260">
        <f t="shared" si="54"/>
        <v>0</v>
      </c>
      <c r="W70" s="260">
        <f t="shared" si="54"/>
        <v>0</v>
      </c>
      <c r="X70" s="260">
        <f t="shared" si="54"/>
        <v>0</v>
      </c>
      <c r="Y70" s="260">
        <f t="shared" si="54"/>
        <v>0</v>
      </c>
      <c r="Z70" s="260">
        <f t="shared" si="54"/>
        <v>0</v>
      </c>
      <c r="AA70" s="260">
        <f t="shared" si="54"/>
        <v>0</v>
      </c>
    </row>
    <row r="71" spans="1:27" ht="15.75" customHeight="1" x14ac:dyDescent="0.2">
      <c r="A71" s="116" t="s">
        <v>329</v>
      </c>
      <c r="B71" s="114">
        <v>7</v>
      </c>
      <c r="C71" s="114" t="s">
        <v>118</v>
      </c>
      <c r="D71" s="146" t="s">
        <v>330</v>
      </c>
      <c r="E71" s="513"/>
      <c r="F71" s="313"/>
      <c r="G71" s="313"/>
      <c r="H71" s="313"/>
      <c r="I71" s="313"/>
      <c r="J71" s="515">
        <f t="shared" si="49"/>
        <v>0</v>
      </c>
      <c r="K71" s="323"/>
      <c r="L71" s="323"/>
      <c r="M71" s="323"/>
      <c r="N71" s="323"/>
      <c r="O71" s="540">
        <f t="shared" ref="O71:O76" si="55">SUM(K71:N71)</f>
        <v>0</v>
      </c>
      <c r="P71" s="520">
        <f>+'ANEXO No 7A'!I413</f>
        <v>0</v>
      </c>
      <c r="Q71" s="323"/>
      <c r="R71" s="323"/>
      <c r="S71" s="323"/>
      <c r="T71" s="323"/>
      <c r="U71" s="524">
        <f t="shared" si="51"/>
        <v>0</v>
      </c>
      <c r="V71" s="323"/>
      <c r="W71" s="323"/>
      <c r="X71" s="323"/>
      <c r="Y71" s="323"/>
      <c r="Z71" s="544">
        <f t="shared" si="52"/>
        <v>0</v>
      </c>
      <c r="AA71" s="531">
        <f t="shared" si="53"/>
        <v>0</v>
      </c>
    </row>
    <row r="72" spans="1:27" ht="15.75" customHeight="1" x14ac:dyDescent="0.2">
      <c r="A72" s="116" t="s">
        <v>331</v>
      </c>
      <c r="B72" s="114">
        <v>7</v>
      </c>
      <c r="C72" s="114" t="s">
        <v>118</v>
      </c>
      <c r="D72" s="146" t="s">
        <v>332</v>
      </c>
      <c r="E72" s="513"/>
      <c r="F72" s="313"/>
      <c r="G72" s="313"/>
      <c r="H72" s="313"/>
      <c r="I72" s="313"/>
      <c r="J72" s="515">
        <f t="shared" si="49"/>
        <v>0</v>
      </c>
      <c r="K72" s="323"/>
      <c r="L72" s="323"/>
      <c r="M72" s="323"/>
      <c r="N72" s="323"/>
      <c r="O72" s="540">
        <f t="shared" si="55"/>
        <v>0</v>
      </c>
      <c r="P72" s="520">
        <f>+'ANEXO No 7A'!I426</f>
        <v>0</v>
      </c>
      <c r="Q72" s="323"/>
      <c r="R72" s="323"/>
      <c r="S72" s="323"/>
      <c r="T72" s="323"/>
      <c r="U72" s="524">
        <f t="shared" si="51"/>
        <v>0</v>
      </c>
      <c r="V72" s="323"/>
      <c r="W72" s="323"/>
      <c r="X72" s="323"/>
      <c r="Y72" s="323"/>
      <c r="Z72" s="544">
        <f t="shared" si="52"/>
        <v>0</v>
      </c>
      <c r="AA72" s="531">
        <f t="shared" si="53"/>
        <v>0</v>
      </c>
    </row>
    <row r="73" spans="1:27" ht="15.75" customHeight="1" x14ac:dyDescent="0.2">
      <c r="A73" s="116" t="s">
        <v>333</v>
      </c>
      <c r="B73" s="114">
        <v>7</v>
      </c>
      <c r="C73" s="114" t="s">
        <v>118</v>
      </c>
      <c r="D73" s="146" t="s">
        <v>334</v>
      </c>
      <c r="E73" s="513"/>
      <c r="F73" s="313"/>
      <c r="G73" s="313"/>
      <c r="H73" s="313"/>
      <c r="I73" s="313"/>
      <c r="J73" s="515">
        <f t="shared" si="49"/>
        <v>0</v>
      </c>
      <c r="K73" s="323"/>
      <c r="L73" s="323"/>
      <c r="M73" s="323"/>
      <c r="N73" s="323"/>
      <c r="O73" s="540">
        <f t="shared" si="55"/>
        <v>0</v>
      </c>
      <c r="P73" s="520">
        <f>+'ANEXO No 7A'!I439</f>
        <v>0</v>
      </c>
      <c r="Q73" s="323"/>
      <c r="R73" s="323"/>
      <c r="S73" s="323"/>
      <c r="T73" s="323"/>
      <c r="U73" s="524">
        <f t="shared" si="51"/>
        <v>0</v>
      </c>
      <c r="V73" s="323"/>
      <c r="W73" s="323"/>
      <c r="X73" s="323"/>
      <c r="Y73" s="323"/>
      <c r="Z73" s="544">
        <f t="shared" si="52"/>
        <v>0</v>
      </c>
      <c r="AA73" s="531">
        <f t="shared" si="53"/>
        <v>0</v>
      </c>
    </row>
    <row r="74" spans="1:27" ht="15.75" customHeight="1" x14ac:dyDescent="0.2">
      <c r="A74" s="116" t="s">
        <v>335</v>
      </c>
      <c r="B74" s="114">
        <v>7</v>
      </c>
      <c r="C74" s="114" t="s">
        <v>118</v>
      </c>
      <c r="D74" s="146" t="s">
        <v>336</v>
      </c>
      <c r="E74" s="513"/>
      <c r="F74" s="313"/>
      <c r="G74" s="313"/>
      <c r="H74" s="313"/>
      <c r="I74" s="313"/>
      <c r="J74" s="515">
        <f t="shared" si="49"/>
        <v>0</v>
      </c>
      <c r="K74" s="323"/>
      <c r="L74" s="323"/>
      <c r="M74" s="323"/>
      <c r="N74" s="323"/>
      <c r="O74" s="540">
        <f t="shared" si="55"/>
        <v>0</v>
      </c>
      <c r="P74" s="520">
        <f>+'ANEXO No 7A'!I452</f>
        <v>0</v>
      </c>
      <c r="Q74" s="323"/>
      <c r="R74" s="323"/>
      <c r="S74" s="323"/>
      <c r="T74" s="323"/>
      <c r="U74" s="524">
        <f t="shared" si="51"/>
        <v>0</v>
      </c>
      <c r="V74" s="323"/>
      <c r="W74" s="323"/>
      <c r="X74" s="323"/>
      <c r="Y74" s="323"/>
      <c r="Z74" s="544">
        <f t="shared" si="52"/>
        <v>0</v>
      </c>
      <c r="AA74" s="531">
        <f t="shared" si="53"/>
        <v>0</v>
      </c>
    </row>
    <row r="75" spans="1:27" ht="15.75" customHeight="1" x14ac:dyDescent="0.2">
      <c r="A75" s="116" t="s">
        <v>337</v>
      </c>
      <c r="B75" s="114">
        <v>7</v>
      </c>
      <c r="C75" s="114" t="s">
        <v>118</v>
      </c>
      <c r="D75" s="146" t="s">
        <v>338</v>
      </c>
      <c r="E75" s="513"/>
      <c r="F75" s="313"/>
      <c r="G75" s="313"/>
      <c r="H75" s="313"/>
      <c r="I75" s="313"/>
      <c r="J75" s="515">
        <f t="shared" si="49"/>
        <v>0</v>
      </c>
      <c r="K75" s="323"/>
      <c r="L75" s="323"/>
      <c r="M75" s="323"/>
      <c r="N75" s="323"/>
      <c r="O75" s="540">
        <f t="shared" si="55"/>
        <v>0</v>
      </c>
      <c r="P75" s="520">
        <f>+'ANEXO No 7A'!I465</f>
        <v>0</v>
      </c>
      <c r="Q75" s="323"/>
      <c r="R75" s="323"/>
      <c r="S75" s="323"/>
      <c r="T75" s="323"/>
      <c r="U75" s="524">
        <f t="shared" si="51"/>
        <v>0</v>
      </c>
      <c r="V75" s="323"/>
      <c r="W75" s="323"/>
      <c r="X75" s="323"/>
      <c r="Y75" s="323"/>
      <c r="Z75" s="544">
        <f t="shared" si="52"/>
        <v>0</v>
      </c>
      <c r="AA75" s="531">
        <f t="shared" si="53"/>
        <v>0</v>
      </c>
    </row>
    <row r="76" spans="1:27" ht="15.75" customHeight="1" x14ac:dyDescent="0.2">
      <c r="A76" s="116" t="s">
        <v>339</v>
      </c>
      <c r="B76" s="114">
        <v>7</v>
      </c>
      <c r="C76" s="114" t="s">
        <v>118</v>
      </c>
      <c r="D76" s="146" t="s">
        <v>340</v>
      </c>
      <c r="E76" s="513"/>
      <c r="F76" s="313"/>
      <c r="G76" s="313"/>
      <c r="H76" s="313"/>
      <c r="I76" s="313"/>
      <c r="J76" s="515">
        <f t="shared" si="49"/>
        <v>0</v>
      </c>
      <c r="K76" s="323"/>
      <c r="L76" s="323"/>
      <c r="M76" s="323"/>
      <c r="N76" s="323"/>
      <c r="O76" s="540">
        <f t="shared" si="55"/>
        <v>0</v>
      </c>
      <c r="P76" s="520">
        <f>+'ANEXO No 7A'!I478</f>
        <v>0</v>
      </c>
      <c r="Q76" s="323"/>
      <c r="R76" s="323"/>
      <c r="S76" s="323"/>
      <c r="T76" s="323"/>
      <c r="U76" s="524">
        <f t="shared" si="51"/>
        <v>0</v>
      </c>
      <c r="V76" s="323"/>
      <c r="W76" s="323"/>
      <c r="X76" s="323"/>
      <c r="Y76" s="323"/>
      <c r="Z76" s="544">
        <f t="shared" si="52"/>
        <v>0</v>
      </c>
      <c r="AA76" s="531">
        <f t="shared" si="53"/>
        <v>0</v>
      </c>
    </row>
    <row r="77" spans="1:27" ht="15.75" customHeight="1" x14ac:dyDescent="0.2">
      <c r="A77" s="104" t="s">
        <v>341</v>
      </c>
      <c r="B77" s="105">
        <v>5</v>
      </c>
      <c r="C77" s="105" t="s">
        <v>27</v>
      </c>
      <c r="D77" s="141" t="s">
        <v>342</v>
      </c>
      <c r="E77" s="259">
        <f>+E78+E81+E90+E94+E104</f>
        <v>0</v>
      </c>
      <c r="F77" s="259">
        <f t="shared" ref="F77:AA77" si="56">+F78+F81+F90+F94+F104</f>
        <v>0</v>
      </c>
      <c r="G77" s="259">
        <f t="shared" si="56"/>
        <v>0</v>
      </c>
      <c r="H77" s="259">
        <f t="shared" si="56"/>
        <v>0</v>
      </c>
      <c r="I77" s="259">
        <f t="shared" si="56"/>
        <v>0</v>
      </c>
      <c r="J77" s="259">
        <f t="shared" si="56"/>
        <v>0</v>
      </c>
      <c r="K77" s="259">
        <f t="shared" si="56"/>
        <v>0</v>
      </c>
      <c r="L77" s="259">
        <f t="shared" si="56"/>
        <v>0</v>
      </c>
      <c r="M77" s="259">
        <f t="shared" si="56"/>
        <v>0</v>
      </c>
      <c r="N77" s="259">
        <f t="shared" si="56"/>
        <v>0</v>
      </c>
      <c r="O77" s="259">
        <f t="shared" si="56"/>
        <v>0</v>
      </c>
      <c r="P77" s="259">
        <f t="shared" si="56"/>
        <v>0</v>
      </c>
      <c r="Q77" s="259">
        <f t="shared" si="56"/>
        <v>0</v>
      </c>
      <c r="R77" s="259">
        <f t="shared" si="56"/>
        <v>0</v>
      </c>
      <c r="S77" s="259">
        <f t="shared" si="56"/>
        <v>0</v>
      </c>
      <c r="T77" s="259">
        <f t="shared" si="56"/>
        <v>0</v>
      </c>
      <c r="U77" s="259">
        <f t="shared" si="56"/>
        <v>0</v>
      </c>
      <c r="V77" s="259">
        <f t="shared" si="56"/>
        <v>0</v>
      </c>
      <c r="W77" s="259">
        <f t="shared" si="56"/>
        <v>0</v>
      </c>
      <c r="X77" s="259">
        <f t="shared" si="56"/>
        <v>0</v>
      </c>
      <c r="Y77" s="259">
        <f t="shared" si="56"/>
        <v>0</v>
      </c>
      <c r="Z77" s="259">
        <f t="shared" si="56"/>
        <v>0</v>
      </c>
      <c r="AA77" s="259">
        <f t="shared" si="56"/>
        <v>0</v>
      </c>
    </row>
    <row r="78" spans="1:27" ht="15.75" customHeight="1" x14ac:dyDescent="0.2">
      <c r="A78" s="121" t="s">
        <v>343</v>
      </c>
      <c r="B78" s="122">
        <v>6</v>
      </c>
      <c r="C78" s="122" t="s">
        <v>27</v>
      </c>
      <c r="D78" s="128" t="s">
        <v>344</v>
      </c>
      <c r="E78" s="260">
        <f>SUM(E79:E80)</f>
        <v>0</v>
      </c>
      <c r="F78" s="260">
        <f t="shared" ref="F78:AA78" si="57">SUM(F79:F80)</f>
        <v>0</v>
      </c>
      <c r="G78" s="260">
        <f t="shared" si="57"/>
        <v>0</v>
      </c>
      <c r="H78" s="260">
        <f t="shared" si="57"/>
        <v>0</v>
      </c>
      <c r="I78" s="260">
        <f t="shared" si="57"/>
        <v>0</v>
      </c>
      <c r="J78" s="260">
        <f t="shared" si="57"/>
        <v>0</v>
      </c>
      <c r="K78" s="260">
        <f t="shared" si="57"/>
        <v>0</v>
      </c>
      <c r="L78" s="260">
        <f t="shared" si="57"/>
        <v>0</v>
      </c>
      <c r="M78" s="260">
        <f t="shared" si="57"/>
        <v>0</v>
      </c>
      <c r="N78" s="260">
        <f t="shared" si="57"/>
        <v>0</v>
      </c>
      <c r="O78" s="260">
        <f t="shared" si="57"/>
        <v>0</v>
      </c>
      <c r="P78" s="260">
        <f t="shared" si="57"/>
        <v>0</v>
      </c>
      <c r="Q78" s="260">
        <f t="shared" si="57"/>
        <v>0</v>
      </c>
      <c r="R78" s="260">
        <f t="shared" si="57"/>
        <v>0</v>
      </c>
      <c r="S78" s="260">
        <f t="shared" si="57"/>
        <v>0</v>
      </c>
      <c r="T78" s="260">
        <f t="shared" si="57"/>
        <v>0</v>
      </c>
      <c r="U78" s="260">
        <f t="shared" si="57"/>
        <v>0</v>
      </c>
      <c r="V78" s="260">
        <f t="shared" si="57"/>
        <v>0</v>
      </c>
      <c r="W78" s="260">
        <f t="shared" si="57"/>
        <v>0</v>
      </c>
      <c r="X78" s="260">
        <f t="shared" si="57"/>
        <v>0</v>
      </c>
      <c r="Y78" s="260">
        <f t="shared" si="57"/>
        <v>0</v>
      </c>
      <c r="Z78" s="260">
        <f t="shared" si="57"/>
        <v>0</v>
      </c>
      <c r="AA78" s="260">
        <f t="shared" si="57"/>
        <v>0</v>
      </c>
    </row>
    <row r="79" spans="1:27" ht="15.75" customHeight="1" x14ac:dyDescent="0.2">
      <c r="A79" s="116" t="s">
        <v>345</v>
      </c>
      <c r="B79" s="114">
        <v>7</v>
      </c>
      <c r="C79" s="114" t="s">
        <v>118</v>
      </c>
      <c r="D79" s="146" t="s">
        <v>20</v>
      </c>
      <c r="E79" s="513"/>
      <c r="F79" s="313"/>
      <c r="G79" s="313"/>
      <c r="H79" s="313"/>
      <c r="I79" s="313"/>
      <c r="J79" s="515">
        <f t="shared" ref="J79:J111" si="58">+E79+F79-G79+H79-I79</f>
        <v>0</v>
      </c>
      <c r="K79" s="323"/>
      <c r="L79" s="323"/>
      <c r="M79" s="323"/>
      <c r="N79" s="323"/>
      <c r="O79" s="540">
        <f t="shared" ref="O79:O111" si="59">SUM(K79:N79)</f>
        <v>0</v>
      </c>
      <c r="P79" s="520">
        <f>+'ANEXO No 7A'!I491</f>
        <v>0</v>
      </c>
      <c r="Q79" s="323"/>
      <c r="R79" s="323"/>
      <c r="S79" s="323"/>
      <c r="T79" s="323"/>
      <c r="U79" s="524">
        <f t="shared" ref="U79:U111" si="60">SUM(Q79:T79)</f>
        <v>0</v>
      </c>
      <c r="V79" s="323"/>
      <c r="W79" s="323"/>
      <c r="X79" s="323"/>
      <c r="Y79" s="323"/>
      <c r="Z79" s="544">
        <f t="shared" ref="Z79:Z111" si="61">SUM(V79:Y79)</f>
        <v>0</v>
      </c>
      <c r="AA79" s="531">
        <f t="shared" ref="AA79:AA111" si="62">+J79-P79</f>
        <v>0</v>
      </c>
    </row>
    <row r="80" spans="1:27" ht="15.75" customHeight="1" x14ac:dyDescent="0.2">
      <c r="A80" s="147" t="s">
        <v>346</v>
      </c>
      <c r="B80" s="148">
        <v>7</v>
      </c>
      <c r="C80" s="148" t="s">
        <v>118</v>
      </c>
      <c r="D80" s="149" t="s">
        <v>558</v>
      </c>
      <c r="E80" s="513"/>
      <c r="F80" s="313"/>
      <c r="G80" s="313"/>
      <c r="H80" s="313"/>
      <c r="I80" s="313"/>
      <c r="J80" s="515">
        <f t="shared" si="58"/>
        <v>0</v>
      </c>
      <c r="K80" s="323"/>
      <c r="L80" s="323"/>
      <c r="M80" s="323"/>
      <c r="N80" s="323"/>
      <c r="O80" s="540">
        <f t="shared" si="59"/>
        <v>0</v>
      </c>
      <c r="P80" s="520">
        <f>+'ANEXO No 7A'!I504</f>
        <v>0</v>
      </c>
      <c r="Q80" s="323"/>
      <c r="R80" s="323"/>
      <c r="S80" s="323"/>
      <c r="T80" s="323"/>
      <c r="U80" s="524">
        <f t="shared" si="60"/>
        <v>0</v>
      </c>
      <c r="V80" s="323"/>
      <c r="W80" s="323"/>
      <c r="X80" s="323"/>
      <c r="Y80" s="323"/>
      <c r="Z80" s="544">
        <f t="shared" si="61"/>
        <v>0</v>
      </c>
      <c r="AA80" s="531">
        <f t="shared" si="62"/>
        <v>0</v>
      </c>
    </row>
    <row r="81" spans="1:27" ht="38.25" x14ac:dyDescent="0.2">
      <c r="A81" s="143" t="s">
        <v>347</v>
      </c>
      <c r="B81" s="144">
        <v>6</v>
      </c>
      <c r="C81" s="144" t="s">
        <v>27</v>
      </c>
      <c r="D81" s="145" t="s">
        <v>557</v>
      </c>
      <c r="E81" s="260">
        <f>SUM(E82:E89)</f>
        <v>0</v>
      </c>
      <c r="F81" s="260">
        <f t="shared" ref="F81:AA81" si="63">SUM(F82:F89)</f>
        <v>0</v>
      </c>
      <c r="G81" s="260">
        <f t="shared" si="63"/>
        <v>0</v>
      </c>
      <c r="H81" s="260">
        <f t="shared" si="63"/>
        <v>0</v>
      </c>
      <c r="I81" s="260">
        <f t="shared" si="63"/>
        <v>0</v>
      </c>
      <c r="J81" s="260">
        <f t="shared" si="63"/>
        <v>0</v>
      </c>
      <c r="K81" s="260">
        <f t="shared" si="63"/>
        <v>0</v>
      </c>
      <c r="L81" s="260">
        <f t="shared" si="63"/>
        <v>0</v>
      </c>
      <c r="M81" s="260">
        <f t="shared" si="63"/>
        <v>0</v>
      </c>
      <c r="N81" s="260">
        <f t="shared" si="63"/>
        <v>0</v>
      </c>
      <c r="O81" s="260">
        <f t="shared" si="63"/>
        <v>0</v>
      </c>
      <c r="P81" s="260">
        <f t="shared" si="63"/>
        <v>0</v>
      </c>
      <c r="Q81" s="260">
        <f t="shared" si="63"/>
        <v>0</v>
      </c>
      <c r="R81" s="260">
        <f t="shared" si="63"/>
        <v>0</v>
      </c>
      <c r="S81" s="260">
        <f t="shared" si="63"/>
        <v>0</v>
      </c>
      <c r="T81" s="260">
        <f t="shared" si="63"/>
        <v>0</v>
      </c>
      <c r="U81" s="260">
        <f t="shared" si="63"/>
        <v>0</v>
      </c>
      <c r="V81" s="260">
        <f t="shared" si="63"/>
        <v>0</v>
      </c>
      <c r="W81" s="260">
        <f t="shared" si="63"/>
        <v>0</v>
      </c>
      <c r="X81" s="260">
        <f t="shared" si="63"/>
        <v>0</v>
      </c>
      <c r="Y81" s="260">
        <f t="shared" si="63"/>
        <v>0</v>
      </c>
      <c r="Z81" s="260">
        <f t="shared" si="63"/>
        <v>0</v>
      </c>
      <c r="AA81" s="260">
        <f t="shared" si="63"/>
        <v>0</v>
      </c>
    </row>
    <row r="82" spans="1:27" ht="15.75" customHeight="1" x14ac:dyDescent="0.2">
      <c r="A82" s="116" t="s">
        <v>348</v>
      </c>
      <c r="B82" s="114">
        <v>7</v>
      </c>
      <c r="C82" s="114" t="s">
        <v>118</v>
      </c>
      <c r="D82" s="146" t="s">
        <v>349</v>
      </c>
      <c r="E82" s="513"/>
      <c r="F82" s="313"/>
      <c r="G82" s="313"/>
      <c r="H82" s="313"/>
      <c r="I82" s="313"/>
      <c r="J82" s="515">
        <f t="shared" si="58"/>
        <v>0</v>
      </c>
      <c r="K82" s="323"/>
      <c r="L82" s="323"/>
      <c r="M82" s="323"/>
      <c r="N82" s="323"/>
      <c r="O82" s="540">
        <f t="shared" si="59"/>
        <v>0</v>
      </c>
      <c r="P82" s="520">
        <f>+'ANEXO No 7A'!I517</f>
        <v>0</v>
      </c>
      <c r="Q82" s="323"/>
      <c r="R82" s="323"/>
      <c r="S82" s="323"/>
      <c r="T82" s="323"/>
      <c r="U82" s="524">
        <f t="shared" si="60"/>
        <v>0</v>
      </c>
      <c r="V82" s="323"/>
      <c r="W82" s="323"/>
      <c r="X82" s="323"/>
      <c r="Y82" s="323"/>
      <c r="Z82" s="544">
        <f t="shared" si="61"/>
        <v>0</v>
      </c>
      <c r="AA82" s="531">
        <f t="shared" si="62"/>
        <v>0</v>
      </c>
    </row>
    <row r="83" spans="1:27" ht="15.75" customHeight="1" x14ac:dyDescent="0.2">
      <c r="A83" s="116" t="s">
        <v>350</v>
      </c>
      <c r="B83" s="114">
        <v>7</v>
      </c>
      <c r="C83" s="114" t="s">
        <v>118</v>
      </c>
      <c r="D83" s="146" t="s">
        <v>351</v>
      </c>
      <c r="E83" s="513"/>
      <c r="F83" s="313"/>
      <c r="G83" s="313"/>
      <c r="H83" s="313"/>
      <c r="I83" s="313"/>
      <c r="J83" s="515">
        <f t="shared" si="58"/>
        <v>0</v>
      </c>
      <c r="K83" s="323"/>
      <c r="L83" s="323"/>
      <c r="M83" s="323"/>
      <c r="N83" s="323"/>
      <c r="O83" s="540">
        <f t="shared" si="59"/>
        <v>0</v>
      </c>
      <c r="P83" s="520">
        <f>+'ANEXO No 7A'!I530</f>
        <v>0</v>
      </c>
      <c r="Q83" s="323"/>
      <c r="R83" s="323"/>
      <c r="S83" s="323"/>
      <c r="T83" s="323"/>
      <c r="U83" s="524">
        <f t="shared" si="60"/>
        <v>0</v>
      </c>
      <c r="V83" s="323"/>
      <c r="W83" s="323"/>
      <c r="X83" s="323"/>
      <c r="Y83" s="323"/>
      <c r="Z83" s="544">
        <f t="shared" si="61"/>
        <v>0</v>
      </c>
      <c r="AA83" s="531">
        <f t="shared" si="62"/>
        <v>0</v>
      </c>
    </row>
    <row r="84" spans="1:27" ht="15.75" customHeight="1" x14ac:dyDescent="0.2">
      <c r="A84" s="116" t="s">
        <v>352</v>
      </c>
      <c r="B84" s="114">
        <v>7</v>
      </c>
      <c r="C84" s="114" t="s">
        <v>118</v>
      </c>
      <c r="D84" s="146" t="s">
        <v>353</v>
      </c>
      <c r="E84" s="513"/>
      <c r="F84" s="313"/>
      <c r="G84" s="313"/>
      <c r="H84" s="313"/>
      <c r="I84" s="313"/>
      <c r="J84" s="515">
        <f t="shared" si="58"/>
        <v>0</v>
      </c>
      <c r="K84" s="323"/>
      <c r="L84" s="323"/>
      <c r="M84" s="323"/>
      <c r="N84" s="323"/>
      <c r="O84" s="540">
        <f t="shared" si="59"/>
        <v>0</v>
      </c>
      <c r="P84" s="520">
        <f>+'ANEXO No 7A'!I543</f>
        <v>0</v>
      </c>
      <c r="Q84" s="323"/>
      <c r="R84" s="323"/>
      <c r="S84" s="323"/>
      <c r="T84" s="323"/>
      <c r="U84" s="524">
        <f t="shared" si="60"/>
        <v>0</v>
      </c>
      <c r="V84" s="323"/>
      <c r="W84" s="323"/>
      <c r="X84" s="323"/>
      <c r="Y84" s="323"/>
      <c r="Z84" s="544">
        <f t="shared" si="61"/>
        <v>0</v>
      </c>
      <c r="AA84" s="531">
        <f t="shared" si="62"/>
        <v>0</v>
      </c>
    </row>
    <row r="85" spans="1:27" ht="15.75" customHeight="1" x14ac:dyDescent="0.2">
      <c r="A85" s="116" t="s">
        <v>354</v>
      </c>
      <c r="B85" s="114">
        <v>7</v>
      </c>
      <c r="C85" s="114" t="s">
        <v>118</v>
      </c>
      <c r="D85" s="146" t="s">
        <v>355</v>
      </c>
      <c r="E85" s="513"/>
      <c r="F85" s="313"/>
      <c r="G85" s="313"/>
      <c r="H85" s="313"/>
      <c r="I85" s="313"/>
      <c r="J85" s="515">
        <f t="shared" si="58"/>
        <v>0</v>
      </c>
      <c r="K85" s="323"/>
      <c r="L85" s="323"/>
      <c r="M85" s="323"/>
      <c r="N85" s="323"/>
      <c r="O85" s="540">
        <f t="shared" si="59"/>
        <v>0</v>
      </c>
      <c r="P85" s="520">
        <f>+'ANEXO No 7A'!I556</f>
        <v>0</v>
      </c>
      <c r="Q85" s="323"/>
      <c r="R85" s="323"/>
      <c r="S85" s="323"/>
      <c r="T85" s="323"/>
      <c r="U85" s="524">
        <f t="shared" si="60"/>
        <v>0</v>
      </c>
      <c r="V85" s="323"/>
      <c r="W85" s="323"/>
      <c r="X85" s="323"/>
      <c r="Y85" s="323"/>
      <c r="Z85" s="544">
        <f t="shared" si="61"/>
        <v>0</v>
      </c>
      <c r="AA85" s="531">
        <f t="shared" si="62"/>
        <v>0</v>
      </c>
    </row>
    <row r="86" spans="1:27" ht="15.75" customHeight="1" x14ac:dyDescent="0.2">
      <c r="A86" s="116" t="s">
        <v>356</v>
      </c>
      <c r="B86" s="114">
        <v>7</v>
      </c>
      <c r="C86" s="114" t="s">
        <v>118</v>
      </c>
      <c r="D86" s="146" t="s">
        <v>459</v>
      </c>
      <c r="E86" s="513"/>
      <c r="F86" s="313"/>
      <c r="G86" s="313"/>
      <c r="H86" s="313"/>
      <c r="I86" s="313"/>
      <c r="J86" s="515">
        <f t="shared" si="58"/>
        <v>0</v>
      </c>
      <c r="K86" s="323"/>
      <c r="L86" s="323"/>
      <c r="M86" s="323"/>
      <c r="N86" s="323"/>
      <c r="O86" s="540">
        <f t="shared" si="59"/>
        <v>0</v>
      </c>
      <c r="P86" s="520">
        <f>+'ANEXO No 7A'!I569</f>
        <v>0</v>
      </c>
      <c r="Q86" s="323"/>
      <c r="R86" s="323"/>
      <c r="S86" s="323"/>
      <c r="T86" s="323"/>
      <c r="U86" s="524">
        <f t="shared" si="60"/>
        <v>0</v>
      </c>
      <c r="V86" s="323"/>
      <c r="W86" s="323"/>
      <c r="X86" s="323"/>
      <c r="Y86" s="323"/>
      <c r="Z86" s="544">
        <f t="shared" si="61"/>
        <v>0</v>
      </c>
      <c r="AA86" s="531">
        <f t="shared" si="62"/>
        <v>0</v>
      </c>
    </row>
    <row r="87" spans="1:27" ht="15.75" customHeight="1" x14ac:dyDescent="0.2">
      <c r="A87" s="479" t="s">
        <v>357</v>
      </c>
      <c r="B87" s="477">
        <v>7</v>
      </c>
      <c r="C87" s="477" t="s">
        <v>118</v>
      </c>
      <c r="D87" s="492" t="s">
        <v>594</v>
      </c>
      <c r="E87" s="513"/>
      <c r="F87" s="313"/>
      <c r="G87" s="313"/>
      <c r="H87" s="313"/>
      <c r="I87" s="313"/>
      <c r="J87" s="515">
        <f>+E87+F87-G87+H87-I87</f>
        <v>0</v>
      </c>
      <c r="K87" s="323"/>
      <c r="L87" s="323"/>
      <c r="M87" s="323"/>
      <c r="N87" s="323"/>
      <c r="O87" s="540">
        <f t="shared" ref="O87" si="64">SUM(K87:N87)</f>
        <v>0</v>
      </c>
      <c r="P87" s="520">
        <f>+'ANEXO No 7A'!I582</f>
        <v>0</v>
      </c>
      <c r="Q87" s="323"/>
      <c r="R87" s="323"/>
      <c r="S87" s="323"/>
      <c r="T87" s="323"/>
      <c r="U87" s="524">
        <f t="shared" si="60"/>
        <v>0</v>
      </c>
      <c r="V87" s="323"/>
      <c r="W87" s="323"/>
      <c r="X87" s="323"/>
      <c r="Y87" s="323"/>
      <c r="Z87" s="544">
        <f t="shared" si="61"/>
        <v>0</v>
      </c>
      <c r="AA87" s="531"/>
    </row>
    <row r="88" spans="1:27" ht="15.75" customHeight="1" x14ac:dyDescent="0.2">
      <c r="A88" s="479" t="s">
        <v>358</v>
      </c>
      <c r="B88" s="477">
        <v>7</v>
      </c>
      <c r="C88" s="477" t="s">
        <v>118</v>
      </c>
      <c r="D88" s="492" t="s">
        <v>596</v>
      </c>
      <c r="E88" s="513"/>
      <c r="F88" s="313"/>
      <c r="G88" s="313"/>
      <c r="H88" s="313"/>
      <c r="I88" s="313"/>
      <c r="J88" s="515">
        <f>+E88+F88-G88+H88-I88</f>
        <v>0</v>
      </c>
      <c r="K88" s="323"/>
      <c r="L88" s="323"/>
      <c r="M88" s="323"/>
      <c r="N88" s="323"/>
      <c r="O88" s="540">
        <f t="shared" si="59"/>
        <v>0</v>
      </c>
      <c r="P88" s="520">
        <f>+'ANEXO No 7A'!I595</f>
        <v>0</v>
      </c>
      <c r="Q88" s="323"/>
      <c r="R88" s="323"/>
      <c r="S88" s="323"/>
      <c r="T88" s="323"/>
      <c r="U88" s="524">
        <f t="shared" si="60"/>
        <v>0</v>
      </c>
      <c r="V88" s="323"/>
      <c r="W88" s="323"/>
      <c r="X88" s="323"/>
      <c r="Y88" s="323"/>
      <c r="Z88" s="544">
        <f t="shared" si="61"/>
        <v>0</v>
      </c>
      <c r="AA88" s="531">
        <f t="shared" si="62"/>
        <v>0</v>
      </c>
    </row>
    <row r="89" spans="1:27" ht="15.75" customHeight="1" x14ac:dyDescent="0.2">
      <c r="A89" s="479" t="s">
        <v>595</v>
      </c>
      <c r="B89" s="477">
        <v>7</v>
      </c>
      <c r="C89" s="477" t="s">
        <v>118</v>
      </c>
      <c r="D89" s="492" t="s">
        <v>359</v>
      </c>
      <c r="E89" s="513"/>
      <c r="F89" s="313"/>
      <c r="G89" s="313"/>
      <c r="H89" s="313"/>
      <c r="I89" s="313"/>
      <c r="J89" s="515">
        <f t="shared" si="58"/>
        <v>0</v>
      </c>
      <c r="K89" s="323"/>
      <c r="L89" s="323"/>
      <c r="M89" s="323"/>
      <c r="N89" s="323"/>
      <c r="O89" s="540">
        <f t="shared" si="59"/>
        <v>0</v>
      </c>
      <c r="P89" s="520">
        <f>+'ANEXO No 7A'!I608</f>
        <v>0</v>
      </c>
      <c r="Q89" s="323"/>
      <c r="R89" s="323"/>
      <c r="S89" s="323"/>
      <c r="T89" s="323"/>
      <c r="U89" s="524">
        <f t="shared" si="60"/>
        <v>0</v>
      </c>
      <c r="V89" s="323"/>
      <c r="W89" s="323"/>
      <c r="X89" s="323"/>
      <c r="Y89" s="323"/>
      <c r="Z89" s="544">
        <f t="shared" si="61"/>
        <v>0</v>
      </c>
      <c r="AA89" s="531">
        <f t="shared" si="62"/>
        <v>0</v>
      </c>
    </row>
    <row r="90" spans="1:27" ht="24" customHeight="1" x14ac:dyDescent="0.2">
      <c r="A90" s="143" t="s">
        <v>360</v>
      </c>
      <c r="B90" s="144">
        <v>6</v>
      </c>
      <c r="C90" s="144" t="s">
        <v>27</v>
      </c>
      <c r="D90" s="145" t="s">
        <v>126</v>
      </c>
      <c r="E90" s="260">
        <f>SUM(E91:E93)</f>
        <v>0</v>
      </c>
      <c r="F90" s="260">
        <f t="shared" ref="F90:N90" si="65">SUM(F91:F93)</f>
        <v>0</v>
      </c>
      <c r="G90" s="260">
        <f t="shared" si="65"/>
        <v>0</v>
      </c>
      <c r="H90" s="260">
        <f t="shared" si="65"/>
        <v>0</v>
      </c>
      <c r="I90" s="260">
        <f t="shared" si="65"/>
        <v>0</v>
      </c>
      <c r="J90" s="260">
        <f t="shared" si="65"/>
        <v>0</v>
      </c>
      <c r="K90" s="260">
        <f t="shared" si="65"/>
        <v>0</v>
      </c>
      <c r="L90" s="260">
        <f t="shared" si="65"/>
        <v>0</v>
      </c>
      <c r="M90" s="260">
        <f t="shared" si="65"/>
        <v>0</v>
      </c>
      <c r="N90" s="260">
        <f t="shared" si="65"/>
        <v>0</v>
      </c>
      <c r="O90" s="260">
        <f>SUM(O91:O93)</f>
        <v>0</v>
      </c>
      <c r="P90" s="260">
        <f t="shared" ref="P90:S90" si="66">SUM(P91:P93)</f>
        <v>0</v>
      </c>
      <c r="Q90" s="260">
        <f t="shared" si="66"/>
        <v>0</v>
      </c>
      <c r="R90" s="260">
        <f t="shared" si="66"/>
        <v>0</v>
      </c>
      <c r="S90" s="260">
        <f t="shared" si="66"/>
        <v>0</v>
      </c>
      <c r="T90" s="260">
        <f t="shared" ref="T90" si="67">SUM(T91:T93)</f>
        <v>0</v>
      </c>
      <c r="U90" s="260">
        <f t="shared" ref="U90:AA90" si="68">SUM(U91:U93)</f>
        <v>0</v>
      </c>
      <c r="V90" s="260">
        <f t="shared" si="68"/>
        <v>0</v>
      </c>
      <c r="W90" s="260">
        <f t="shared" si="68"/>
        <v>0</v>
      </c>
      <c r="X90" s="260">
        <f t="shared" si="68"/>
        <v>0</v>
      </c>
      <c r="Y90" s="260">
        <f t="shared" si="68"/>
        <v>0</v>
      </c>
      <c r="Z90" s="260">
        <f t="shared" si="68"/>
        <v>0</v>
      </c>
      <c r="AA90" s="260">
        <f t="shared" si="68"/>
        <v>0</v>
      </c>
    </row>
    <row r="91" spans="1:27" ht="15.75" customHeight="1" x14ac:dyDescent="0.2">
      <c r="A91" s="116" t="s">
        <v>361</v>
      </c>
      <c r="B91" s="114">
        <v>7</v>
      </c>
      <c r="C91" s="114" t="s">
        <v>118</v>
      </c>
      <c r="D91" s="146" t="s">
        <v>69</v>
      </c>
      <c r="E91" s="513"/>
      <c r="F91" s="313"/>
      <c r="G91" s="313"/>
      <c r="H91" s="313"/>
      <c r="I91" s="313"/>
      <c r="J91" s="515">
        <f t="shared" si="58"/>
        <v>0</v>
      </c>
      <c r="K91" s="323"/>
      <c r="L91" s="323"/>
      <c r="M91" s="323"/>
      <c r="N91" s="323"/>
      <c r="O91" s="540">
        <f t="shared" si="59"/>
        <v>0</v>
      </c>
      <c r="P91" s="520">
        <f>+'ANEXO No 7A'!I621</f>
        <v>0</v>
      </c>
      <c r="Q91" s="323"/>
      <c r="R91" s="323"/>
      <c r="S91" s="323"/>
      <c r="T91" s="323"/>
      <c r="U91" s="524">
        <f t="shared" si="60"/>
        <v>0</v>
      </c>
      <c r="V91" s="323"/>
      <c r="W91" s="323"/>
      <c r="X91" s="323"/>
      <c r="Y91" s="323"/>
      <c r="Z91" s="544">
        <f t="shared" si="61"/>
        <v>0</v>
      </c>
      <c r="AA91" s="531">
        <f t="shared" si="62"/>
        <v>0</v>
      </c>
    </row>
    <row r="92" spans="1:27" ht="15.75" customHeight="1" x14ac:dyDescent="0.2">
      <c r="A92" s="116" t="s">
        <v>362</v>
      </c>
      <c r="B92" s="114">
        <v>7</v>
      </c>
      <c r="C92" s="114" t="s">
        <v>118</v>
      </c>
      <c r="D92" s="146" t="s">
        <v>363</v>
      </c>
      <c r="E92" s="513"/>
      <c r="F92" s="313"/>
      <c r="G92" s="313"/>
      <c r="H92" s="313"/>
      <c r="I92" s="313"/>
      <c r="J92" s="515">
        <f t="shared" si="58"/>
        <v>0</v>
      </c>
      <c r="K92" s="323"/>
      <c r="L92" s="323"/>
      <c r="M92" s="323"/>
      <c r="N92" s="323"/>
      <c r="O92" s="540">
        <f t="shared" si="59"/>
        <v>0</v>
      </c>
      <c r="P92" s="520">
        <f>+'ANEXO No 7A'!I634</f>
        <v>0</v>
      </c>
      <c r="Q92" s="323"/>
      <c r="R92" s="323"/>
      <c r="S92" s="323"/>
      <c r="T92" s="323"/>
      <c r="U92" s="524">
        <f t="shared" si="60"/>
        <v>0</v>
      </c>
      <c r="V92" s="323"/>
      <c r="W92" s="323"/>
      <c r="X92" s="323"/>
      <c r="Y92" s="323"/>
      <c r="Z92" s="544">
        <f t="shared" si="61"/>
        <v>0</v>
      </c>
      <c r="AA92" s="531">
        <f t="shared" si="62"/>
        <v>0</v>
      </c>
    </row>
    <row r="93" spans="1:27" ht="15.75" customHeight="1" x14ac:dyDescent="0.2">
      <c r="A93" s="116" t="s">
        <v>364</v>
      </c>
      <c r="B93" s="114">
        <v>7</v>
      </c>
      <c r="C93" s="114" t="s">
        <v>118</v>
      </c>
      <c r="D93" s="146" t="s">
        <v>365</v>
      </c>
      <c r="E93" s="513"/>
      <c r="F93" s="313"/>
      <c r="G93" s="313"/>
      <c r="H93" s="313"/>
      <c r="I93" s="313"/>
      <c r="J93" s="515">
        <f t="shared" si="58"/>
        <v>0</v>
      </c>
      <c r="K93" s="323"/>
      <c r="L93" s="323"/>
      <c r="M93" s="323"/>
      <c r="N93" s="323"/>
      <c r="O93" s="540">
        <f t="shared" si="59"/>
        <v>0</v>
      </c>
      <c r="P93" s="520">
        <f>+'ANEXO No 7A'!I647</f>
        <v>0</v>
      </c>
      <c r="Q93" s="323"/>
      <c r="R93" s="323"/>
      <c r="S93" s="323"/>
      <c r="T93" s="323"/>
      <c r="U93" s="524">
        <f t="shared" si="60"/>
        <v>0</v>
      </c>
      <c r="V93" s="323"/>
      <c r="W93" s="323"/>
      <c r="X93" s="323"/>
      <c r="Y93" s="323"/>
      <c r="Z93" s="544">
        <f t="shared" si="61"/>
        <v>0</v>
      </c>
      <c r="AA93" s="531">
        <f t="shared" si="62"/>
        <v>0</v>
      </c>
    </row>
    <row r="94" spans="1:27" ht="15.75" customHeight="1" x14ac:dyDescent="0.2">
      <c r="A94" s="121" t="s">
        <v>366</v>
      </c>
      <c r="B94" s="122">
        <v>6</v>
      </c>
      <c r="C94" s="122" t="s">
        <v>27</v>
      </c>
      <c r="D94" s="128" t="s">
        <v>367</v>
      </c>
      <c r="E94" s="260">
        <f>SUM(E95:E103)</f>
        <v>0</v>
      </c>
      <c r="F94" s="260">
        <f t="shared" ref="F94:AA94" si="69">SUM(F95:F103)</f>
        <v>0</v>
      </c>
      <c r="G94" s="260">
        <f t="shared" si="69"/>
        <v>0</v>
      </c>
      <c r="H94" s="260">
        <f t="shared" si="69"/>
        <v>0</v>
      </c>
      <c r="I94" s="260">
        <f t="shared" si="69"/>
        <v>0</v>
      </c>
      <c r="J94" s="260">
        <f t="shared" si="69"/>
        <v>0</v>
      </c>
      <c r="K94" s="260">
        <f t="shared" si="69"/>
        <v>0</v>
      </c>
      <c r="L94" s="260">
        <f t="shared" si="69"/>
        <v>0</v>
      </c>
      <c r="M94" s="260">
        <f t="shared" si="69"/>
        <v>0</v>
      </c>
      <c r="N94" s="260">
        <f t="shared" si="69"/>
        <v>0</v>
      </c>
      <c r="O94" s="260">
        <f t="shared" si="69"/>
        <v>0</v>
      </c>
      <c r="P94" s="260">
        <f t="shared" si="69"/>
        <v>0</v>
      </c>
      <c r="Q94" s="260">
        <f t="shared" si="69"/>
        <v>0</v>
      </c>
      <c r="R94" s="260">
        <f t="shared" si="69"/>
        <v>0</v>
      </c>
      <c r="S94" s="260">
        <f t="shared" si="69"/>
        <v>0</v>
      </c>
      <c r="T94" s="260">
        <f t="shared" si="69"/>
        <v>0</v>
      </c>
      <c r="U94" s="260">
        <f t="shared" si="69"/>
        <v>0</v>
      </c>
      <c r="V94" s="260">
        <f t="shared" si="69"/>
        <v>0</v>
      </c>
      <c r="W94" s="260">
        <f t="shared" si="69"/>
        <v>0</v>
      </c>
      <c r="X94" s="260">
        <f t="shared" si="69"/>
        <v>0</v>
      </c>
      <c r="Y94" s="260">
        <f t="shared" si="69"/>
        <v>0</v>
      </c>
      <c r="Z94" s="260">
        <f t="shared" si="69"/>
        <v>0</v>
      </c>
      <c r="AA94" s="260">
        <f t="shared" si="69"/>
        <v>0</v>
      </c>
    </row>
    <row r="95" spans="1:27" ht="15.75" customHeight="1" x14ac:dyDescent="0.2">
      <c r="A95" s="116" t="s">
        <v>368</v>
      </c>
      <c r="B95" s="114">
        <v>7</v>
      </c>
      <c r="C95" s="114" t="s">
        <v>118</v>
      </c>
      <c r="D95" s="146" t="s">
        <v>369</v>
      </c>
      <c r="E95" s="513"/>
      <c r="F95" s="313"/>
      <c r="G95" s="313"/>
      <c r="H95" s="313"/>
      <c r="I95" s="313"/>
      <c r="J95" s="515">
        <f t="shared" si="58"/>
        <v>0</v>
      </c>
      <c r="K95" s="323"/>
      <c r="L95" s="323"/>
      <c r="M95" s="323"/>
      <c r="N95" s="323"/>
      <c r="O95" s="540">
        <f t="shared" si="59"/>
        <v>0</v>
      </c>
      <c r="P95" s="520">
        <f>+'ANEXO No 7A'!I660</f>
        <v>0</v>
      </c>
      <c r="Q95" s="323"/>
      <c r="R95" s="323"/>
      <c r="S95" s="323"/>
      <c r="T95" s="323"/>
      <c r="U95" s="524">
        <f t="shared" si="60"/>
        <v>0</v>
      </c>
      <c r="V95" s="323"/>
      <c r="W95" s="323"/>
      <c r="X95" s="323"/>
      <c r="Y95" s="323"/>
      <c r="Z95" s="544">
        <f t="shared" si="61"/>
        <v>0</v>
      </c>
      <c r="AA95" s="531">
        <f t="shared" si="62"/>
        <v>0</v>
      </c>
    </row>
    <row r="96" spans="1:27" ht="15.75" customHeight="1" x14ac:dyDescent="0.2">
      <c r="A96" s="116" t="s">
        <v>370</v>
      </c>
      <c r="B96" s="114">
        <v>7</v>
      </c>
      <c r="C96" s="114" t="s">
        <v>118</v>
      </c>
      <c r="D96" s="146" t="s">
        <v>66</v>
      </c>
      <c r="E96" s="513"/>
      <c r="F96" s="313"/>
      <c r="G96" s="313"/>
      <c r="H96" s="313"/>
      <c r="I96" s="313"/>
      <c r="J96" s="515">
        <f t="shared" si="58"/>
        <v>0</v>
      </c>
      <c r="K96" s="323"/>
      <c r="L96" s="323"/>
      <c r="M96" s="323"/>
      <c r="N96" s="323"/>
      <c r="O96" s="540">
        <f t="shared" si="59"/>
        <v>0</v>
      </c>
      <c r="P96" s="520">
        <f>+'ANEXO No 7A'!I673</f>
        <v>0</v>
      </c>
      <c r="Q96" s="323"/>
      <c r="R96" s="323"/>
      <c r="S96" s="323"/>
      <c r="T96" s="323"/>
      <c r="U96" s="524">
        <f t="shared" si="60"/>
        <v>0</v>
      </c>
      <c r="V96" s="323"/>
      <c r="W96" s="323"/>
      <c r="X96" s="323"/>
      <c r="Y96" s="323"/>
      <c r="Z96" s="544">
        <f t="shared" si="61"/>
        <v>0</v>
      </c>
      <c r="AA96" s="531">
        <f t="shared" si="62"/>
        <v>0</v>
      </c>
    </row>
    <row r="97" spans="1:27" ht="15.75" customHeight="1" x14ac:dyDescent="0.2">
      <c r="A97" s="116" t="s">
        <v>371</v>
      </c>
      <c r="B97" s="114">
        <v>7</v>
      </c>
      <c r="C97" s="114" t="s">
        <v>118</v>
      </c>
      <c r="D97" s="146" t="s">
        <v>18</v>
      </c>
      <c r="E97" s="513"/>
      <c r="F97" s="313"/>
      <c r="G97" s="313"/>
      <c r="H97" s="313"/>
      <c r="I97" s="313"/>
      <c r="J97" s="515">
        <f t="shared" si="58"/>
        <v>0</v>
      </c>
      <c r="K97" s="323"/>
      <c r="L97" s="323"/>
      <c r="M97" s="323"/>
      <c r="N97" s="323"/>
      <c r="O97" s="540">
        <f t="shared" si="59"/>
        <v>0</v>
      </c>
      <c r="P97" s="520">
        <f>+'ANEXO No 7A'!I686</f>
        <v>0</v>
      </c>
      <c r="Q97" s="323"/>
      <c r="R97" s="323"/>
      <c r="S97" s="323"/>
      <c r="T97" s="323"/>
      <c r="U97" s="524">
        <f t="shared" si="60"/>
        <v>0</v>
      </c>
      <c r="V97" s="323"/>
      <c r="W97" s="323"/>
      <c r="X97" s="323"/>
      <c r="Y97" s="323"/>
      <c r="Z97" s="544">
        <f t="shared" si="61"/>
        <v>0</v>
      </c>
      <c r="AA97" s="531">
        <f t="shared" si="62"/>
        <v>0</v>
      </c>
    </row>
    <row r="98" spans="1:27" ht="15.75" customHeight="1" x14ac:dyDescent="0.2">
      <c r="A98" s="116" t="s">
        <v>372</v>
      </c>
      <c r="B98" s="114">
        <v>7</v>
      </c>
      <c r="C98" s="114" t="s">
        <v>118</v>
      </c>
      <c r="D98" s="146" t="s">
        <v>16</v>
      </c>
      <c r="E98" s="513"/>
      <c r="F98" s="313"/>
      <c r="G98" s="313"/>
      <c r="H98" s="313"/>
      <c r="I98" s="313"/>
      <c r="J98" s="515">
        <f t="shared" si="58"/>
        <v>0</v>
      </c>
      <c r="K98" s="323"/>
      <c r="L98" s="323"/>
      <c r="M98" s="323"/>
      <c r="N98" s="323"/>
      <c r="O98" s="540">
        <f t="shared" si="59"/>
        <v>0</v>
      </c>
      <c r="P98" s="520">
        <f>+'ANEXO No 7A'!I699</f>
        <v>0</v>
      </c>
      <c r="Q98" s="323"/>
      <c r="R98" s="323"/>
      <c r="S98" s="323"/>
      <c r="T98" s="323"/>
      <c r="U98" s="524">
        <f t="shared" si="60"/>
        <v>0</v>
      </c>
      <c r="V98" s="323"/>
      <c r="W98" s="323"/>
      <c r="X98" s="323"/>
      <c r="Y98" s="323"/>
      <c r="Z98" s="544">
        <f t="shared" si="61"/>
        <v>0</v>
      </c>
      <c r="AA98" s="531">
        <f t="shared" si="62"/>
        <v>0</v>
      </c>
    </row>
    <row r="99" spans="1:27" ht="15.75" customHeight="1" x14ac:dyDescent="0.2">
      <c r="A99" s="116" t="s">
        <v>373</v>
      </c>
      <c r="B99" s="114">
        <v>7</v>
      </c>
      <c r="C99" s="114" t="s">
        <v>118</v>
      </c>
      <c r="D99" s="146" t="s">
        <v>19</v>
      </c>
      <c r="E99" s="513"/>
      <c r="F99" s="313"/>
      <c r="G99" s="313"/>
      <c r="H99" s="313"/>
      <c r="I99" s="313"/>
      <c r="J99" s="515">
        <f t="shared" si="58"/>
        <v>0</v>
      </c>
      <c r="K99" s="323"/>
      <c r="L99" s="323"/>
      <c r="M99" s="323"/>
      <c r="N99" s="323"/>
      <c r="O99" s="540">
        <f t="shared" si="59"/>
        <v>0</v>
      </c>
      <c r="P99" s="520">
        <f>+'ANEXO No 7A'!I712</f>
        <v>0</v>
      </c>
      <c r="Q99" s="323"/>
      <c r="R99" s="323"/>
      <c r="S99" s="323"/>
      <c r="T99" s="323"/>
      <c r="U99" s="524">
        <f t="shared" si="60"/>
        <v>0</v>
      </c>
      <c r="V99" s="323"/>
      <c r="W99" s="323"/>
      <c r="X99" s="323"/>
      <c r="Y99" s="323"/>
      <c r="Z99" s="544">
        <f t="shared" si="61"/>
        <v>0</v>
      </c>
      <c r="AA99" s="531">
        <f t="shared" si="62"/>
        <v>0</v>
      </c>
    </row>
    <row r="100" spans="1:27" ht="15.75" customHeight="1" x14ac:dyDescent="0.2">
      <c r="A100" s="116" t="s">
        <v>374</v>
      </c>
      <c r="B100" s="114">
        <v>7</v>
      </c>
      <c r="C100" s="114" t="s">
        <v>118</v>
      </c>
      <c r="D100" s="146" t="s">
        <v>375</v>
      </c>
      <c r="E100" s="513"/>
      <c r="F100" s="313"/>
      <c r="G100" s="313"/>
      <c r="H100" s="313"/>
      <c r="I100" s="313"/>
      <c r="J100" s="515">
        <f t="shared" si="58"/>
        <v>0</v>
      </c>
      <c r="K100" s="323"/>
      <c r="L100" s="323"/>
      <c r="M100" s="323"/>
      <c r="N100" s="323"/>
      <c r="O100" s="540">
        <f t="shared" si="59"/>
        <v>0</v>
      </c>
      <c r="P100" s="520">
        <f>+'ANEXO No 7A'!I725</f>
        <v>0</v>
      </c>
      <c r="Q100" s="323"/>
      <c r="R100" s="323"/>
      <c r="S100" s="323"/>
      <c r="T100" s="323"/>
      <c r="U100" s="524">
        <f t="shared" si="60"/>
        <v>0</v>
      </c>
      <c r="V100" s="323"/>
      <c r="W100" s="323"/>
      <c r="X100" s="323"/>
      <c r="Y100" s="323"/>
      <c r="Z100" s="544">
        <f t="shared" si="61"/>
        <v>0</v>
      </c>
      <c r="AA100" s="531">
        <f t="shared" si="62"/>
        <v>0</v>
      </c>
    </row>
    <row r="101" spans="1:27" ht="15.75" customHeight="1" x14ac:dyDescent="0.2">
      <c r="A101" s="116" t="s">
        <v>376</v>
      </c>
      <c r="B101" s="114">
        <v>7</v>
      </c>
      <c r="C101" s="114" t="s">
        <v>118</v>
      </c>
      <c r="D101" s="146" t="s">
        <v>377</v>
      </c>
      <c r="E101" s="513"/>
      <c r="F101" s="313"/>
      <c r="G101" s="313"/>
      <c r="H101" s="313"/>
      <c r="I101" s="313"/>
      <c r="J101" s="515">
        <f t="shared" si="58"/>
        <v>0</v>
      </c>
      <c r="K101" s="323"/>
      <c r="L101" s="323"/>
      <c r="M101" s="323"/>
      <c r="N101" s="323"/>
      <c r="O101" s="540">
        <f t="shared" si="59"/>
        <v>0</v>
      </c>
      <c r="P101" s="520">
        <f>+'ANEXO No 7A'!I738</f>
        <v>0</v>
      </c>
      <c r="Q101" s="323"/>
      <c r="R101" s="323"/>
      <c r="S101" s="323"/>
      <c r="T101" s="323"/>
      <c r="U101" s="524">
        <f t="shared" si="60"/>
        <v>0</v>
      </c>
      <c r="V101" s="323"/>
      <c r="W101" s="323"/>
      <c r="X101" s="323"/>
      <c r="Y101" s="323"/>
      <c r="Z101" s="544">
        <f t="shared" si="61"/>
        <v>0</v>
      </c>
      <c r="AA101" s="531">
        <f t="shared" si="62"/>
        <v>0</v>
      </c>
    </row>
    <row r="102" spans="1:27" ht="15.75" customHeight="1" x14ac:dyDescent="0.2">
      <c r="A102" s="116" t="s">
        <v>378</v>
      </c>
      <c r="B102" s="114">
        <v>7</v>
      </c>
      <c r="C102" s="114" t="s">
        <v>118</v>
      </c>
      <c r="D102" s="146" t="s">
        <v>379</v>
      </c>
      <c r="E102" s="513"/>
      <c r="F102" s="313"/>
      <c r="G102" s="313"/>
      <c r="H102" s="313"/>
      <c r="I102" s="313"/>
      <c r="J102" s="515">
        <f t="shared" si="58"/>
        <v>0</v>
      </c>
      <c r="K102" s="323"/>
      <c r="L102" s="323"/>
      <c r="M102" s="323"/>
      <c r="N102" s="323"/>
      <c r="O102" s="540">
        <f t="shared" si="59"/>
        <v>0</v>
      </c>
      <c r="P102" s="520">
        <f>+'ANEXO No 7A'!I751</f>
        <v>0</v>
      </c>
      <c r="Q102" s="323"/>
      <c r="R102" s="323"/>
      <c r="S102" s="323"/>
      <c r="T102" s="323"/>
      <c r="U102" s="524">
        <f t="shared" si="60"/>
        <v>0</v>
      </c>
      <c r="V102" s="323"/>
      <c r="W102" s="323"/>
      <c r="X102" s="323"/>
      <c r="Y102" s="323"/>
      <c r="Z102" s="544">
        <f t="shared" si="61"/>
        <v>0</v>
      </c>
      <c r="AA102" s="531">
        <f t="shared" si="62"/>
        <v>0</v>
      </c>
    </row>
    <row r="103" spans="1:27" ht="15.75" customHeight="1" x14ac:dyDescent="0.2">
      <c r="A103" s="116" t="s">
        <v>380</v>
      </c>
      <c r="B103" s="114">
        <v>7</v>
      </c>
      <c r="C103" s="114" t="s">
        <v>118</v>
      </c>
      <c r="D103" s="146" t="s">
        <v>381</v>
      </c>
      <c r="E103" s="513"/>
      <c r="F103" s="313"/>
      <c r="G103" s="313"/>
      <c r="H103" s="313"/>
      <c r="I103" s="313"/>
      <c r="J103" s="515">
        <f t="shared" si="58"/>
        <v>0</v>
      </c>
      <c r="K103" s="323"/>
      <c r="L103" s="323"/>
      <c r="M103" s="323"/>
      <c r="N103" s="323"/>
      <c r="O103" s="540">
        <f t="shared" si="59"/>
        <v>0</v>
      </c>
      <c r="P103" s="520">
        <f>+'ANEXO No 7A'!I764</f>
        <v>0</v>
      </c>
      <c r="Q103" s="323"/>
      <c r="R103" s="323"/>
      <c r="S103" s="323"/>
      <c r="T103" s="323"/>
      <c r="U103" s="524">
        <f t="shared" si="60"/>
        <v>0</v>
      </c>
      <c r="V103" s="323"/>
      <c r="W103" s="323"/>
      <c r="X103" s="323"/>
      <c r="Y103" s="323"/>
      <c r="Z103" s="544">
        <f t="shared" si="61"/>
        <v>0</v>
      </c>
      <c r="AA103" s="531">
        <f t="shared" si="62"/>
        <v>0</v>
      </c>
    </row>
    <row r="104" spans="1:27" ht="15.75" customHeight="1" x14ac:dyDescent="0.2">
      <c r="A104" s="121" t="s">
        <v>382</v>
      </c>
      <c r="B104" s="122">
        <v>6</v>
      </c>
      <c r="C104" s="122" t="s">
        <v>27</v>
      </c>
      <c r="D104" s="128" t="s">
        <v>130</v>
      </c>
      <c r="E104" s="260">
        <f>SUM(E105:E111)</f>
        <v>0</v>
      </c>
      <c r="F104" s="260">
        <f t="shared" ref="F104:AA104" si="70">SUM(F105:F111)</f>
        <v>0</v>
      </c>
      <c r="G104" s="260">
        <f t="shared" si="70"/>
        <v>0</v>
      </c>
      <c r="H104" s="260">
        <f t="shared" si="70"/>
        <v>0</v>
      </c>
      <c r="I104" s="260">
        <f t="shared" si="70"/>
        <v>0</v>
      </c>
      <c r="J104" s="260">
        <f t="shared" si="70"/>
        <v>0</v>
      </c>
      <c r="K104" s="260">
        <f t="shared" si="70"/>
        <v>0</v>
      </c>
      <c r="L104" s="260">
        <f t="shared" si="70"/>
        <v>0</v>
      </c>
      <c r="M104" s="260">
        <f t="shared" si="70"/>
        <v>0</v>
      </c>
      <c r="N104" s="260">
        <f t="shared" si="70"/>
        <v>0</v>
      </c>
      <c r="O104" s="260">
        <f t="shared" si="70"/>
        <v>0</v>
      </c>
      <c r="P104" s="260">
        <f t="shared" si="70"/>
        <v>0</v>
      </c>
      <c r="Q104" s="260">
        <f t="shared" si="70"/>
        <v>0</v>
      </c>
      <c r="R104" s="260">
        <f t="shared" si="70"/>
        <v>0</v>
      </c>
      <c r="S104" s="260">
        <f t="shared" si="70"/>
        <v>0</v>
      </c>
      <c r="T104" s="260">
        <f t="shared" si="70"/>
        <v>0</v>
      </c>
      <c r="U104" s="260">
        <f t="shared" si="70"/>
        <v>0</v>
      </c>
      <c r="V104" s="260">
        <f t="shared" si="70"/>
        <v>0</v>
      </c>
      <c r="W104" s="260">
        <f t="shared" si="70"/>
        <v>0</v>
      </c>
      <c r="X104" s="260">
        <f t="shared" si="70"/>
        <v>0</v>
      </c>
      <c r="Y104" s="260">
        <f t="shared" si="70"/>
        <v>0</v>
      </c>
      <c r="Z104" s="260">
        <f t="shared" si="70"/>
        <v>0</v>
      </c>
      <c r="AA104" s="260">
        <f t="shared" si="70"/>
        <v>0</v>
      </c>
    </row>
    <row r="105" spans="1:27" ht="15.75" customHeight="1" x14ac:dyDescent="0.2">
      <c r="A105" s="116" t="s">
        <v>383</v>
      </c>
      <c r="B105" s="114">
        <v>7</v>
      </c>
      <c r="C105" s="114" t="s">
        <v>118</v>
      </c>
      <c r="D105" s="142" t="s">
        <v>384</v>
      </c>
      <c r="E105" s="513"/>
      <c r="F105" s="313"/>
      <c r="G105" s="313"/>
      <c r="H105" s="313"/>
      <c r="I105" s="313"/>
      <c r="J105" s="515">
        <f t="shared" si="58"/>
        <v>0</v>
      </c>
      <c r="K105" s="323"/>
      <c r="L105" s="323"/>
      <c r="M105" s="323"/>
      <c r="N105" s="323"/>
      <c r="O105" s="540">
        <f t="shared" si="59"/>
        <v>0</v>
      </c>
      <c r="P105" s="520">
        <f>+'ANEXO No 7A'!I777</f>
        <v>0</v>
      </c>
      <c r="Q105" s="323"/>
      <c r="R105" s="323"/>
      <c r="S105" s="323"/>
      <c r="T105" s="323"/>
      <c r="U105" s="524">
        <f t="shared" si="60"/>
        <v>0</v>
      </c>
      <c r="V105" s="323"/>
      <c r="W105" s="323"/>
      <c r="X105" s="323"/>
      <c r="Y105" s="323"/>
      <c r="Z105" s="544">
        <f t="shared" si="61"/>
        <v>0</v>
      </c>
      <c r="AA105" s="531">
        <f t="shared" si="62"/>
        <v>0</v>
      </c>
    </row>
    <row r="106" spans="1:27" ht="15.75" customHeight="1" x14ac:dyDescent="0.2">
      <c r="A106" s="116" t="s">
        <v>385</v>
      </c>
      <c r="B106" s="114">
        <v>7</v>
      </c>
      <c r="C106" s="114" t="s">
        <v>118</v>
      </c>
      <c r="D106" s="142" t="s">
        <v>386</v>
      </c>
      <c r="E106" s="513"/>
      <c r="F106" s="313"/>
      <c r="G106" s="313"/>
      <c r="H106" s="313"/>
      <c r="I106" s="313"/>
      <c r="J106" s="515">
        <f t="shared" si="58"/>
        <v>0</v>
      </c>
      <c r="K106" s="323"/>
      <c r="L106" s="323"/>
      <c r="M106" s="323"/>
      <c r="N106" s="323"/>
      <c r="O106" s="540">
        <f t="shared" si="59"/>
        <v>0</v>
      </c>
      <c r="P106" s="520">
        <f>+'ANEXO No 7A'!I790</f>
        <v>0</v>
      </c>
      <c r="Q106" s="323"/>
      <c r="R106" s="323"/>
      <c r="S106" s="323"/>
      <c r="T106" s="323"/>
      <c r="U106" s="524">
        <f t="shared" si="60"/>
        <v>0</v>
      </c>
      <c r="V106" s="323"/>
      <c r="W106" s="323"/>
      <c r="X106" s="323"/>
      <c r="Y106" s="323"/>
      <c r="Z106" s="544">
        <f t="shared" si="61"/>
        <v>0</v>
      </c>
      <c r="AA106" s="531">
        <f t="shared" si="62"/>
        <v>0</v>
      </c>
    </row>
    <row r="107" spans="1:27" ht="15.75" customHeight="1" x14ac:dyDescent="0.2">
      <c r="A107" s="116" t="s">
        <v>387</v>
      </c>
      <c r="B107" s="114">
        <v>7</v>
      </c>
      <c r="C107" s="114" t="s">
        <v>118</v>
      </c>
      <c r="D107" s="142" t="s">
        <v>17</v>
      </c>
      <c r="E107" s="513"/>
      <c r="F107" s="313"/>
      <c r="G107" s="313"/>
      <c r="H107" s="313"/>
      <c r="I107" s="313"/>
      <c r="J107" s="515">
        <f t="shared" si="58"/>
        <v>0</v>
      </c>
      <c r="K107" s="323"/>
      <c r="L107" s="323"/>
      <c r="M107" s="323"/>
      <c r="N107" s="323"/>
      <c r="O107" s="540">
        <f t="shared" si="59"/>
        <v>0</v>
      </c>
      <c r="P107" s="520">
        <f>+'ANEXO No 7A'!I803</f>
        <v>0</v>
      </c>
      <c r="Q107" s="323"/>
      <c r="R107" s="323"/>
      <c r="S107" s="323"/>
      <c r="T107" s="323"/>
      <c r="U107" s="524">
        <f t="shared" si="60"/>
        <v>0</v>
      </c>
      <c r="V107" s="323"/>
      <c r="W107" s="323"/>
      <c r="X107" s="323"/>
      <c r="Y107" s="323"/>
      <c r="Z107" s="544">
        <f t="shared" si="61"/>
        <v>0</v>
      </c>
      <c r="AA107" s="531">
        <f t="shared" si="62"/>
        <v>0</v>
      </c>
    </row>
    <row r="108" spans="1:27" ht="15.75" customHeight="1" x14ac:dyDescent="0.2">
      <c r="A108" s="116" t="s">
        <v>388</v>
      </c>
      <c r="B108" s="114">
        <v>7</v>
      </c>
      <c r="C108" s="114" t="s">
        <v>118</v>
      </c>
      <c r="D108" s="142" t="s">
        <v>389</v>
      </c>
      <c r="E108" s="513"/>
      <c r="F108" s="313"/>
      <c r="G108" s="313"/>
      <c r="H108" s="313"/>
      <c r="I108" s="313"/>
      <c r="J108" s="515">
        <f t="shared" si="58"/>
        <v>0</v>
      </c>
      <c r="K108" s="323"/>
      <c r="L108" s="323"/>
      <c r="M108" s="323"/>
      <c r="N108" s="323"/>
      <c r="O108" s="540">
        <f t="shared" si="59"/>
        <v>0</v>
      </c>
      <c r="P108" s="520">
        <f>+'ANEXO No 7A'!I816</f>
        <v>0</v>
      </c>
      <c r="Q108" s="323"/>
      <c r="R108" s="323"/>
      <c r="S108" s="323"/>
      <c r="T108" s="323"/>
      <c r="U108" s="524">
        <f t="shared" si="60"/>
        <v>0</v>
      </c>
      <c r="V108" s="323"/>
      <c r="W108" s="323"/>
      <c r="X108" s="323"/>
      <c r="Y108" s="323"/>
      <c r="Z108" s="544">
        <f t="shared" si="61"/>
        <v>0</v>
      </c>
      <c r="AA108" s="531">
        <f t="shared" si="62"/>
        <v>0</v>
      </c>
    </row>
    <row r="109" spans="1:27" ht="25.5" x14ac:dyDescent="0.2">
      <c r="A109" s="116" t="s">
        <v>390</v>
      </c>
      <c r="B109" s="114">
        <v>7</v>
      </c>
      <c r="C109" s="114" t="s">
        <v>118</v>
      </c>
      <c r="D109" s="150" t="s">
        <v>391</v>
      </c>
      <c r="E109" s="513"/>
      <c r="F109" s="313"/>
      <c r="G109" s="313"/>
      <c r="H109" s="313"/>
      <c r="I109" s="313"/>
      <c r="J109" s="515">
        <f t="shared" si="58"/>
        <v>0</v>
      </c>
      <c r="K109" s="323"/>
      <c r="L109" s="323"/>
      <c r="M109" s="323"/>
      <c r="N109" s="323"/>
      <c r="O109" s="540">
        <f t="shared" si="59"/>
        <v>0</v>
      </c>
      <c r="P109" s="520">
        <f>+'ANEXO No 7A'!I829</f>
        <v>0</v>
      </c>
      <c r="Q109" s="323"/>
      <c r="R109" s="323"/>
      <c r="S109" s="323"/>
      <c r="T109" s="323"/>
      <c r="U109" s="524">
        <f t="shared" si="60"/>
        <v>0</v>
      </c>
      <c r="V109" s="323"/>
      <c r="W109" s="323"/>
      <c r="X109" s="323"/>
      <c r="Y109" s="323"/>
      <c r="Z109" s="544">
        <f t="shared" si="61"/>
        <v>0</v>
      </c>
      <c r="AA109" s="531">
        <f t="shared" si="62"/>
        <v>0</v>
      </c>
    </row>
    <row r="110" spans="1:27" ht="15.75" customHeight="1" x14ac:dyDescent="0.2">
      <c r="A110" s="116" t="s">
        <v>392</v>
      </c>
      <c r="B110" s="114">
        <v>7</v>
      </c>
      <c r="C110" s="114" t="s">
        <v>118</v>
      </c>
      <c r="D110" s="142" t="s">
        <v>393</v>
      </c>
      <c r="E110" s="513"/>
      <c r="F110" s="313"/>
      <c r="G110" s="313"/>
      <c r="H110" s="313"/>
      <c r="I110" s="313"/>
      <c r="J110" s="515">
        <f t="shared" si="58"/>
        <v>0</v>
      </c>
      <c r="K110" s="323"/>
      <c r="L110" s="323"/>
      <c r="M110" s="323"/>
      <c r="N110" s="323"/>
      <c r="O110" s="540">
        <f t="shared" si="59"/>
        <v>0</v>
      </c>
      <c r="P110" s="520">
        <f>+'ANEXO No 7A'!I842</f>
        <v>0</v>
      </c>
      <c r="Q110" s="323"/>
      <c r="R110" s="323"/>
      <c r="S110" s="323"/>
      <c r="T110" s="323"/>
      <c r="U110" s="524">
        <f t="shared" si="60"/>
        <v>0</v>
      </c>
      <c r="V110" s="323"/>
      <c r="W110" s="323"/>
      <c r="X110" s="323"/>
      <c r="Y110" s="323"/>
      <c r="Z110" s="544">
        <f t="shared" si="61"/>
        <v>0</v>
      </c>
      <c r="AA110" s="531">
        <f t="shared" si="62"/>
        <v>0</v>
      </c>
    </row>
    <row r="111" spans="1:27" ht="15.75" customHeight="1" x14ac:dyDescent="0.2">
      <c r="A111" s="116" t="s">
        <v>394</v>
      </c>
      <c r="B111" s="114">
        <v>7</v>
      </c>
      <c r="C111" s="114" t="s">
        <v>118</v>
      </c>
      <c r="D111" s="142" t="s">
        <v>395</v>
      </c>
      <c r="E111" s="513"/>
      <c r="F111" s="313"/>
      <c r="G111" s="313"/>
      <c r="H111" s="313"/>
      <c r="I111" s="313"/>
      <c r="J111" s="515">
        <f t="shared" si="58"/>
        <v>0</v>
      </c>
      <c r="K111" s="323"/>
      <c r="L111" s="323"/>
      <c r="M111" s="323"/>
      <c r="N111" s="323"/>
      <c r="O111" s="540">
        <f t="shared" si="59"/>
        <v>0</v>
      </c>
      <c r="P111" s="520">
        <f>+'ANEXO No 7A'!I855</f>
        <v>0</v>
      </c>
      <c r="Q111" s="323"/>
      <c r="R111" s="323"/>
      <c r="S111" s="323"/>
      <c r="T111" s="323"/>
      <c r="U111" s="524">
        <f t="shared" si="60"/>
        <v>0</v>
      </c>
      <c r="V111" s="323"/>
      <c r="W111" s="323"/>
      <c r="X111" s="323"/>
      <c r="Y111" s="323"/>
      <c r="Z111" s="544">
        <f t="shared" si="61"/>
        <v>0</v>
      </c>
      <c r="AA111" s="531">
        <f t="shared" si="62"/>
        <v>0</v>
      </c>
    </row>
    <row r="112" spans="1:27" ht="25.5" x14ac:dyDescent="0.2">
      <c r="A112" s="98" t="s">
        <v>396</v>
      </c>
      <c r="B112" s="151">
        <v>3</v>
      </c>
      <c r="C112" s="151" t="s">
        <v>27</v>
      </c>
      <c r="D112" s="152" t="s">
        <v>397</v>
      </c>
      <c r="E112" s="257">
        <f>+E113+E115</f>
        <v>0</v>
      </c>
      <c r="F112" s="257">
        <f t="shared" ref="F112:AA112" si="71">+F113+F115</f>
        <v>0</v>
      </c>
      <c r="G112" s="257">
        <f t="shared" si="71"/>
        <v>0</v>
      </c>
      <c r="H112" s="257">
        <f t="shared" si="71"/>
        <v>0</v>
      </c>
      <c r="I112" s="257">
        <f t="shared" si="71"/>
        <v>0</v>
      </c>
      <c r="J112" s="257">
        <f t="shared" si="71"/>
        <v>0</v>
      </c>
      <c r="K112" s="257">
        <f t="shared" si="71"/>
        <v>0</v>
      </c>
      <c r="L112" s="257">
        <f t="shared" si="71"/>
        <v>0</v>
      </c>
      <c r="M112" s="257">
        <f t="shared" si="71"/>
        <v>0</v>
      </c>
      <c r="N112" s="257">
        <f t="shared" si="71"/>
        <v>0</v>
      </c>
      <c r="O112" s="257">
        <f t="shared" si="71"/>
        <v>0</v>
      </c>
      <c r="P112" s="257">
        <f t="shared" si="71"/>
        <v>0</v>
      </c>
      <c r="Q112" s="257">
        <f t="shared" si="71"/>
        <v>0</v>
      </c>
      <c r="R112" s="257">
        <f t="shared" si="71"/>
        <v>0</v>
      </c>
      <c r="S112" s="257">
        <f t="shared" si="71"/>
        <v>0</v>
      </c>
      <c r="T112" s="257">
        <f t="shared" si="71"/>
        <v>0</v>
      </c>
      <c r="U112" s="257">
        <f t="shared" si="71"/>
        <v>0</v>
      </c>
      <c r="V112" s="257">
        <f t="shared" si="71"/>
        <v>0</v>
      </c>
      <c r="W112" s="257">
        <f t="shared" si="71"/>
        <v>0</v>
      </c>
      <c r="X112" s="257">
        <f t="shared" si="71"/>
        <v>0</v>
      </c>
      <c r="Y112" s="257">
        <f t="shared" si="71"/>
        <v>0</v>
      </c>
      <c r="Z112" s="257">
        <f t="shared" si="71"/>
        <v>0</v>
      </c>
      <c r="AA112" s="257">
        <f t="shared" si="71"/>
        <v>0</v>
      </c>
    </row>
    <row r="113" spans="1:27" ht="15.75" customHeight="1" x14ac:dyDescent="0.2">
      <c r="A113" s="101" t="s">
        <v>398</v>
      </c>
      <c r="B113" s="102">
        <v>4</v>
      </c>
      <c r="C113" s="102" t="s">
        <v>27</v>
      </c>
      <c r="D113" s="153" t="s">
        <v>399</v>
      </c>
      <c r="E113" s="258">
        <f>SUM(E114)</f>
        <v>0</v>
      </c>
      <c r="F113" s="258">
        <f t="shared" ref="F113:K113" si="72">SUM(F114)</f>
        <v>0</v>
      </c>
      <c r="G113" s="258">
        <f t="shared" si="72"/>
        <v>0</v>
      </c>
      <c r="H113" s="258">
        <f t="shared" si="72"/>
        <v>0</v>
      </c>
      <c r="I113" s="258">
        <f t="shared" si="72"/>
        <v>0</v>
      </c>
      <c r="J113" s="258">
        <f t="shared" si="72"/>
        <v>0</v>
      </c>
      <c r="K113" s="258">
        <f t="shared" si="72"/>
        <v>0</v>
      </c>
      <c r="L113" s="258">
        <f t="shared" ref="L113" si="73">SUM(L114)</f>
        <v>0</v>
      </c>
      <c r="M113" s="258">
        <f t="shared" ref="M113:AA113" si="74">SUM(M114)</f>
        <v>0</v>
      </c>
      <c r="N113" s="258">
        <f t="shared" si="74"/>
        <v>0</v>
      </c>
      <c r="O113" s="258">
        <f t="shared" si="74"/>
        <v>0</v>
      </c>
      <c r="P113" s="258">
        <f t="shared" si="74"/>
        <v>0</v>
      </c>
      <c r="Q113" s="258">
        <f t="shared" si="74"/>
        <v>0</v>
      </c>
      <c r="R113" s="258">
        <f t="shared" si="74"/>
        <v>0</v>
      </c>
      <c r="S113" s="258">
        <f t="shared" si="74"/>
        <v>0</v>
      </c>
      <c r="T113" s="258">
        <f t="shared" si="74"/>
        <v>0</v>
      </c>
      <c r="U113" s="258">
        <f t="shared" si="74"/>
        <v>0</v>
      </c>
      <c r="V113" s="258">
        <f t="shared" si="74"/>
        <v>0</v>
      </c>
      <c r="W113" s="258">
        <f t="shared" si="74"/>
        <v>0</v>
      </c>
      <c r="X113" s="258">
        <f t="shared" si="74"/>
        <v>0</v>
      </c>
      <c r="Y113" s="258">
        <f t="shared" si="74"/>
        <v>0</v>
      </c>
      <c r="Z113" s="258">
        <f t="shared" si="74"/>
        <v>0</v>
      </c>
      <c r="AA113" s="258">
        <f t="shared" si="74"/>
        <v>0</v>
      </c>
    </row>
    <row r="114" spans="1:27" ht="15.75" customHeight="1" x14ac:dyDescent="0.2">
      <c r="A114" s="147" t="s">
        <v>400</v>
      </c>
      <c r="B114" s="148">
        <v>5</v>
      </c>
      <c r="C114" s="148" t="s">
        <v>118</v>
      </c>
      <c r="D114" s="154" t="s">
        <v>401</v>
      </c>
      <c r="E114" s="513"/>
      <c r="F114" s="313"/>
      <c r="G114" s="313"/>
      <c r="H114" s="313"/>
      <c r="I114" s="313"/>
      <c r="J114" s="515">
        <f t="shared" ref="J114" si="75">+E114+F114-G114+H114-I114</f>
        <v>0</v>
      </c>
      <c r="K114" s="323"/>
      <c r="L114" s="323"/>
      <c r="M114" s="323"/>
      <c r="N114" s="323"/>
      <c r="O114" s="540">
        <f t="shared" ref="O114" si="76">SUM(K114:N114)</f>
        <v>0</v>
      </c>
      <c r="P114" s="520">
        <f>+'ANEXO No 7A'!I868</f>
        <v>0</v>
      </c>
      <c r="Q114" s="323"/>
      <c r="R114" s="323"/>
      <c r="S114" s="323"/>
      <c r="T114" s="323"/>
      <c r="U114" s="524">
        <f t="shared" ref="U114" si="77">SUM(Q114:T114)</f>
        <v>0</v>
      </c>
      <c r="V114" s="323"/>
      <c r="W114" s="323"/>
      <c r="X114" s="323"/>
      <c r="Y114" s="323"/>
      <c r="Z114" s="544">
        <f t="shared" ref="Z114" si="78">SUM(V114:Y114)</f>
        <v>0</v>
      </c>
      <c r="AA114" s="531">
        <f>+J114-P114</f>
        <v>0</v>
      </c>
    </row>
    <row r="115" spans="1:27" ht="15.75" customHeight="1" x14ac:dyDescent="0.2">
      <c r="A115" s="101" t="s">
        <v>402</v>
      </c>
      <c r="B115" s="102">
        <v>4</v>
      </c>
      <c r="C115" s="102" t="s">
        <v>27</v>
      </c>
      <c r="D115" s="153" t="s">
        <v>403</v>
      </c>
      <c r="E115" s="258">
        <f>E116</f>
        <v>0</v>
      </c>
      <c r="F115" s="258">
        <f t="shared" ref="F115:AA115" si="79">F116</f>
        <v>0</v>
      </c>
      <c r="G115" s="258">
        <f t="shared" si="79"/>
        <v>0</v>
      </c>
      <c r="H115" s="258">
        <f t="shared" si="79"/>
        <v>0</v>
      </c>
      <c r="I115" s="258">
        <f t="shared" si="79"/>
        <v>0</v>
      </c>
      <c r="J115" s="258">
        <f t="shared" si="79"/>
        <v>0</v>
      </c>
      <c r="K115" s="258">
        <f t="shared" si="79"/>
        <v>0</v>
      </c>
      <c r="L115" s="258">
        <f t="shared" si="79"/>
        <v>0</v>
      </c>
      <c r="M115" s="258">
        <f t="shared" si="79"/>
        <v>0</v>
      </c>
      <c r="N115" s="258">
        <f t="shared" si="79"/>
        <v>0</v>
      </c>
      <c r="O115" s="258">
        <f t="shared" si="79"/>
        <v>0</v>
      </c>
      <c r="P115" s="258">
        <f t="shared" si="79"/>
        <v>0</v>
      </c>
      <c r="Q115" s="258">
        <f t="shared" si="79"/>
        <v>0</v>
      </c>
      <c r="R115" s="258">
        <f t="shared" si="79"/>
        <v>0</v>
      </c>
      <c r="S115" s="258">
        <f t="shared" si="79"/>
        <v>0</v>
      </c>
      <c r="T115" s="258">
        <f t="shared" si="79"/>
        <v>0</v>
      </c>
      <c r="U115" s="258">
        <f t="shared" si="79"/>
        <v>0</v>
      </c>
      <c r="V115" s="258">
        <f t="shared" si="79"/>
        <v>0</v>
      </c>
      <c r="W115" s="258">
        <f t="shared" si="79"/>
        <v>0</v>
      </c>
      <c r="X115" s="258">
        <f t="shared" si="79"/>
        <v>0</v>
      </c>
      <c r="Y115" s="258">
        <f t="shared" si="79"/>
        <v>0</v>
      </c>
      <c r="Z115" s="258">
        <f t="shared" si="79"/>
        <v>0</v>
      </c>
      <c r="AA115" s="258">
        <f t="shared" si="79"/>
        <v>0</v>
      </c>
    </row>
    <row r="116" spans="1:27" ht="15.75" customHeight="1" x14ac:dyDescent="0.2">
      <c r="A116" s="394" t="s">
        <v>404</v>
      </c>
      <c r="B116" s="395">
        <v>5</v>
      </c>
      <c r="C116" s="395" t="s">
        <v>118</v>
      </c>
      <c r="D116" s="396" t="s">
        <v>405</v>
      </c>
      <c r="E116" s="513"/>
      <c r="F116" s="398"/>
      <c r="G116" s="398"/>
      <c r="H116" s="398"/>
      <c r="I116" s="398"/>
      <c r="J116" s="515">
        <f>+E116+F116-G116+H116-I116</f>
        <v>0</v>
      </c>
      <c r="K116" s="413"/>
      <c r="L116" s="413"/>
      <c r="M116" s="413"/>
      <c r="N116" s="413"/>
      <c r="O116" s="519">
        <f>SUM(K116:N116)</f>
        <v>0</v>
      </c>
      <c r="P116" s="522">
        <f>+'ANEXO No 7A'!I881</f>
        <v>0</v>
      </c>
      <c r="Q116" s="413"/>
      <c r="R116" s="413"/>
      <c r="S116" s="413"/>
      <c r="T116" s="413"/>
      <c r="U116" s="526">
        <f>SUM(Q116:T116)</f>
        <v>0</v>
      </c>
      <c r="V116" s="413"/>
      <c r="W116" s="413"/>
      <c r="X116" s="413"/>
      <c r="Y116" s="413"/>
      <c r="Z116" s="530">
        <f>SUM(V116:Y116)</f>
        <v>0</v>
      </c>
      <c r="AA116" s="532">
        <f>+J116-P116</f>
        <v>0</v>
      </c>
    </row>
    <row r="117" spans="1:27" ht="15" x14ac:dyDescent="0.25">
      <c r="E117" s="56"/>
      <c r="F117" s="56"/>
      <c r="Q117" s="57"/>
      <c r="R117" s="57"/>
      <c r="S117" s="57"/>
      <c r="T117" s="57"/>
      <c r="U117" s="57"/>
      <c r="V117" s="57"/>
      <c r="W117" s="57"/>
      <c r="X117" s="57"/>
      <c r="Y117" s="57"/>
      <c r="Z117" s="57"/>
    </row>
    <row r="118" spans="1:27" x14ac:dyDescent="0.2">
      <c r="Q118" s="57"/>
      <c r="R118" s="57"/>
      <c r="S118" s="57"/>
      <c r="T118" s="57"/>
      <c r="U118" s="57"/>
      <c r="V118" s="57"/>
      <c r="W118" s="57"/>
      <c r="X118" s="57"/>
      <c r="Y118" s="57"/>
      <c r="Z118" s="587">
        <f>Z16-'ANEXO No 7A'!N882</f>
        <v>0</v>
      </c>
    </row>
    <row r="122" spans="1:27" ht="15.75" x14ac:dyDescent="0.25">
      <c r="A122" s="10" t="s">
        <v>533</v>
      </c>
      <c r="D122" s="80" t="str">
        <f>+'ANEXO No 1'!D96</f>
        <v>FABIO ORTIGOZA TORRES</v>
      </c>
      <c r="E122" s="26"/>
      <c r="F122" s="26"/>
      <c r="G122" s="26"/>
      <c r="H122" s="26"/>
      <c r="I122" s="26"/>
      <c r="J122" s="26"/>
      <c r="K122" s="26"/>
      <c r="L122" s="26"/>
      <c r="M122" s="26"/>
      <c r="N122" s="26"/>
      <c r="O122" s="26"/>
      <c r="P122" s="270"/>
      <c r="Q122" s="26"/>
      <c r="R122" s="26"/>
      <c r="S122" s="26"/>
      <c r="T122" s="26"/>
      <c r="U122" s="26"/>
      <c r="V122" s="26"/>
      <c r="W122" s="26"/>
      <c r="X122" s="26"/>
      <c r="Y122" s="26"/>
      <c r="Z122" s="26"/>
      <c r="AA122" s="58"/>
    </row>
    <row r="123" spans="1:27" ht="15.75" x14ac:dyDescent="0.25">
      <c r="A123" s="487" t="s">
        <v>535</v>
      </c>
      <c r="D123" s="484">
        <f>+'ANEXO No 1'!D97</f>
        <v>12121642</v>
      </c>
      <c r="E123" s="26"/>
      <c r="F123" s="26"/>
      <c r="G123" s="26"/>
      <c r="H123" s="26"/>
      <c r="I123" s="26"/>
      <c r="J123" s="26"/>
      <c r="K123" s="26"/>
      <c r="L123" s="26"/>
      <c r="M123" s="26"/>
      <c r="N123" s="26"/>
      <c r="O123" s="26"/>
      <c r="P123" s="270"/>
      <c r="Q123" s="26"/>
      <c r="R123" s="26"/>
      <c r="S123" s="26"/>
      <c r="T123" s="26"/>
      <c r="U123" s="26"/>
      <c r="V123" s="26"/>
      <c r="W123" s="26"/>
      <c r="X123" s="26"/>
      <c r="Y123" s="26"/>
      <c r="Z123" s="26"/>
      <c r="AA123" s="58"/>
    </row>
    <row r="124" spans="1:27" ht="15.75" x14ac:dyDescent="0.25">
      <c r="A124" s="26" t="s">
        <v>35</v>
      </c>
      <c r="D124" s="80" t="str">
        <f>+'ANEXO No 1'!D98</f>
        <v>Rector</v>
      </c>
      <c r="E124" s="26"/>
      <c r="F124" s="26"/>
      <c r="G124" s="26"/>
      <c r="H124" s="26"/>
      <c r="I124" s="26"/>
      <c r="J124" s="26"/>
      <c r="K124" s="26"/>
      <c r="L124" s="26"/>
      <c r="M124" s="26"/>
      <c r="N124" s="26"/>
      <c r="O124" s="26"/>
      <c r="P124" s="270"/>
      <c r="Q124" s="26"/>
      <c r="R124" s="26"/>
      <c r="S124" s="26"/>
      <c r="T124" s="26"/>
      <c r="U124" s="26"/>
      <c r="V124" s="26"/>
      <c r="W124" s="26"/>
      <c r="X124" s="26"/>
      <c r="Y124" s="26"/>
      <c r="Z124" s="26"/>
      <c r="AA124" s="58"/>
    </row>
    <row r="125" spans="1:27" ht="15" x14ac:dyDescent="0.25">
      <c r="A125" s="738" t="s">
        <v>528</v>
      </c>
      <c r="B125" s="738"/>
      <c r="C125" s="738"/>
      <c r="D125" s="738"/>
      <c r="E125" s="738"/>
      <c r="F125" s="738"/>
      <c r="G125" s="738"/>
      <c r="H125" s="738"/>
      <c r="I125" s="738"/>
      <c r="J125" s="738"/>
      <c r="K125" s="738"/>
      <c r="L125" s="27"/>
      <c r="M125" s="27"/>
      <c r="N125" s="27"/>
      <c r="O125" s="27"/>
      <c r="P125" s="271"/>
      <c r="Q125" s="27"/>
      <c r="R125" s="27"/>
      <c r="S125" s="27"/>
      <c r="T125" s="27"/>
      <c r="U125" s="27"/>
      <c r="V125" s="27"/>
      <c r="W125" s="27"/>
      <c r="X125" s="27"/>
      <c r="Y125" s="27"/>
      <c r="Z125" s="27"/>
      <c r="AA125" s="58"/>
    </row>
    <row r="126" spans="1:27" ht="15" x14ac:dyDescent="0.25">
      <c r="A126" s="27"/>
      <c r="D126" s="81"/>
      <c r="E126" s="27"/>
      <c r="F126" s="27"/>
      <c r="G126" s="27"/>
      <c r="H126" s="27"/>
      <c r="I126" s="27"/>
      <c r="J126" s="27"/>
      <c r="K126" s="27"/>
      <c r="L126" s="27"/>
      <c r="M126" s="27"/>
      <c r="N126" s="27"/>
      <c r="O126" s="27"/>
      <c r="P126" s="271"/>
      <c r="Q126" s="27"/>
      <c r="R126" s="27"/>
      <c r="S126" s="27"/>
      <c r="T126" s="27"/>
      <c r="U126" s="27"/>
      <c r="V126" s="27"/>
      <c r="W126" s="27"/>
      <c r="X126" s="27"/>
      <c r="Y126" s="27"/>
      <c r="Z126" s="27"/>
      <c r="AA126" s="58"/>
    </row>
    <row r="127" spans="1:27" ht="15" x14ac:dyDescent="0.25">
      <c r="A127" s="27"/>
      <c r="D127" s="81"/>
      <c r="E127" s="27"/>
      <c r="F127" s="27"/>
      <c r="G127" s="27"/>
      <c r="H127" s="27"/>
      <c r="I127" s="27"/>
      <c r="J127" s="27"/>
      <c r="K127" s="27"/>
      <c r="L127" s="27"/>
      <c r="M127" s="27"/>
      <c r="N127" s="27"/>
      <c r="O127" s="27"/>
      <c r="P127" s="271"/>
      <c r="Q127" s="27"/>
      <c r="R127" s="27"/>
      <c r="S127" s="27"/>
      <c r="T127" s="27"/>
      <c r="U127" s="27"/>
      <c r="V127" s="27"/>
      <c r="W127" s="27"/>
      <c r="X127" s="27"/>
      <c r="Y127" s="27"/>
      <c r="Z127" s="27"/>
      <c r="AA127" s="58"/>
    </row>
    <row r="131" spans="1:27" x14ac:dyDescent="0.2">
      <c r="D131" s="48"/>
    </row>
    <row r="133" spans="1:27" ht="12.75" customHeight="1" x14ac:dyDescent="0.2">
      <c r="A133" s="724" t="s">
        <v>569</v>
      </c>
      <c r="B133" s="724"/>
      <c r="C133" s="724"/>
      <c r="D133" s="724"/>
      <c r="E133" s="724"/>
      <c r="F133" s="724"/>
      <c r="G133" s="724"/>
      <c r="H133" s="724"/>
      <c r="I133" s="724"/>
      <c r="J133" s="724"/>
      <c r="K133" s="724"/>
      <c r="L133" s="60"/>
      <c r="M133" s="60"/>
      <c r="N133" s="60"/>
      <c r="O133" s="60"/>
      <c r="P133" s="60"/>
      <c r="Q133" s="60"/>
      <c r="R133" s="60"/>
      <c r="S133" s="60"/>
      <c r="T133" s="60"/>
      <c r="U133" s="60"/>
      <c r="V133" s="60"/>
      <c r="W133" s="60"/>
      <c r="X133" s="60"/>
    </row>
    <row r="134" spans="1:27" ht="16.5" customHeight="1" x14ac:dyDescent="0.2">
      <c r="A134" s="724" t="s">
        <v>570</v>
      </c>
      <c r="B134" s="724"/>
      <c r="C134" s="724"/>
      <c r="D134" s="724"/>
      <c r="E134" s="724"/>
      <c r="F134" s="724"/>
      <c r="G134" s="724"/>
      <c r="H134" s="724"/>
      <c r="I134" s="724"/>
      <c r="J134" s="724"/>
      <c r="K134" s="724"/>
      <c r="L134" s="60"/>
      <c r="M134" s="60"/>
      <c r="N134" s="60"/>
      <c r="O134" s="60"/>
      <c r="P134" s="60"/>
      <c r="Q134" s="60"/>
      <c r="R134" s="60"/>
      <c r="S134" s="60"/>
      <c r="T134" s="60"/>
      <c r="U134" s="60"/>
      <c r="V134" s="60"/>
      <c r="W134" s="60"/>
      <c r="X134" s="60"/>
    </row>
    <row r="135" spans="1:27" ht="20.25" customHeight="1" x14ac:dyDescent="0.2">
      <c r="A135" s="739" t="s">
        <v>56</v>
      </c>
      <c r="B135" s="739"/>
      <c r="C135" s="739"/>
      <c r="D135" s="739"/>
      <c r="E135" s="739"/>
      <c r="F135" s="739"/>
      <c r="G135" s="739"/>
      <c r="H135" s="739"/>
      <c r="I135" s="739"/>
      <c r="J135" s="739"/>
      <c r="K135" s="739"/>
      <c r="L135" s="60"/>
      <c r="M135" s="60"/>
      <c r="N135" s="60"/>
      <c r="O135" s="60"/>
      <c r="P135" s="272"/>
      <c r="Q135" s="60"/>
      <c r="R135" s="60"/>
      <c r="S135" s="60"/>
      <c r="T135" s="60"/>
      <c r="U135" s="60"/>
      <c r="V135" s="60"/>
      <c r="W135" s="60"/>
      <c r="X135" s="60"/>
      <c r="Y135" s="60"/>
      <c r="Z135" s="60"/>
      <c r="AA135" s="60"/>
    </row>
    <row r="136" spans="1:27" ht="44.25" customHeight="1" x14ac:dyDescent="0.2">
      <c r="A136" s="739" t="s">
        <v>70</v>
      </c>
      <c r="B136" s="739"/>
      <c r="C136" s="739"/>
      <c r="D136" s="739"/>
      <c r="E136" s="739"/>
      <c r="F136" s="739"/>
      <c r="G136" s="739"/>
      <c r="H136" s="739"/>
      <c r="I136" s="739"/>
      <c r="J136" s="739"/>
      <c r="K136" s="739"/>
      <c r="L136" s="60"/>
      <c r="M136" s="60"/>
      <c r="N136" s="60"/>
      <c r="O136" s="60"/>
      <c r="P136" s="272"/>
      <c r="Q136" s="60"/>
      <c r="R136" s="60"/>
      <c r="S136" s="60"/>
      <c r="T136" s="60"/>
      <c r="U136" s="60"/>
      <c r="V136" s="60"/>
      <c r="W136" s="60"/>
      <c r="X136" s="60"/>
      <c r="Y136" s="60"/>
      <c r="Z136" s="60"/>
      <c r="AA136" s="60"/>
    </row>
    <row r="137" spans="1:27" ht="32.25" customHeight="1" x14ac:dyDescent="0.2">
      <c r="A137" s="739" t="s">
        <v>78</v>
      </c>
      <c r="B137" s="739"/>
      <c r="C137" s="739"/>
      <c r="D137" s="739"/>
      <c r="E137" s="739"/>
      <c r="F137" s="739"/>
      <c r="G137" s="739"/>
      <c r="H137" s="739"/>
      <c r="I137" s="739"/>
      <c r="J137" s="739"/>
      <c r="K137" s="739"/>
      <c r="L137" s="60"/>
      <c r="M137" s="60"/>
      <c r="N137" s="60"/>
      <c r="O137" s="60"/>
      <c r="P137" s="272"/>
      <c r="Q137" s="60"/>
      <c r="R137" s="60"/>
      <c r="S137" s="60"/>
      <c r="T137" s="60"/>
      <c r="U137" s="60"/>
      <c r="V137" s="60"/>
      <c r="W137" s="60"/>
      <c r="X137" s="60"/>
      <c r="Y137" s="60"/>
      <c r="Z137" s="60"/>
      <c r="AA137" s="60"/>
    </row>
    <row r="138" spans="1:27" ht="19.5" customHeight="1" x14ac:dyDescent="0.2">
      <c r="A138" s="739" t="s">
        <v>79</v>
      </c>
      <c r="B138" s="739"/>
      <c r="C138" s="739"/>
      <c r="D138" s="739"/>
      <c r="E138" s="739"/>
      <c r="F138" s="739"/>
      <c r="G138" s="739"/>
      <c r="H138" s="739"/>
      <c r="I138" s="739"/>
      <c r="J138" s="739"/>
      <c r="K138" s="739"/>
      <c r="L138" s="60"/>
      <c r="M138" s="60"/>
      <c r="N138" s="60"/>
      <c r="O138" s="60"/>
      <c r="P138" s="272"/>
      <c r="Q138" s="60"/>
      <c r="R138" s="60"/>
      <c r="S138" s="60"/>
      <c r="T138" s="60"/>
      <c r="U138" s="60"/>
      <c r="V138" s="60"/>
      <c r="W138" s="60"/>
      <c r="X138" s="60"/>
      <c r="Y138" s="60"/>
      <c r="Z138" s="60"/>
      <c r="AA138" s="60"/>
    </row>
    <row r="139" spans="1:27" ht="12.75" customHeight="1" x14ac:dyDescent="0.2">
      <c r="A139" s="739" t="s">
        <v>80</v>
      </c>
      <c r="B139" s="739"/>
      <c r="C139" s="739"/>
      <c r="D139" s="739"/>
      <c r="E139" s="739"/>
      <c r="F139" s="739"/>
      <c r="G139" s="739"/>
      <c r="H139" s="739"/>
      <c r="I139" s="739"/>
      <c r="J139" s="739"/>
      <c r="K139" s="739"/>
      <c r="L139" s="60"/>
      <c r="M139" s="60"/>
      <c r="N139" s="60"/>
      <c r="O139" s="60"/>
      <c r="P139" s="272"/>
      <c r="Q139" s="60"/>
      <c r="R139" s="60"/>
      <c r="S139" s="60"/>
      <c r="T139" s="60"/>
      <c r="U139" s="60"/>
      <c r="V139" s="60"/>
      <c r="W139" s="60"/>
      <c r="X139" s="60"/>
      <c r="Y139" s="60"/>
      <c r="Z139" s="60"/>
      <c r="AA139" s="60"/>
    </row>
    <row r="140" spans="1:27" x14ac:dyDescent="0.2">
      <c r="D140" s="61"/>
      <c r="E140" s="61"/>
      <c r="F140" s="61"/>
      <c r="G140" s="59"/>
      <c r="H140" s="59"/>
      <c r="I140" s="59"/>
      <c r="J140" s="60"/>
      <c r="K140" s="60"/>
      <c r="L140" s="60"/>
      <c r="M140" s="60"/>
      <c r="N140" s="60"/>
      <c r="O140" s="60"/>
      <c r="P140" s="272"/>
      <c r="Q140" s="60"/>
      <c r="R140" s="60"/>
      <c r="S140" s="60"/>
      <c r="T140" s="60"/>
      <c r="U140" s="60"/>
      <c r="V140" s="60"/>
      <c r="W140" s="60"/>
      <c r="X140" s="60"/>
      <c r="Y140" s="60"/>
      <c r="Z140" s="60"/>
      <c r="AA140" s="60"/>
    </row>
    <row r="141" spans="1:27" ht="12.75" customHeight="1" x14ac:dyDescent="0.2">
      <c r="A141" s="724" t="s">
        <v>55</v>
      </c>
      <c r="B141" s="724"/>
      <c r="C141" s="724"/>
      <c r="D141" s="724"/>
      <c r="E141" s="724"/>
      <c r="F141" s="724"/>
      <c r="G141" s="724"/>
      <c r="H141" s="724"/>
      <c r="I141" s="724"/>
      <c r="J141" s="724"/>
      <c r="K141" s="724"/>
      <c r="L141" s="59"/>
      <c r="M141" s="59"/>
      <c r="N141" s="59"/>
      <c r="O141" s="59"/>
      <c r="P141" s="59"/>
      <c r="Q141" s="59"/>
      <c r="R141" s="59"/>
      <c r="S141" s="59"/>
      <c r="T141" s="59"/>
      <c r="U141" s="59"/>
      <c r="V141" s="59"/>
      <c r="W141" s="59"/>
      <c r="X141" s="59"/>
    </row>
    <row r="142" spans="1:27" x14ac:dyDescent="0.2">
      <c r="A142" s="62" t="s">
        <v>28</v>
      </c>
      <c r="E142" s="62"/>
      <c r="F142" s="62"/>
      <c r="G142" s="62"/>
      <c r="H142" s="62"/>
      <c r="I142" s="62"/>
      <c r="J142" s="62"/>
      <c r="K142" s="62"/>
      <c r="L142" s="62"/>
      <c r="M142" s="62"/>
      <c r="N142" s="62"/>
      <c r="O142" s="62"/>
      <c r="P142" s="63"/>
      <c r="Q142" s="62"/>
      <c r="R142" s="62"/>
      <c r="S142" s="62"/>
      <c r="T142" s="62"/>
      <c r="U142" s="62"/>
      <c r="V142" s="62"/>
      <c r="W142" s="62"/>
      <c r="X142" s="62"/>
      <c r="Y142" s="62"/>
      <c r="Z142" s="62"/>
      <c r="AA142" s="63"/>
    </row>
    <row r="143" spans="1:27" x14ac:dyDescent="0.2">
      <c r="A143" s="62" t="s">
        <v>527</v>
      </c>
      <c r="E143" s="62"/>
      <c r="F143" s="62"/>
      <c r="G143" s="62"/>
      <c r="H143" s="62"/>
      <c r="I143" s="62"/>
      <c r="J143" s="62"/>
      <c r="K143" s="62"/>
      <c r="L143" s="62"/>
      <c r="M143" s="62"/>
      <c r="N143" s="62"/>
      <c r="O143" s="62"/>
      <c r="P143" s="63"/>
      <c r="Q143" s="62"/>
      <c r="R143" s="62"/>
      <c r="S143" s="62"/>
      <c r="T143" s="62"/>
      <c r="U143" s="62"/>
      <c r="V143" s="62"/>
      <c r="W143" s="62"/>
      <c r="X143" s="62"/>
      <c r="Y143" s="62"/>
      <c r="Z143" s="62"/>
      <c r="AA143" s="63"/>
    </row>
    <row r="144" spans="1:27" x14ac:dyDescent="0.2">
      <c r="A144" s="62" t="s">
        <v>29</v>
      </c>
      <c r="E144" s="62"/>
      <c r="F144" s="62"/>
      <c r="G144" s="62"/>
      <c r="H144" s="62"/>
      <c r="I144" s="62"/>
      <c r="J144" s="62"/>
      <c r="K144" s="62"/>
      <c r="L144" s="62"/>
      <c r="M144" s="62"/>
      <c r="N144" s="62"/>
      <c r="O144" s="62"/>
      <c r="P144" s="63"/>
      <c r="Q144" s="62"/>
      <c r="R144" s="62"/>
      <c r="S144" s="62"/>
      <c r="T144" s="62"/>
      <c r="U144" s="62"/>
      <c r="V144" s="62"/>
      <c r="W144" s="62"/>
      <c r="X144" s="62"/>
      <c r="Y144" s="62"/>
      <c r="Z144" s="62"/>
      <c r="AA144" s="63"/>
    </row>
    <row r="145" spans="1:27" x14ac:dyDescent="0.2">
      <c r="A145" s="9" t="s">
        <v>30</v>
      </c>
      <c r="D145" s="62"/>
      <c r="E145" s="62"/>
      <c r="F145" s="62"/>
      <c r="G145" s="62"/>
      <c r="H145" s="62"/>
      <c r="I145" s="62"/>
      <c r="J145" s="62"/>
      <c r="K145" s="62"/>
      <c r="L145" s="62"/>
      <c r="M145" s="62"/>
      <c r="N145" s="62"/>
      <c r="O145" s="62"/>
      <c r="P145" s="63"/>
      <c r="Q145" s="62"/>
      <c r="R145" s="62"/>
      <c r="S145" s="62"/>
      <c r="T145" s="62"/>
      <c r="U145" s="62"/>
      <c r="V145" s="62"/>
      <c r="W145" s="62"/>
      <c r="X145" s="62"/>
      <c r="Y145" s="62"/>
      <c r="Z145" s="62"/>
      <c r="AA145" s="63"/>
    </row>
    <row r="146" spans="1:27" x14ac:dyDescent="0.2">
      <c r="A146" s="62" t="s">
        <v>31</v>
      </c>
      <c r="E146" s="62"/>
      <c r="F146" s="62"/>
      <c r="G146" s="62"/>
      <c r="H146" s="62"/>
      <c r="I146" s="62"/>
      <c r="J146" s="62"/>
      <c r="K146" s="62"/>
      <c r="L146" s="62"/>
      <c r="M146" s="62"/>
      <c r="N146" s="62"/>
      <c r="O146" s="62"/>
      <c r="P146" s="63"/>
      <c r="Q146" s="62"/>
      <c r="R146" s="62"/>
      <c r="S146" s="62"/>
      <c r="T146" s="62"/>
      <c r="U146" s="62"/>
      <c r="V146" s="62"/>
      <c r="W146" s="62"/>
      <c r="X146" s="62"/>
      <c r="Y146" s="62"/>
      <c r="Z146" s="62"/>
      <c r="AA146" s="63"/>
    </row>
    <row r="147" spans="1:27" x14ac:dyDescent="0.2">
      <c r="A147" s="62" t="s">
        <v>32</v>
      </c>
      <c r="E147" s="9"/>
      <c r="F147" s="9"/>
      <c r="G147" s="9"/>
      <c r="H147" s="9"/>
      <c r="I147" s="9"/>
      <c r="J147" s="62"/>
      <c r="K147" s="62"/>
      <c r="L147" s="62"/>
      <c r="M147" s="62"/>
      <c r="N147" s="62"/>
      <c r="O147" s="62"/>
      <c r="P147" s="63"/>
      <c r="Q147" s="62"/>
      <c r="R147" s="62"/>
      <c r="S147" s="62"/>
      <c r="T147" s="62"/>
      <c r="U147" s="62"/>
      <c r="V147" s="62"/>
      <c r="W147" s="62"/>
      <c r="X147" s="62"/>
      <c r="Y147" s="62"/>
      <c r="Z147" s="62"/>
      <c r="AA147" s="63"/>
    </row>
    <row r="148" spans="1:27" x14ac:dyDescent="0.2">
      <c r="A148" s="62" t="s">
        <v>33</v>
      </c>
      <c r="E148" s="62"/>
      <c r="F148" s="62"/>
      <c r="G148" s="62"/>
      <c r="H148" s="62"/>
      <c r="I148" s="62"/>
      <c r="J148" s="62"/>
      <c r="K148" s="62"/>
      <c r="L148" s="62"/>
      <c r="M148" s="62"/>
      <c r="N148" s="62"/>
      <c r="O148" s="62"/>
      <c r="P148" s="63"/>
      <c r="Q148" s="62"/>
      <c r="R148" s="62"/>
      <c r="S148" s="62"/>
      <c r="T148" s="62"/>
      <c r="U148" s="62"/>
      <c r="V148" s="62"/>
      <c r="W148" s="62"/>
      <c r="X148" s="62"/>
      <c r="Y148" s="62"/>
      <c r="Z148" s="62"/>
      <c r="AA148" s="63"/>
    </row>
    <row r="149" spans="1:27" x14ac:dyDescent="0.2">
      <c r="E149" s="62"/>
      <c r="F149" s="62"/>
      <c r="G149" s="62"/>
      <c r="H149" s="62"/>
      <c r="I149" s="62"/>
      <c r="J149" s="9"/>
      <c r="K149" s="9"/>
      <c r="L149" s="9"/>
      <c r="M149" s="9"/>
      <c r="N149" s="9"/>
      <c r="O149" s="9"/>
      <c r="P149" s="273"/>
      <c r="Q149" s="9"/>
      <c r="R149" s="9"/>
      <c r="S149" s="9"/>
      <c r="T149" s="9"/>
      <c r="U149" s="9"/>
      <c r="V149" s="9"/>
      <c r="W149" s="9"/>
      <c r="X149" s="9"/>
      <c r="Y149" s="9"/>
      <c r="Z149" s="9"/>
      <c r="AA149" s="63"/>
    </row>
    <row r="150" spans="1:27" x14ac:dyDescent="0.2">
      <c r="E150" s="62"/>
      <c r="F150" s="62"/>
      <c r="G150" s="62"/>
      <c r="H150" s="62"/>
      <c r="I150" s="62"/>
      <c r="J150" s="9"/>
      <c r="K150" s="9"/>
      <c r="L150" s="9"/>
      <c r="M150" s="9"/>
      <c r="N150" s="9"/>
      <c r="O150" s="9"/>
      <c r="P150" s="273"/>
      <c r="Q150" s="9"/>
      <c r="R150" s="9"/>
      <c r="S150" s="9"/>
      <c r="T150" s="9"/>
      <c r="U150" s="9"/>
      <c r="V150" s="9"/>
      <c r="W150" s="9"/>
      <c r="X150" s="9"/>
      <c r="Y150" s="9"/>
      <c r="Z150" s="9"/>
      <c r="AA150" s="63"/>
    </row>
  </sheetData>
  <sheetProtection algorithmName="SHA-512" hashValue="LJfnV7X9idR9qQhOQ8EFlnrmKtnFqcxs+RdubIsXPCwIf0h5d/YEPnZFu5V5m/ExU6RR6mRSp0yoW06LLOU0eA==" saltValue="2hi2P9vE8SgUOmECPFPjdw==" spinCount="100000" sheet="1" formatCells="0" formatColumns="0" formatRows="0" autoFilter="0"/>
  <protectedRanges>
    <protectedRange sqref="J11 L11 N11 P11" name="rango 13"/>
  </protectedRanges>
  <mergeCells count="29">
    <mergeCell ref="V14:Z14"/>
    <mergeCell ref="AA14:AA15"/>
    <mergeCell ref="A7:AA7"/>
    <mergeCell ref="A1:AA1"/>
    <mergeCell ref="A2:AA2"/>
    <mergeCell ref="A3:AA3"/>
    <mergeCell ref="A4:AA4"/>
    <mergeCell ref="A5:AA5"/>
    <mergeCell ref="A137:K137"/>
    <mergeCell ref="A138:K138"/>
    <mergeCell ref="A139:K139"/>
    <mergeCell ref="A141:K141"/>
    <mergeCell ref="A8:AA8"/>
    <mergeCell ref="A9:AA9"/>
    <mergeCell ref="A14:A15"/>
    <mergeCell ref="B14:B15"/>
    <mergeCell ref="C14:C15"/>
    <mergeCell ref="D14:D15"/>
    <mergeCell ref="E14:E15"/>
    <mergeCell ref="F14:I14"/>
    <mergeCell ref="J14:J15"/>
    <mergeCell ref="K14:O14"/>
    <mergeCell ref="P14:P15"/>
    <mergeCell ref="Q14:U14"/>
    <mergeCell ref="A125:K125"/>
    <mergeCell ref="A134:K134"/>
    <mergeCell ref="A135:K135"/>
    <mergeCell ref="A136:K136"/>
    <mergeCell ref="A133:K133"/>
  </mergeCells>
  <pageMargins left="0.7" right="0.7" top="0.75" bottom="0.75" header="0.3" footer="0.3"/>
  <drawing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2" tint="-0.249977111117893"/>
  </sheetPr>
  <dimension ref="A1:R1114"/>
  <sheetViews>
    <sheetView showGridLines="0" topLeftCell="C807" zoomScaleNormal="100" workbookViewId="0">
      <selection activeCell="H865" sqref="H865"/>
    </sheetView>
  </sheetViews>
  <sheetFormatPr baseColWidth="10" defaultRowHeight="15" x14ac:dyDescent="0.25"/>
  <cols>
    <col min="1" max="1" width="9.7109375" style="434" customWidth="1"/>
    <col min="2" max="2" width="10.7109375" style="423" customWidth="1"/>
    <col min="3" max="3" width="6.140625" style="434" bestFit="1" customWidth="1"/>
    <col min="4" max="5" width="10.7109375" style="423" customWidth="1"/>
    <col min="6" max="6" width="31.42578125" style="1" customWidth="1"/>
    <col min="7" max="7" width="20" style="1" customWidth="1"/>
    <col min="8" max="8" width="42.140625" style="1" customWidth="1"/>
    <col min="9" max="9" width="18.140625" style="1" customWidth="1"/>
    <col min="10" max="13" width="11.42578125" style="372"/>
    <col min="14" max="14" width="12.85546875" style="372" customWidth="1"/>
    <col min="15" max="15" width="11.42578125" style="1"/>
    <col min="16" max="16" width="12.42578125" style="1" bestFit="1" customWidth="1"/>
    <col min="17" max="17" width="14.28515625" style="1" customWidth="1"/>
    <col min="18" max="16384" width="11.42578125" style="1"/>
  </cols>
  <sheetData>
    <row r="1" spans="1:18" ht="18.75" x14ac:dyDescent="0.3">
      <c r="A1" s="697" t="str">
        <f>'ANEXO No 1'!A1:T1</f>
        <v>INSTITUCIÓN EDUCATIVA SANTA ANA</v>
      </c>
      <c r="B1" s="697"/>
      <c r="C1" s="697"/>
      <c r="D1" s="697"/>
      <c r="E1" s="697"/>
      <c r="F1" s="697"/>
      <c r="G1" s="697"/>
      <c r="H1" s="697"/>
      <c r="I1" s="697"/>
      <c r="J1" s="697"/>
      <c r="K1" s="697"/>
      <c r="L1" s="697"/>
      <c r="M1" s="697"/>
      <c r="N1" s="697"/>
    </row>
    <row r="2" spans="1:18" ht="18.75" x14ac:dyDescent="0.3">
      <c r="A2" s="696" t="str">
        <f>'ANEXO No 1'!A2:T2</f>
        <v>MUNICIPIO DE COLOMBIA- HUILA</v>
      </c>
      <c r="B2" s="696"/>
      <c r="C2" s="696"/>
      <c r="D2" s="696"/>
      <c r="E2" s="696"/>
      <c r="F2" s="696"/>
      <c r="G2" s="696"/>
      <c r="H2" s="696"/>
      <c r="I2" s="696"/>
      <c r="J2" s="696"/>
      <c r="K2" s="696"/>
      <c r="L2" s="696"/>
      <c r="M2" s="696"/>
      <c r="N2" s="696"/>
    </row>
    <row r="3" spans="1:18" ht="18.75" x14ac:dyDescent="0.3">
      <c r="A3" s="696" t="str">
        <f>'ANEXO No 1'!A3:T3</f>
        <v>NIT: 813.007.522-4</v>
      </c>
      <c r="B3" s="696"/>
      <c r="C3" s="696"/>
      <c r="D3" s="696"/>
      <c r="E3" s="696"/>
      <c r="F3" s="696"/>
      <c r="G3" s="696"/>
      <c r="H3" s="696"/>
      <c r="I3" s="696"/>
      <c r="J3" s="696"/>
      <c r="K3" s="696"/>
      <c r="L3" s="696"/>
      <c r="M3" s="696"/>
      <c r="N3" s="696"/>
    </row>
    <row r="4" spans="1:18" ht="18.75" x14ac:dyDescent="0.3">
      <c r="A4" s="696" t="str">
        <f>'ANEXO No 1'!A4:T4</f>
        <v>CODIGO DANE No.241206001078</v>
      </c>
      <c r="B4" s="696"/>
      <c r="C4" s="696"/>
      <c r="D4" s="696"/>
      <c r="E4" s="696"/>
      <c r="F4" s="696"/>
      <c r="G4" s="696"/>
      <c r="H4" s="696"/>
      <c r="I4" s="696"/>
      <c r="J4" s="696"/>
      <c r="K4" s="696"/>
      <c r="L4" s="696"/>
      <c r="M4" s="696"/>
      <c r="N4" s="696"/>
    </row>
    <row r="5" spans="1:18" ht="18.75" x14ac:dyDescent="0.3">
      <c r="A5" s="696" t="str">
        <f>'ANEXO No 1'!A5:T5</f>
        <v>DIRECCION: VEREDA SANTA ANA</v>
      </c>
      <c r="B5" s="696"/>
      <c r="C5" s="696"/>
      <c r="D5" s="696"/>
      <c r="E5" s="696"/>
      <c r="F5" s="696"/>
      <c r="G5" s="696"/>
      <c r="H5" s="696"/>
      <c r="I5" s="696"/>
      <c r="J5" s="696"/>
      <c r="K5" s="696"/>
      <c r="L5" s="696"/>
      <c r="M5" s="696"/>
      <c r="N5" s="696"/>
    </row>
    <row r="6" spans="1:18" x14ac:dyDescent="0.25">
      <c r="A6" s="427"/>
      <c r="B6" s="415"/>
      <c r="C6" s="427"/>
      <c r="D6" s="415"/>
      <c r="E6" s="415"/>
      <c r="F6" s="13"/>
      <c r="G6" s="13"/>
      <c r="H6" s="13"/>
      <c r="I6" s="13"/>
    </row>
    <row r="7" spans="1:18" ht="15.75" x14ac:dyDescent="0.25">
      <c r="A7" s="706" t="s">
        <v>510</v>
      </c>
      <c r="B7" s="706"/>
      <c r="C7" s="706"/>
      <c r="D7" s="706"/>
      <c r="E7" s="706"/>
      <c r="F7" s="706"/>
      <c r="G7" s="706"/>
      <c r="H7" s="706"/>
      <c r="I7" s="706"/>
      <c r="J7" s="706"/>
      <c r="K7" s="706"/>
      <c r="L7" s="706"/>
      <c r="M7" s="706"/>
      <c r="N7" s="706"/>
    </row>
    <row r="8" spans="1:18" ht="15.75" x14ac:dyDescent="0.25">
      <c r="A8" s="706" t="s">
        <v>524</v>
      </c>
      <c r="B8" s="706"/>
      <c r="C8" s="706"/>
      <c r="D8" s="706"/>
      <c r="E8" s="706"/>
      <c r="F8" s="706"/>
      <c r="G8" s="706"/>
      <c r="H8" s="706"/>
      <c r="I8" s="706"/>
      <c r="J8" s="706"/>
      <c r="K8" s="706"/>
      <c r="L8" s="706"/>
      <c r="M8" s="706"/>
      <c r="N8" s="706"/>
    </row>
    <row r="9" spans="1:18" ht="15.75" x14ac:dyDescent="0.25">
      <c r="A9" s="706" t="str">
        <f>'ANEXO No 1'!A9:T9</f>
        <v>VIGENCIA 2025</v>
      </c>
      <c r="B9" s="706"/>
      <c r="C9" s="706"/>
      <c r="D9" s="706"/>
      <c r="E9" s="706"/>
      <c r="F9" s="706"/>
      <c r="G9" s="706"/>
      <c r="H9" s="706"/>
      <c r="I9" s="706"/>
      <c r="J9" s="706"/>
      <c r="K9" s="706"/>
      <c r="L9" s="706"/>
      <c r="M9" s="706"/>
      <c r="N9" s="706"/>
    </row>
    <row r="10" spans="1:18" ht="16.5" thickBot="1" x14ac:dyDescent="0.3">
      <c r="A10" s="428"/>
      <c r="B10" s="416"/>
      <c r="C10" s="428"/>
      <c r="D10" s="416"/>
      <c r="E10" s="416"/>
      <c r="F10" s="297"/>
      <c r="G10" s="297"/>
      <c r="H10" s="297"/>
      <c r="I10" s="297"/>
      <c r="P10" s="759" t="s">
        <v>641</v>
      </c>
      <c r="Q10" s="759"/>
      <c r="R10" s="759"/>
    </row>
    <row r="11" spans="1:18" s="8" customFormat="1" ht="19.5" customHeight="1" thickBot="1" x14ac:dyDescent="0.25">
      <c r="A11" s="743" t="s">
        <v>422</v>
      </c>
      <c r="B11" s="744"/>
      <c r="C11" s="744"/>
      <c r="D11" s="744"/>
      <c r="E11" s="744"/>
      <c r="F11" s="744"/>
      <c r="G11" s="744"/>
      <c r="H11" s="744"/>
      <c r="I11" s="744"/>
      <c r="J11" s="744"/>
      <c r="K11" s="744"/>
      <c r="L11" s="744"/>
      <c r="M11" s="744"/>
      <c r="N11" s="745"/>
      <c r="P11" s="583" t="s">
        <v>621</v>
      </c>
      <c r="Q11" s="584" t="s">
        <v>622</v>
      </c>
      <c r="R11" s="584" t="s">
        <v>5</v>
      </c>
    </row>
    <row r="12" spans="1:18" s="8" customFormat="1" ht="26.25" thickBot="1" x14ac:dyDescent="0.25">
      <c r="A12" s="429" t="s">
        <v>419</v>
      </c>
      <c r="B12" s="417" t="s">
        <v>420</v>
      </c>
      <c r="C12" s="429" t="s">
        <v>421</v>
      </c>
      <c r="D12" s="417" t="s">
        <v>36</v>
      </c>
      <c r="E12" s="232" t="s">
        <v>536</v>
      </c>
      <c r="F12" s="231" t="s">
        <v>0</v>
      </c>
      <c r="G12" s="231" t="s">
        <v>2</v>
      </c>
      <c r="H12" s="231" t="s">
        <v>37</v>
      </c>
      <c r="I12" s="550" t="s">
        <v>5</v>
      </c>
      <c r="J12" s="575" t="s">
        <v>519</v>
      </c>
      <c r="K12" s="559" t="s">
        <v>520</v>
      </c>
      <c r="L12" s="564" t="s">
        <v>521</v>
      </c>
      <c r="M12" s="557" t="s">
        <v>522</v>
      </c>
      <c r="N12" s="569" t="s">
        <v>620</v>
      </c>
      <c r="P12" s="641">
        <v>3</v>
      </c>
      <c r="Q12" s="642">
        <v>7</v>
      </c>
      <c r="R12" s="643">
        <f>+I23</f>
        <v>0</v>
      </c>
    </row>
    <row r="13" spans="1:18" s="8" customFormat="1" ht="12.75" x14ac:dyDescent="0.2">
      <c r="A13" s="233"/>
      <c r="B13" s="234"/>
      <c r="C13" s="235"/>
      <c r="D13" s="234"/>
      <c r="E13" s="234"/>
      <c r="F13" s="236"/>
      <c r="G13" s="237"/>
      <c r="H13" s="238"/>
      <c r="I13" s="551"/>
      <c r="J13" s="576"/>
      <c r="K13" s="560"/>
      <c r="L13" s="565"/>
      <c r="M13" s="572"/>
      <c r="N13" s="555">
        <f t="shared" ref="N13:N19" si="0">SUM(J13:M13)</f>
        <v>0</v>
      </c>
    </row>
    <row r="14" spans="1:18" s="8" customFormat="1" ht="12.75" x14ac:dyDescent="0.2">
      <c r="A14" s="239"/>
      <c r="B14" s="240"/>
      <c r="C14" s="241"/>
      <c r="D14" s="240"/>
      <c r="E14" s="240"/>
      <c r="F14" s="242"/>
      <c r="G14" s="243"/>
      <c r="H14" s="244"/>
      <c r="I14" s="552"/>
      <c r="J14" s="577"/>
      <c r="K14" s="561"/>
      <c r="L14" s="566"/>
      <c r="M14" s="573"/>
      <c r="N14" s="556">
        <f t="shared" si="0"/>
        <v>0</v>
      </c>
    </row>
    <row r="15" spans="1:18" s="8" customFormat="1" ht="12.75" x14ac:dyDescent="0.2">
      <c r="A15" s="239"/>
      <c r="B15" s="240"/>
      <c r="C15" s="241"/>
      <c r="D15" s="240"/>
      <c r="E15" s="240"/>
      <c r="F15" s="242"/>
      <c r="G15" s="243"/>
      <c r="H15" s="244"/>
      <c r="I15" s="552"/>
      <c r="J15" s="577"/>
      <c r="K15" s="561"/>
      <c r="L15" s="566"/>
      <c r="M15" s="573"/>
      <c r="N15" s="556">
        <f t="shared" si="0"/>
        <v>0</v>
      </c>
    </row>
    <row r="16" spans="1:18" s="8" customFormat="1" ht="12.75" x14ac:dyDescent="0.2">
      <c r="A16" s="239"/>
      <c r="B16" s="240"/>
      <c r="C16" s="241"/>
      <c r="D16" s="240"/>
      <c r="E16" s="240"/>
      <c r="F16" s="242"/>
      <c r="G16" s="243"/>
      <c r="H16" s="244"/>
      <c r="I16" s="552"/>
      <c r="J16" s="577"/>
      <c r="K16" s="561"/>
      <c r="L16" s="566"/>
      <c r="M16" s="573"/>
      <c r="N16" s="556">
        <f t="shared" si="0"/>
        <v>0</v>
      </c>
    </row>
    <row r="17" spans="1:18" s="8" customFormat="1" ht="12.75" x14ac:dyDescent="0.2">
      <c r="A17" s="239"/>
      <c r="B17" s="240"/>
      <c r="C17" s="241"/>
      <c r="D17" s="240"/>
      <c r="E17" s="240"/>
      <c r="F17" s="242"/>
      <c r="G17" s="243"/>
      <c r="H17" s="244"/>
      <c r="I17" s="552"/>
      <c r="J17" s="577"/>
      <c r="K17" s="561"/>
      <c r="L17" s="566"/>
      <c r="M17" s="573"/>
      <c r="N17" s="556">
        <f t="shared" si="0"/>
        <v>0</v>
      </c>
    </row>
    <row r="18" spans="1:18" s="8" customFormat="1" ht="12.75" x14ac:dyDescent="0.2">
      <c r="A18" s="239"/>
      <c r="B18" s="240"/>
      <c r="C18" s="241"/>
      <c r="D18" s="240"/>
      <c r="E18" s="240"/>
      <c r="F18" s="242"/>
      <c r="G18" s="243"/>
      <c r="H18" s="244"/>
      <c r="I18" s="552"/>
      <c r="J18" s="577"/>
      <c r="K18" s="561"/>
      <c r="L18" s="566"/>
      <c r="M18" s="573"/>
      <c r="N18" s="556">
        <f t="shared" si="0"/>
        <v>0</v>
      </c>
    </row>
    <row r="19" spans="1:18" s="8" customFormat="1" ht="12.75" x14ac:dyDescent="0.2">
      <c r="A19" s="239"/>
      <c r="B19" s="240"/>
      <c r="C19" s="241"/>
      <c r="D19" s="240"/>
      <c r="E19" s="240"/>
      <c r="F19" s="242"/>
      <c r="G19" s="243"/>
      <c r="H19" s="244"/>
      <c r="I19" s="552"/>
      <c r="J19" s="577"/>
      <c r="K19" s="561"/>
      <c r="L19" s="566"/>
      <c r="M19" s="573"/>
      <c r="N19" s="556">
        <f t="shared" si="0"/>
        <v>0</v>
      </c>
    </row>
    <row r="20" spans="1:18" s="8" customFormat="1" ht="12.75" x14ac:dyDescent="0.2">
      <c r="A20" s="239"/>
      <c r="B20" s="240"/>
      <c r="C20" s="241"/>
      <c r="D20" s="240"/>
      <c r="E20" s="240"/>
      <c r="F20" s="242"/>
      <c r="G20" s="243"/>
      <c r="H20" s="244"/>
      <c r="I20" s="552"/>
      <c r="J20" s="577"/>
      <c r="K20" s="561"/>
      <c r="L20" s="566"/>
      <c r="M20" s="573"/>
      <c r="N20" s="556">
        <f t="shared" ref="N20:N22" si="1">SUM(J20:M20)</f>
        <v>0</v>
      </c>
    </row>
    <row r="21" spans="1:18" s="8" customFormat="1" ht="12.75" x14ac:dyDescent="0.2">
      <c r="A21" s="239"/>
      <c r="B21" s="240"/>
      <c r="C21" s="241"/>
      <c r="D21" s="240"/>
      <c r="E21" s="240"/>
      <c r="F21" s="242"/>
      <c r="G21" s="243"/>
      <c r="H21" s="244"/>
      <c r="I21" s="552"/>
      <c r="J21" s="577"/>
      <c r="K21" s="561"/>
      <c r="L21" s="566"/>
      <c r="M21" s="573"/>
      <c r="N21" s="556">
        <f t="shared" si="1"/>
        <v>0</v>
      </c>
    </row>
    <row r="22" spans="1:18" s="8" customFormat="1" ht="13.5" thickBot="1" x14ac:dyDescent="0.25">
      <c r="A22" s="245"/>
      <c r="B22" s="246"/>
      <c r="C22" s="247"/>
      <c r="D22" s="246"/>
      <c r="E22" s="246"/>
      <c r="F22" s="248"/>
      <c r="G22" s="249"/>
      <c r="H22" s="250"/>
      <c r="I22" s="553"/>
      <c r="J22" s="578"/>
      <c r="K22" s="562"/>
      <c r="L22" s="567"/>
      <c r="M22" s="574"/>
      <c r="N22" s="570">
        <f t="shared" si="1"/>
        <v>0</v>
      </c>
    </row>
    <row r="23" spans="1:18" s="8" customFormat="1" ht="13.5" thickBot="1" x14ac:dyDescent="0.25">
      <c r="A23" s="757" t="s">
        <v>4</v>
      </c>
      <c r="B23" s="758"/>
      <c r="C23" s="758"/>
      <c r="D23" s="758"/>
      <c r="E23" s="758"/>
      <c r="F23" s="758"/>
      <c r="G23" s="758"/>
      <c r="H23" s="758"/>
      <c r="I23" s="554">
        <f>SUM(I13:I22)</f>
        <v>0</v>
      </c>
      <c r="J23" s="579">
        <f t="shared" ref="J23:N23" si="2">SUM(J13:J22)</f>
        <v>0</v>
      </c>
      <c r="K23" s="563">
        <f t="shared" si="2"/>
        <v>0</v>
      </c>
      <c r="L23" s="568">
        <f t="shared" si="2"/>
        <v>0</v>
      </c>
      <c r="M23" s="558">
        <f t="shared" si="2"/>
        <v>0</v>
      </c>
      <c r="N23" s="571">
        <f t="shared" si="2"/>
        <v>0</v>
      </c>
    </row>
    <row r="24" spans="1:18" ht="15.75" customHeight="1" thickBot="1" x14ac:dyDescent="0.3">
      <c r="A24" s="743" t="s">
        <v>423</v>
      </c>
      <c r="B24" s="744"/>
      <c r="C24" s="744"/>
      <c r="D24" s="744"/>
      <c r="E24" s="744"/>
      <c r="F24" s="744"/>
      <c r="G24" s="744"/>
      <c r="H24" s="744"/>
      <c r="I24" s="744"/>
      <c r="J24" s="744"/>
      <c r="K24" s="744"/>
      <c r="L24" s="744"/>
      <c r="M24" s="744"/>
      <c r="N24" s="745"/>
    </row>
    <row r="25" spans="1:18" ht="26.25" thickBot="1" x14ac:dyDescent="0.3">
      <c r="A25" s="430" t="s">
        <v>419</v>
      </c>
      <c r="B25" s="418" t="s">
        <v>420</v>
      </c>
      <c r="C25" s="430" t="s">
        <v>421</v>
      </c>
      <c r="D25" s="418" t="s">
        <v>36</v>
      </c>
      <c r="E25" s="232" t="s">
        <v>536</v>
      </c>
      <c r="F25" s="299" t="s">
        <v>0</v>
      </c>
      <c r="G25" s="299" t="s">
        <v>2</v>
      </c>
      <c r="H25" s="299" t="s">
        <v>37</v>
      </c>
      <c r="I25" s="550" t="s">
        <v>5</v>
      </c>
      <c r="J25" s="575" t="s">
        <v>519</v>
      </c>
      <c r="K25" s="559" t="s">
        <v>520</v>
      </c>
      <c r="L25" s="564" t="s">
        <v>521</v>
      </c>
      <c r="M25" s="557" t="s">
        <v>522</v>
      </c>
      <c r="N25" s="569" t="s">
        <v>620</v>
      </c>
    </row>
    <row r="26" spans="1:18" x14ac:dyDescent="0.25">
      <c r="A26" s="233"/>
      <c r="B26" s="234"/>
      <c r="C26" s="235"/>
      <c r="D26" s="234"/>
      <c r="E26" s="234"/>
      <c r="F26" s="236"/>
      <c r="G26" s="237"/>
      <c r="H26" s="238"/>
      <c r="I26" s="551"/>
      <c r="J26" s="576"/>
      <c r="K26" s="560"/>
      <c r="L26" s="565"/>
      <c r="M26" s="572"/>
      <c r="N26" s="555">
        <f t="shared" ref="N26:N32" si="3">SUM(J26:M26)</f>
        <v>0</v>
      </c>
      <c r="P26" s="641">
        <v>3</v>
      </c>
      <c r="Q26" s="642">
        <v>7</v>
      </c>
      <c r="R26" s="643">
        <f>+I36</f>
        <v>0</v>
      </c>
    </row>
    <row r="27" spans="1:18" x14ac:dyDescent="0.25">
      <c r="A27" s="239"/>
      <c r="B27" s="240"/>
      <c r="C27" s="241"/>
      <c r="D27" s="240"/>
      <c r="E27" s="240"/>
      <c r="F27" s="242"/>
      <c r="G27" s="243"/>
      <c r="H27" s="244"/>
      <c r="I27" s="552"/>
      <c r="J27" s="577"/>
      <c r="K27" s="561"/>
      <c r="L27" s="566"/>
      <c r="M27" s="573"/>
      <c r="N27" s="556">
        <f t="shared" si="3"/>
        <v>0</v>
      </c>
    </row>
    <row r="28" spans="1:18" x14ac:dyDescent="0.25">
      <c r="A28" s="239"/>
      <c r="B28" s="240"/>
      <c r="C28" s="241"/>
      <c r="D28" s="240"/>
      <c r="E28" s="240"/>
      <c r="F28" s="242"/>
      <c r="G28" s="243"/>
      <c r="H28" s="244"/>
      <c r="I28" s="552"/>
      <c r="J28" s="577"/>
      <c r="K28" s="561"/>
      <c r="L28" s="566"/>
      <c r="M28" s="573"/>
      <c r="N28" s="556">
        <f t="shared" si="3"/>
        <v>0</v>
      </c>
    </row>
    <row r="29" spans="1:18" x14ac:dyDescent="0.25">
      <c r="A29" s="239"/>
      <c r="B29" s="240"/>
      <c r="C29" s="241"/>
      <c r="D29" s="240"/>
      <c r="E29" s="240"/>
      <c r="F29" s="242"/>
      <c r="G29" s="243"/>
      <c r="H29" s="244"/>
      <c r="I29" s="552"/>
      <c r="J29" s="577"/>
      <c r="K29" s="561"/>
      <c r="L29" s="566"/>
      <c r="M29" s="573"/>
      <c r="N29" s="556">
        <f t="shared" si="3"/>
        <v>0</v>
      </c>
    </row>
    <row r="30" spans="1:18" x14ac:dyDescent="0.25">
      <c r="A30" s="239"/>
      <c r="B30" s="240"/>
      <c r="C30" s="241"/>
      <c r="D30" s="240"/>
      <c r="E30" s="240"/>
      <c r="F30" s="242"/>
      <c r="G30" s="243"/>
      <c r="H30" s="244"/>
      <c r="I30" s="552"/>
      <c r="J30" s="577"/>
      <c r="K30" s="561"/>
      <c r="L30" s="566"/>
      <c r="M30" s="573"/>
      <c r="N30" s="556">
        <f t="shared" si="3"/>
        <v>0</v>
      </c>
    </row>
    <row r="31" spans="1:18" x14ac:dyDescent="0.25">
      <c r="A31" s="239"/>
      <c r="B31" s="240"/>
      <c r="C31" s="241"/>
      <c r="D31" s="240"/>
      <c r="E31" s="240"/>
      <c r="F31" s="242"/>
      <c r="G31" s="243"/>
      <c r="H31" s="244"/>
      <c r="I31" s="552"/>
      <c r="J31" s="577"/>
      <c r="K31" s="561"/>
      <c r="L31" s="566"/>
      <c r="M31" s="573"/>
      <c r="N31" s="556">
        <f t="shared" si="3"/>
        <v>0</v>
      </c>
    </row>
    <row r="32" spans="1:18" x14ac:dyDescent="0.25">
      <c r="A32" s="239"/>
      <c r="B32" s="240"/>
      <c r="C32" s="241"/>
      <c r="D32" s="240"/>
      <c r="E32" s="240"/>
      <c r="F32" s="242"/>
      <c r="G32" s="243"/>
      <c r="H32" s="244"/>
      <c r="I32" s="552"/>
      <c r="J32" s="577"/>
      <c r="K32" s="561"/>
      <c r="L32" s="566"/>
      <c r="M32" s="573"/>
      <c r="N32" s="556">
        <f t="shared" si="3"/>
        <v>0</v>
      </c>
    </row>
    <row r="33" spans="1:18" x14ac:dyDescent="0.25">
      <c r="A33" s="239"/>
      <c r="B33" s="240"/>
      <c r="C33" s="241"/>
      <c r="D33" s="240"/>
      <c r="E33" s="240"/>
      <c r="F33" s="242"/>
      <c r="G33" s="243"/>
      <c r="H33" s="244"/>
      <c r="I33" s="552"/>
      <c r="J33" s="577"/>
      <c r="K33" s="561"/>
      <c r="L33" s="566"/>
      <c r="M33" s="573"/>
      <c r="N33" s="556">
        <f t="shared" ref="N33:N35" si="4">SUM(J33:M33)</f>
        <v>0</v>
      </c>
    </row>
    <row r="34" spans="1:18" x14ac:dyDescent="0.25">
      <c r="A34" s="239"/>
      <c r="B34" s="240"/>
      <c r="C34" s="241"/>
      <c r="D34" s="240"/>
      <c r="E34" s="240"/>
      <c r="F34" s="242"/>
      <c r="G34" s="243"/>
      <c r="H34" s="244"/>
      <c r="I34" s="552"/>
      <c r="J34" s="577"/>
      <c r="K34" s="561"/>
      <c r="L34" s="566"/>
      <c r="M34" s="573"/>
      <c r="N34" s="556">
        <f t="shared" si="4"/>
        <v>0</v>
      </c>
    </row>
    <row r="35" spans="1:18" ht="15.75" thickBot="1" x14ac:dyDescent="0.3">
      <c r="A35" s="245"/>
      <c r="B35" s="246"/>
      <c r="C35" s="247"/>
      <c r="D35" s="246"/>
      <c r="E35" s="246"/>
      <c r="F35" s="248"/>
      <c r="G35" s="249"/>
      <c r="H35" s="250"/>
      <c r="I35" s="553"/>
      <c r="J35" s="578"/>
      <c r="K35" s="562"/>
      <c r="L35" s="567"/>
      <c r="M35" s="574"/>
      <c r="N35" s="570">
        <f t="shared" si="4"/>
        <v>0</v>
      </c>
    </row>
    <row r="36" spans="1:18" ht="15.75" thickBot="1" x14ac:dyDescent="0.3">
      <c r="A36" s="757" t="s">
        <v>4</v>
      </c>
      <c r="B36" s="758"/>
      <c r="C36" s="758"/>
      <c r="D36" s="758"/>
      <c r="E36" s="758"/>
      <c r="F36" s="758"/>
      <c r="G36" s="758"/>
      <c r="H36" s="758"/>
      <c r="I36" s="554">
        <f>SUM(I26:I35)</f>
        <v>0</v>
      </c>
      <c r="J36" s="579">
        <f t="shared" ref="J36:N36" si="5">SUM(J26:J35)</f>
        <v>0</v>
      </c>
      <c r="K36" s="563">
        <f t="shared" si="5"/>
        <v>0</v>
      </c>
      <c r="L36" s="568">
        <f t="shared" si="5"/>
        <v>0</v>
      </c>
      <c r="M36" s="558">
        <f t="shared" si="5"/>
        <v>0</v>
      </c>
      <c r="N36" s="571">
        <f t="shared" si="5"/>
        <v>0</v>
      </c>
    </row>
    <row r="37" spans="1:18" ht="15.75" customHeight="1" thickBot="1" x14ac:dyDescent="0.3">
      <c r="A37" s="743" t="s">
        <v>424</v>
      </c>
      <c r="B37" s="744"/>
      <c r="C37" s="744"/>
      <c r="D37" s="744"/>
      <c r="E37" s="744"/>
      <c r="F37" s="744"/>
      <c r="G37" s="744"/>
      <c r="H37" s="744"/>
      <c r="I37" s="744"/>
      <c r="J37" s="744"/>
      <c r="K37" s="744"/>
      <c r="L37" s="744"/>
      <c r="M37" s="744"/>
      <c r="N37" s="745"/>
    </row>
    <row r="38" spans="1:18" ht="26.25" thickBot="1" x14ac:dyDescent="0.3">
      <c r="A38" s="430" t="s">
        <v>419</v>
      </c>
      <c r="B38" s="418" t="s">
        <v>420</v>
      </c>
      <c r="C38" s="430" t="s">
        <v>421</v>
      </c>
      <c r="D38" s="418" t="s">
        <v>36</v>
      </c>
      <c r="E38" s="232" t="s">
        <v>536</v>
      </c>
      <c r="F38" s="299" t="s">
        <v>0</v>
      </c>
      <c r="G38" s="299" t="s">
        <v>2</v>
      </c>
      <c r="H38" s="299" t="s">
        <v>37</v>
      </c>
      <c r="I38" s="550" t="s">
        <v>5</v>
      </c>
      <c r="J38" s="575" t="s">
        <v>519</v>
      </c>
      <c r="K38" s="559" t="s">
        <v>520</v>
      </c>
      <c r="L38" s="564" t="s">
        <v>521</v>
      </c>
      <c r="M38" s="557" t="s">
        <v>522</v>
      </c>
      <c r="N38" s="569" t="s">
        <v>620</v>
      </c>
      <c r="P38" s="641">
        <v>3</v>
      </c>
      <c r="Q38" s="642">
        <v>7</v>
      </c>
      <c r="R38" s="643">
        <f>+I49</f>
        <v>0</v>
      </c>
    </row>
    <row r="39" spans="1:18" x14ac:dyDescent="0.25">
      <c r="A39" s="233"/>
      <c r="B39" s="234"/>
      <c r="C39" s="235"/>
      <c r="D39" s="234"/>
      <c r="E39" s="234"/>
      <c r="F39" s="236"/>
      <c r="G39" s="237"/>
      <c r="H39" s="238"/>
      <c r="I39" s="551"/>
      <c r="J39" s="576"/>
      <c r="K39" s="560"/>
      <c r="L39" s="565"/>
      <c r="M39" s="572"/>
      <c r="N39" s="555">
        <f t="shared" ref="N39:N45" si="6">SUM(J39:M39)</f>
        <v>0</v>
      </c>
    </row>
    <row r="40" spans="1:18" x14ac:dyDescent="0.25">
      <c r="A40" s="239"/>
      <c r="B40" s="240"/>
      <c r="C40" s="241"/>
      <c r="D40" s="240"/>
      <c r="E40" s="240"/>
      <c r="F40" s="242"/>
      <c r="G40" s="243"/>
      <c r="H40" s="244"/>
      <c r="I40" s="552"/>
      <c r="J40" s="577"/>
      <c r="K40" s="561"/>
      <c r="L40" s="566"/>
      <c r="M40" s="573"/>
      <c r="N40" s="556">
        <f t="shared" si="6"/>
        <v>0</v>
      </c>
    </row>
    <row r="41" spans="1:18" x14ac:dyDescent="0.25">
      <c r="A41" s="239"/>
      <c r="B41" s="240"/>
      <c r="C41" s="241"/>
      <c r="D41" s="240"/>
      <c r="E41" s="240"/>
      <c r="F41" s="242"/>
      <c r="G41" s="243"/>
      <c r="H41" s="244"/>
      <c r="I41" s="552"/>
      <c r="J41" s="577"/>
      <c r="K41" s="561"/>
      <c r="L41" s="566"/>
      <c r="M41" s="573"/>
      <c r="N41" s="556">
        <f t="shared" si="6"/>
        <v>0</v>
      </c>
    </row>
    <row r="42" spans="1:18" x14ac:dyDescent="0.25">
      <c r="A42" s="239"/>
      <c r="B42" s="240"/>
      <c r="C42" s="241"/>
      <c r="D42" s="240"/>
      <c r="E42" s="240"/>
      <c r="F42" s="242"/>
      <c r="G42" s="243"/>
      <c r="H42" s="244"/>
      <c r="I42" s="552"/>
      <c r="J42" s="577"/>
      <c r="K42" s="561"/>
      <c r="L42" s="566"/>
      <c r="M42" s="573"/>
      <c r="N42" s="556">
        <f t="shared" si="6"/>
        <v>0</v>
      </c>
    </row>
    <row r="43" spans="1:18" x14ac:dyDescent="0.25">
      <c r="A43" s="239"/>
      <c r="B43" s="240"/>
      <c r="C43" s="241"/>
      <c r="D43" s="240"/>
      <c r="E43" s="240"/>
      <c r="F43" s="242"/>
      <c r="G43" s="243"/>
      <c r="H43" s="244"/>
      <c r="I43" s="552"/>
      <c r="J43" s="577"/>
      <c r="K43" s="561"/>
      <c r="L43" s="566"/>
      <c r="M43" s="573"/>
      <c r="N43" s="556">
        <f t="shared" si="6"/>
        <v>0</v>
      </c>
    </row>
    <row r="44" spans="1:18" x14ac:dyDescent="0.25">
      <c r="A44" s="239"/>
      <c r="B44" s="240"/>
      <c r="C44" s="241"/>
      <c r="D44" s="240"/>
      <c r="E44" s="240"/>
      <c r="F44" s="242"/>
      <c r="G44" s="243"/>
      <c r="H44" s="244"/>
      <c r="I44" s="552"/>
      <c r="J44" s="577"/>
      <c r="K44" s="561"/>
      <c r="L44" s="566"/>
      <c r="M44" s="573"/>
      <c r="N44" s="556">
        <f t="shared" si="6"/>
        <v>0</v>
      </c>
    </row>
    <row r="45" spans="1:18" x14ac:dyDescent="0.25">
      <c r="A45" s="239"/>
      <c r="B45" s="240"/>
      <c r="C45" s="241"/>
      <c r="D45" s="240"/>
      <c r="E45" s="240"/>
      <c r="F45" s="242"/>
      <c r="G45" s="243"/>
      <c r="H45" s="244"/>
      <c r="I45" s="552"/>
      <c r="J45" s="577"/>
      <c r="K45" s="561"/>
      <c r="L45" s="566"/>
      <c r="M45" s="573"/>
      <c r="N45" s="556">
        <f t="shared" si="6"/>
        <v>0</v>
      </c>
    </row>
    <row r="46" spans="1:18" x14ac:dyDescent="0.25">
      <c r="A46" s="239"/>
      <c r="B46" s="240"/>
      <c r="C46" s="241"/>
      <c r="D46" s="240"/>
      <c r="E46" s="240"/>
      <c r="F46" s="242"/>
      <c r="G46" s="243"/>
      <c r="H46" s="244"/>
      <c r="I46" s="552"/>
      <c r="J46" s="577"/>
      <c r="K46" s="561"/>
      <c r="L46" s="566"/>
      <c r="M46" s="573"/>
      <c r="N46" s="556">
        <f t="shared" ref="N46:N48" si="7">SUM(J46:M46)</f>
        <v>0</v>
      </c>
    </row>
    <row r="47" spans="1:18" x14ac:dyDescent="0.25">
      <c r="A47" s="239"/>
      <c r="B47" s="240"/>
      <c r="C47" s="241"/>
      <c r="D47" s="240"/>
      <c r="E47" s="240"/>
      <c r="F47" s="242"/>
      <c r="G47" s="243"/>
      <c r="H47" s="244"/>
      <c r="I47" s="552"/>
      <c r="J47" s="577"/>
      <c r="K47" s="561"/>
      <c r="L47" s="566"/>
      <c r="M47" s="573"/>
      <c r="N47" s="556">
        <f t="shared" si="7"/>
        <v>0</v>
      </c>
    </row>
    <row r="48" spans="1:18" ht="15.75" thickBot="1" x14ac:dyDescent="0.3">
      <c r="A48" s="245"/>
      <c r="B48" s="246"/>
      <c r="C48" s="247"/>
      <c r="D48" s="246"/>
      <c r="E48" s="246"/>
      <c r="F48" s="248"/>
      <c r="G48" s="249"/>
      <c r="H48" s="250"/>
      <c r="I48" s="553"/>
      <c r="J48" s="578"/>
      <c r="K48" s="562"/>
      <c r="L48" s="567"/>
      <c r="M48" s="574"/>
      <c r="N48" s="570">
        <f t="shared" si="7"/>
        <v>0</v>
      </c>
    </row>
    <row r="49" spans="1:18" ht="15.75" thickBot="1" x14ac:dyDescent="0.3">
      <c r="A49" s="757" t="s">
        <v>4</v>
      </c>
      <c r="B49" s="758"/>
      <c r="C49" s="758"/>
      <c r="D49" s="758"/>
      <c r="E49" s="758"/>
      <c r="F49" s="758"/>
      <c r="G49" s="758"/>
      <c r="H49" s="758"/>
      <c r="I49" s="554">
        <f>SUM(I39:I48)</f>
        <v>0</v>
      </c>
      <c r="J49" s="579">
        <f t="shared" ref="J49:N49" si="8">SUM(J39:J48)</f>
        <v>0</v>
      </c>
      <c r="K49" s="563">
        <f t="shared" si="8"/>
        <v>0</v>
      </c>
      <c r="L49" s="568">
        <f t="shared" si="8"/>
        <v>0</v>
      </c>
      <c r="M49" s="558">
        <f t="shared" si="8"/>
        <v>0</v>
      </c>
      <c r="N49" s="571">
        <f t="shared" si="8"/>
        <v>0</v>
      </c>
    </row>
    <row r="50" spans="1:18" ht="15.75" customHeight="1" thickBot="1" x14ac:dyDescent="0.3">
      <c r="A50" s="743" t="s">
        <v>425</v>
      </c>
      <c r="B50" s="744"/>
      <c r="C50" s="744"/>
      <c r="D50" s="744"/>
      <c r="E50" s="744"/>
      <c r="F50" s="744"/>
      <c r="G50" s="744"/>
      <c r="H50" s="744"/>
      <c r="I50" s="744"/>
      <c r="J50" s="744"/>
      <c r="K50" s="744"/>
      <c r="L50" s="744"/>
      <c r="M50" s="744"/>
      <c r="N50" s="745"/>
    </row>
    <row r="51" spans="1:18" ht="26.25" thickBot="1" x14ac:dyDescent="0.3">
      <c r="A51" s="429" t="s">
        <v>419</v>
      </c>
      <c r="B51" s="417" t="s">
        <v>420</v>
      </c>
      <c r="C51" s="429" t="s">
        <v>421</v>
      </c>
      <c r="D51" s="417" t="s">
        <v>36</v>
      </c>
      <c r="E51" s="232" t="s">
        <v>536</v>
      </c>
      <c r="F51" s="231" t="s">
        <v>0</v>
      </c>
      <c r="G51" s="231" t="s">
        <v>2</v>
      </c>
      <c r="H51" s="231" t="s">
        <v>37</v>
      </c>
      <c r="I51" s="550" t="s">
        <v>5</v>
      </c>
      <c r="J51" s="575" t="s">
        <v>519</v>
      </c>
      <c r="K51" s="559" t="s">
        <v>520</v>
      </c>
      <c r="L51" s="564" t="s">
        <v>521</v>
      </c>
      <c r="M51" s="557" t="s">
        <v>522</v>
      </c>
      <c r="N51" s="569" t="s">
        <v>620</v>
      </c>
      <c r="P51" s="641">
        <v>3</v>
      </c>
      <c r="Q51" s="642">
        <v>7</v>
      </c>
      <c r="R51" s="643">
        <f>+I62</f>
        <v>0</v>
      </c>
    </row>
    <row r="52" spans="1:18" x14ac:dyDescent="0.25">
      <c r="A52" s="233"/>
      <c r="B52" s="234"/>
      <c r="C52" s="235"/>
      <c r="D52" s="234"/>
      <c r="E52" s="234"/>
      <c r="F52" s="236"/>
      <c r="G52" s="237"/>
      <c r="H52" s="238"/>
      <c r="I52" s="551"/>
      <c r="J52" s="576"/>
      <c r="K52" s="560"/>
      <c r="L52" s="565"/>
      <c r="M52" s="572"/>
      <c r="N52" s="555">
        <f t="shared" ref="N52:N58" si="9">SUM(J52:M52)</f>
        <v>0</v>
      </c>
    </row>
    <row r="53" spans="1:18" x14ac:dyDescent="0.25">
      <c r="A53" s="239"/>
      <c r="B53" s="240"/>
      <c r="C53" s="241"/>
      <c r="D53" s="240"/>
      <c r="E53" s="240"/>
      <c r="F53" s="242"/>
      <c r="G53" s="243"/>
      <c r="H53" s="244"/>
      <c r="I53" s="552"/>
      <c r="J53" s="577"/>
      <c r="K53" s="561"/>
      <c r="L53" s="566"/>
      <c r="M53" s="573"/>
      <c r="N53" s="556">
        <f t="shared" si="9"/>
        <v>0</v>
      </c>
    </row>
    <row r="54" spans="1:18" x14ac:dyDescent="0.25">
      <c r="A54" s="239"/>
      <c r="B54" s="240"/>
      <c r="C54" s="241"/>
      <c r="D54" s="240"/>
      <c r="E54" s="240"/>
      <c r="F54" s="242"/>
      <c r="G54" s="243"/>
      <c r="H54" s="244"/>
      <c r="I54" s="552"/>
      <c r="J54" s="577"/>
      <c r="K54" s="561"/>
      <c r="L54" s="566"/>
      <c r="M54" s="573"/>
      <c r="N54" s="556">
        <f t="shared" si="9"/>
        <v>0</v>
      </c>
    </row>
    <row r="55" spans="1:18" x14ac:dyDescent="0.25">
      <c r="A55" s="239"/>
      <c r="B55" s="240"/>
      <c r="C55" s="241"/>
      <c r="D55" s="240"/>
      <c r="E55" s="240"/>
      <c r="F55" s="242"/>
      <c r="G55" s="243"/>
      <c r="H55" s="244"/>
      <c r="I55" s="552"/>
      <c r="J55" s="577"/>
      <c r="K55" s="561"/>
      <c r="L55" s="566"/>
      <c r="M55" s="573"/>
      <c r="N55" s="556">
        <f t="shared" si="9"/>
        <v>0</v>
      </c>
    </row>
    <row r="56" spans="1:18" x14ac:dyDescent="0.25">
      <c r="A56" s="239"/>
      <c r="B56" s="240"/>
      <c r="C56" s="241"/>
      <c r="D56" s="240"/>
      <c r="E56" s="240"/>
      <c r="F56" s="242"/>
      <c r="G56" s="243"/>
      <c r="H56" s="244"/>
      <c r="I56" s="552"/>
      <c r="J56" s="577"/>
      <c r="K56" s="561"/>
      <c r="L56" s="566"/>
      <c r="M56" s="573"/>
      <c r="N56" s="556">
        <f t="shared" si="9"/>
        <v>0</v>
      </c>
    </row>
    <row r="57" spans="1:18" x14ac:dyDescent="0.25">
      <c r="A57" s="239"/>
      <c r="B57" s="240"/>
      <c r="C57" s="241"/>
      <c r="D57" s="240"/>
      <c r="E57" s="240"/>
      <c r="F57" s="242"/>
      <c r="G57" s="243"/>
      <c r="H57" s="244"/>
      <c r="I57" s="552"/>
      <c r="J57" s="577"/>
      <c r="K57" s="561"/>
      <c r="L57" s="566"/>
      <c r="M57" s="573"/>
      <c r="N57" s="556">
        <f t="shared" si="9"/>
        <v>0</v>
      </c>
    </row>
    <row r="58" spans="1:18" x14ac:dyDescent="0.25">
      <c r="A58" s="239"/>
      <c r="B58" s="240"/>
      <c r="C58" s="241"/>
      <c r="D58" s="240"/>
      <c r="E58" s="240"/>
      <c r="F58" s="242"/>
      <c r="G58" s="243"/>
      <c r="H58" s="244"/>
      <c r="I58" s="552"/>
      <c r="J58" s="577"/>
      <c r="K58" s="561"/>
      <c r="L58" s="566"/>
      <c r="M58" s="573"/>
      <c r="N58" s="556">
        <f t="shared" si="9"/>
        <v>0</v>
      </c>
    </row>
    <row r="59" spans="1:18" x14ac:dyDescent="0.25">
      <c r="A59" s="239"/>
      <c r="B59" s="240"/>
      <c r="C59" s="241"/>
      <c r="D59" s="240"/>
      <c r="E59" s="240"/>
      <c r="F59" s="242"/>
      <c r="G59" s="243"/>
      <c r="H59" s="244"/>
      <c r="I59" s="552"/>
      <c r="J59" s="577"/>
      <c r="K59" s="561"/>
      <c r="L59" s="566"/>
      <c r="M59" s="573"/>
      <c r="N59" s="556">
        <f t="shared" ref="N59:N61" si="10">SUM(J59:M59)</f>
        <v>0</v>
      </c>
    </row>
    <row r="60" spans="1:18" x14ac:dyDescent="0.25">
      <c r="A60" s="239"/>
      <c r="B60" s="240"/>
      <c r="C60" s="241"/>
      <c r="D60" s="240"/>
      <c r="E60" s="240"/>
      <c r="F60" s="242"/>
      <c r="G60" s="243"/>
      <c r="H60" s="244"/>
      <c r="I60" s="552"/>
      <c r="J60" s="577"/>
      <c r="K60" s="561"/>
      <c r="L60" s="566"/>
      <c r="M60" s="573"/>
      <c r="N60" s="556">
        <f t="shared" si="10"/>
        <v>0</v>
      </c>
    </row>
    <row r="61" spans="1:18" ht="15.75" thickBot="1" x14ac:dyDescent="0.3">
      <c r="A61" s="245"/>
      <c r="B61" s="246"/>
      <c r="C61" s="247"/>
      <c r="D61" s="246"/>
      <c r="E61" s="246"/>
      <c r="F61" s="248"/>
      <c r="G61" s="249"/>
      <c r="H61" s="250"/>
      <c r="I61" s="553"/>
      <c r="J61" s="578"/>
      <c r="K61" s="562"/>
      <c r="L61" s="567"/>
      <c r="M61" s="574"/>
      <c r="N61" s="570">
        <f t="shared" si="10"/>
        <v>0</v>
      </c>
    </row>
    <row r="62" spans="1:18" ht="15.75" thickBot="1" x14ac:dyDescent="0.3">
      <c r="A62" s="757" t="s">
        <v>4</v>
      </c>
      <c r="B62" s="758"/>
      <c r="C62" s="758"/>
      <c r="D62" s="758"/>
      <c r="E62" s="758"/>
      <c r="F62" s="758"/>
      <c r="G62" s="758"/>
      <c r="H62" s="758"/>
      <c r="I62" s="554">
        <f>SUM(I52:I61)</f>
        <v>0</v>
      </c>
      <c r="J62" s="579">
        <f t="shared" ref="J62:N62" si="11">SUM(J52:J61)</f>
        <v>0</v>
      </c>
      <c r="K62" s="563">
        <f t="shared" si="11"/>
        <v>0</v>
      </c>
      <c r="L62" s="568">
        <f t="shared" si="11"/>
        <v>0</v>
      </c>
      <c r="M62" s="558">
        <f t="shared" si="11"/>
        <v>0</v>
      </c>
      <c r="N62" s="571">
        <f t="shared" si="11"/>
        <v>0</v>
      </c>
    </row>
    <row r="63" spans="1:18" ht="15.75" customHeight="1" thickBot="1" x14ac:dyDescent="0.3">
      <c r="A63" s="743" t="s">
        <v>426</v>
      </c>
      <c r="B63" s="744"/>
      <c r="C63" s="744"/>
      <c r="D63" s="744"/>
      <c r="E63" s="744"/>
      <c r="F63" s="744"/>
      <c r="G63" s="744"/>
      <c r="H63" s="744"/>
      <c r="I63" s="744"/>
      <c r="J63" s="744"/>
      <c r="K63" s="744"/>
      <c r="L63" s="744"/>
      <c r="M63" s="744"/>
      <c r="N63" s="745"/>
    </row>
    <row r="64" spans="1:18" ht="26.25" thickBot="1" x14ac:dyDescent="0.3">
      <c r="A64" s="430" t="s">
        <v>419</v>
      </c>
      <c r="B64" s="418" t="s">
        <v>420</v>
      </c>
      <c r="C64" s="430" t="s">
        <v>421</v>
      </c>
      <c r="D64" s="418" t="s">
        <v>36</v>
      </c>
      <c r="E64" s="232" t="s">
        <v>536</v>
      </c>
      <c r="F64" s="299" t="s">
        <v>0</v>
      </c>
      <c r="G64" s="299" t="s">
        <v>2</v>
      </c>
      <c r="H64" s="299" t="s">
        <v>37</v>
      </c>
      <c r="I64" s="550" t="s">
        <v>5</v>
      </c>
      <c r="J64" s="575" t="s">
        <v>519</v>
      </c>
      <c r="K64" s="559" t="s">
        <v>520</v>
      </c>
      <c r="L64" s="564" t="s">
        <v>521</v>
      </c>
      <c r="M64" s="557" t="s">
        <v>522</v>
      </c>
      <c r="N64" s="569" t="s">
        <v>620</v>
      </c>
      <c r="P64" s="641">
        <v>3</v>
      </c>
      <c r="Q64" s="642">
        <v>7</v>
      </c>
      <c r="R64" s="643">
        <f>+I75</f>
        <v>0</v>
      </c>
    </row>
    <row r="65" spans="1:18" x14ac:dyDescent="0.25">
      <c r="A65" s="233"/>
      <c r="B65" s="234"/>
      <c r="C65" s="235"/>
      <c r="D65" s="234"/>
      <c r="E65" s="234"/>
      <c r="F65" s="236"/>
      <c r="G65" s="237"/>
      <c r="H65" s="238"/>
      <c r="I65" s="551"/>
      <c r="J65" s="576"/>
      <c r="K65" s="560"/>
      <c r="L65" s="565"/>
      <c r="M65" s="572"/>
      <c r="N65" s="555">
        <f t="shared" ref="N65:N71" si="12">SUM(J65:M65)</f>
        <v>0</v>
      </c>
    </row>
    <row r="66" spans="1:18" x14ac:dyDescent="0.25">
      <c r="A66" s="239"/>
      <c r="B66" s="240"/>
      <c r="C66" s="241"/>
      <c r="D66" s="240"/>
      <c r="E66" s="240"/>
      <c r="F66" s="242"/>
      <c r="G66" s="243"/>
      <c r="H66" s="244"/>
      <c r="I66" s="552"/>
      <c r="J66" s="577"/>
      <c r="K66" s="561"/>
      <c r="L66" s="566"/>
      <c r="M66" s="573"/>
      <c r="N66" s="556">
        <f t="shared" si="12"/>
        <v>0</v>
      </c>
    </row>
    <row r="67" spans="1:18" x14ac:dyDescent="0.25">
      <c r="A67" s="239"/>
      <c r="B67" s="240"/>
      <c r="C67" s="241"/>
      <c r="D67" s="240"/>
      <c r="E67" s="240"/>
      <c r="F67" s="242"/>
      <c r="G67" s="243"/>
      <c r="H67" s="244"/>
      <c r="I67" s="552"/>
      <c r="J67" s="577"/>
      <c r="K67" s="561"/>
      <c r="L67" s="566"/>
      <c r="M67" s="573"/>
      <c r="N67" s="556">
        <f t="shared" si="12"/>
        <v>0</v>
      </c>
    </row>
    <row r="68" spans="1:18" x14ac:dyDescent="0.25">
      <c r="A68" s="239"/>
      <c r="B68" s="240"/>
      <c r="C68" s="241"/>
      <c r="D68" s="240"/>
      <c r="E68" s="240"/>
      <c r="F68" s="242"/>
      <c r="G68" s="243"/>
      <c r="H68" s="244"/>
      <c r="I68" s="552"/>
      <c r="J68" s="577"/>
      <c r="K68" s="561"/>
      <c r="L68" s="566"/>
      <c r="M68" s="573"/>
      <c r="N68" s="556">
        <f t="shared" si="12"/>
        <v>0</v>
      </c>
    </row>
    <row r="69" spans="1:18" x14ac:dyDescent="0.25">
      <c r="A69" s="239"/>
      <c r="B69" s="240"/>
      <c r="C69" s="241"/>
      <c r="D69" s="240"/>
      <c r="E69" s="240"/>
      <c r="F69" s="242"/>
      <c r="G69" s="243"/>
      <c r="H69" s="244"/>
      <c r="I69" s="552"/>
      <c r="J69" s="577"/>
      <c r="K69" s="561"/>
      <c r="L69" s="566"/>
      <c r="M69" s="573"/>
      <c r="N69" s="556">
        <f t="shared" si="12"/>
        <v>0</v>
      </c>
    </row>
    <row r="70" spans="1:18" x14ac:dyDescent="0.25">
      <c r="A70" s="239"/>
      <c r="B70" s="240"/>
      <c r="C70" s="241"/>
      <c r="D70" s="240"/>
      <c r="E70" s="240"/>
      <c r="F70" s="242"/>
      <c r="G70" s="243"/>
      <c r="H70" s="244"/>
      <c r="I70" s="552"/>
      <c r="J70" s="577"/>
      <c r="K70" s="561"/>
      <c r="L70" s="566"/>
      <c r="M70" s="573"/>
      <c r="N70" s="556">
        <f t="shared" si="12"/>
        <v>0</v>
      </c>
    </row>
    <row r="71" spans="1:18" x14ac:dyDescent="0.25">
      <c r="A71" s="239"/>
      <c r="B71" s="240"/>
      <c r="C71" s="241"/>
      <c r="D71" s="240"/>
      <c r="E71" s="240"/>
      <c r="F71" s="242"/>
      <c r="G71" s="243"/>
      <c r="H71" s="244"/>
      <c r="I71" s="552"/>
      <c r="J71" s="577"/>
      <c r="K71" s="561"/>
      <c r="L71" s="566"/>
      <c r="M71" s="573"/>
      <c r="N71" s="556">
        <f t="shared" si="12"/>
        <v>0</v>
      </c>
    </row>
    <row r="72" spans="1:18" x14ac:dyDescent="0.25">
      <c r="A72" s="239"/>
      <c r="B72" s="240"/>
      <c r="C72" s="241"/>
      <c r="D72" s="240"/>
      <c r="E72" s="240"/>
      <c r="F72" s="242"/>
      <c r="G72" s="243"/>
      <c r="H72" s="244"/>
      <c r="I72" s="552"/>
      <c r="J72" s="577"/>
      <c r="K72" s="561"/>
      <c r="L72" s="566"/>
      <c r="M72" s="573"/>
      <c r="N72" s="556">
        <f t="shared" ref="N72:N74" si="13">SUM(J72:M72)</f>
        <v>0</v>
      </c>
    </row>
    <row r="73" spans="1:18" x14ac:dyDescent="0.25">
      <c r="A73" s="239"/>
      <c r="B73" s="240"/>
      <c r="C73" s="241"/>
      <c r="D73" s="240"/>
      <c r="E73" s="240"/>
      <c r="F73" s="242"/>
      <c r="G73" s="243"/>
      <c r="H73" s="244"/>
      <c r="I73" s="552"/>
      <c r="J73" s="577"/>
      <c r="K73" s="561"/>
      <c r="L73" s="566"/>
      <c r="M73" s="573"/>
      <c r="N73" s="556">
        <f t="shared" si="13"/>
        <v>0</v>
      </c>
    </row>
    <row r="74" spans="1:18" ht="15.75" thickBot="1" x14ac:dyDescent="0.3">
      <c r="A74" s="245"/>
      <c r="B74" s="246"/>
      <c r="C74" s="247"/>
      <c r="D74" s="246"/>
      <c r="E74" s="246"/>
      <c r="F74" s="248"/>
      <c r="G74" s="249"/>
      <c r="H74" s="250"/>
      <c r="I74" s="553"/>
      <c r="J74" s="578"/>
      <c r="K74" s="562"/>
      <c r="L74" s="567"/>
      <c r="M74" s="574"/>
      <c r="N74" s="570">
        <f t="shared" si="13"/>
        <v>0</v>
      </c>
    </row>
    <row r="75" spans="1:18" ht="15.75" thickBot="1" x14ac:dyDescent="0.3">
      <c r="A75" s="757" t="s">
        <v>4</v>
      </c>
      <c r="B75" s="758"/>
      <c r="C75" s="758"/>
      <c r="D75" s="758"/>
      <c r="E75" s="758"/>
      <c r="F75" s="758"/>
      <c r="G75" s="758"/>
      <c r="H75" s="758"/>
      <c r="I75" s="554">
        <f>SUM(I65:I74)</f>
        <v>0</v>
      </c>
      <c r="J75" s="579">
        <f t="shared" ref="J75:N75" si="14">SUM(J65:J74)</f>
        <v>0</v>
      </c>
      <c r="K75" s="563">
        <f t="shared" si="14"/>
        <v>0</v>
      </c>
      <c r="L75" s="568">
        <f t="shared" si="14"/>
        <v>0</v>
      </c>
      <c r="M75" s="558">
        <f t="shared" si="14"/>
        <v>0</v>
      </c>
      <c r="N75" s="571">
        <f t="shared" si="14"/>
        <v>0</v>
      </c>
    </row>
    <row r="76" spans="1:18" ht="15.75" customHeight="1" thickBot="1" x14ac:dyDescent="0.3">
      <c r="A76" s="743" t="s">
        <v>427</v>
      </c>
      <c r="B76" s="744"/>
      <c r="C76" s="744"/>
      <c r="D76" s="744"/>
      <c r="E76" s="744"/>
      <c r="F76" s="744"/>
      <c r="G76" s="744"/>
      <c r="H76" s="744"/>
      <c r="I76" s="744"/>
      <c r="J76" s="744"/>
      <c r="K76" s="744"/>
      <c r="L76" s="744"/>
      <c r="M76" s="744"/>
      <c r="N76" s="745"/>
    </row>
    <row r="77" spans="1:18" ht="26.25" thickBot="1" x14ac:dyDescent="0.3">
      <c r="A77" s="430" t="s">
        <v>419</v>
      </c>
      <c r="B77" s="418" t="s">
        <v>420</v>
      </c>
      <c r="C77" s="430" t="s">
        <v>421</v>
      </c>
      <c r="D77" s="418" t="s">
        <v>36</v>
      </c>
      <c r="E77" s="232" t="s">
        <v>536</v>
      </c>
      <c r="F77" s="299" t="s">
        <v>0</v>
      </c>
      <c r="G77" s="299" t="s">
        <v>2</v>
      </c>
      <c r="H77" s="299" t="s">
        <v>37</v>
      </c>
      <c r="I77" s="550" t="s">
        <v>5</v>
      </c>
      <c r="J77" s="575" t="s">
        <v>519</v>
      </c>
      <c r="K77" s="559" t="s">
        <v>520</v>
      </c>
      <c r="L77" s="564" t="s">
        <v>521</v>
      </c>
      <c r="M77" s="557" t="s">
        <v>522</v>
      </c>
      <c r="N77" s="569" t="s">
        <v>620</v>
      </c>
      <c r="P77" s="641">
        <v>3</v>
      </c>
      <c r="Q77" s="642">
        <v>7</v>
      </c>
      <c r="R77" s="643">
        <f>+I88</f>
        <v>0</v>
      </c>
    </row>
    <row r="78" spans="1:18" x14ac:dyDescent="0.25">
      <c r="A78" s="233"/>
      <c r="B78" s="234"/>
      <c r="C78" s="235"/>
      <c r="D78" s="234"/>
      <c r="E78" s="234"/>
      <c r="F78" s="236"/>
      <c r="G78" s="237"/>
      <c r="H78" s="238"/>
      <c r="I78" s="551"/>
      <c r="J78" s="576"/>
      <c r="K78" s="560"/>
      <c r="L78" s="565"/>
      <c r="M78" s="572"/>
      <c r="N78" s="555">
        <f t="shared" ref="N78:N84" si="15">SUM(J78:M78)</f>
        <v>0</v>
      </c>
    </row>
    <row r="79" spans="1:18" x14ac:dyDescent="0.25">
      <c r="A79" s="239"/>
      <c r="B79" s="240"/>
      <c r="C79" s="241"/>
      <c r="D79" s="240"/>
      <c r="E79" s="240"/>
      <c r="F79" s="242"/>
      <c r="G79" s="243"/>
      <c r="H79" s="244"/>
      <c r="I79" s="552"/>
      <c r="J79" s="577"/>
      <c r="K79" s="561"/>
      <c r="L79" s="566"/>
      <c r="M79" s="573"/>
      <c r="N79" s="556">
        <f t="shared" si="15"/>
        <v>0</v>
      </c>
    </row>
    <row r="80" spans="1:18" x14ac:dyDescent="0.25">
      <c r="A80" s="239"/>
      <c r="B80" s="240"/>
      <c r="C80" s="241"/>
      <c r="D80" s="240"/>
      <c r="E80" s="240"/>
      <c r="F80" s="242"/>
      <c r="G80" s="243"/>
      <c r="H80" s="244"/>
      <c r="I80" s="552"/>
      <c r="J80" s="577"/>
      <c r="K80" s="561"/>
      <c r="L80" s="566"/>
      <c r="M80" s="573"/>
      <c r="N80" s="556">
        <f t="shared" si="15"/>
        <v>0</v>
      </c>
    </row>
    <row r="81" spans="1:18" x14ac:dyDescent="0.25">
      <c r="A81" s="239"/>
      <c r="B81" s="240"/>
      <c r="C81" s="241"/>
      <c r="D81" s="240"/>
      <c r="E81" s="240"/>
      <c r="F81" s="242"/>
      <c r="G81" s="243"/>
      <c r="H81" s="244"/>
      <c r="I81" s="552"/>
      <c r="J81" s="577"/>
      <c r="K81" s="561"/>
      <c r="L81" s="566"/>
      <c r="M81" s="573"/>
      <c r="N81" s="556">
        <f t="shared" si="15"/>
        <v>0</v>
      </c>
    </row>
    <row r="82" spans="1:18" x14ac:dyDescent="0.25">
      <c r="A82" s="239"/>
      <c r="B82" s="240"/>
      <c r="C82" s="241"/>
      <c r="D82" s="240"/>
      <c r="E82" s="240"/>
      <c r="F82" s="242"/>
      <c r="G82" s="243"/>
      <c r="H82" s="244"/>
      <c r="I82" s="552"/>
      <c r="J82" s="577"/>
      <c r="K82" s="561"/>
      <c r="L82" s="566"/>
      <c r="M82" s="573"/>
      <c r="N82" s="556">
        <f t="shared" si="15"/>
        <v>0</v>
      </c>
    </row>
    <row r="83" spans="1:18" x14ac:dyDescent="0.25">
      <c r="A83" s="239"/>
      <c r="B83" s="240"/>
      <c r="C83" s="241"/>
      <c r="D83" s="240"/>
      <c r="E83" s="240"/>
      <c r="F83" s="242"/>
      <c r="G83" s="243"/>
      <c r="H83" s="244"/>
      <c r="I83" s="552"/>
      <c r="J83" s="577"/>
      <c r="K83" s="561"/>
      <c r="L83" s="566"/>
      <c r="M83" s="573"/>
      <c r="N83" s="556">
        <f t="shared" si="15"/>
        <v>0</v>
      </c>
    </row>
    <row r="84" spans="1:18" x14ac:dyDescent="0.25">
      <c r="A84" s="239"/>
      <c r="B84" s="240"/>
      <c r="C84" s="241"/>
      <c r="D84" s="240"/>
      <c r="E84" s="240"/>
      <c r="F84" s="242"/>
      <c r="G84" s="243"/>
      <c r="H84" s="244"/>
      <c r="I84" s="552"/>
      <c r="J84" s="577"/>
      <c r="K84" s="561"/>
      <c r="L84" s="566"/>
      <c r="M84" s="573"/>
      <c r="N84" s="556">
        <f t="shared" si="15"/>
        <v>0</v>
      </c>
    </row>
    <row r="85" spans="1:18" x14ac:dyDescent="0.25">
      <c r="A85" s="239"/>
      <c r="B85" s="240"/>
      <c r="C85" s="241"/>
      <c r="D85" s="240"/>
      <c r="E85" s="240"/>
      <c r="F85" s="242"/>
      <c r="G85" s="243"/>
      <c r="H85" s="244"/>
      <c r="I85" s="552"/>
      <c r="J85" s="577"/>
      <c r="K85" s="561"/>
      <c r="L85" s="566"/>
      <c r="M85" s="573"/>
      <c r="N85" s="556">
        <f t="shared" ref="N85:N87" si="16">SUM(J85:M85)</f>
        <v>0</v>
      </c>
    </row>
    <row r="86" spans="1:18" x14ac:dyDescent="0.25">
      <c r="A86" s="239"/>
      <c r="B86" s="240"/>
      <c r="C86" s="241"/>
      <c r="D86" s="240"/>
      <c r="E86" s="240"/>
      <c r="F86" s="242"/>
      <c r="G86" s="243"/>
      <c r="H86" s="244"/>
      <c r="I86" s="552"/>
      <c r="J86" s="577"/>
      <c r="K86" s="561"/>
      <c r="L86" s="566"/>
      <c r="M86" s="573"/>
      <c r="N86" s="556">
        <f t="shared" si="16"/>
        <v>0</v>
      </c>
    </row>
    <row r="87" spans="1:18" ht="15.75" thickBot="1" x14ac:dyDescent="0.3">
      <c r="A87" s="245"/>
      <c r="B87" s="246"/>
      <c r="C87" s="247"/>
      <c r="D87" s="246"/>
      <c r="E87" s="246"/>
      <c r="F87" s="248"/>
      <c r="G87" s="249"/>
      <c r="H87" s="250"/>
      <c r="I87" s="553"/>
      <c r="J87" s="578"/>
      <c r="K87" s="562"/>
      <c r="L87" s="567"/>
      <c r="M87" s="574"/>
      <c r="N87" s="570">
        <f t="shared" si="16"/>
        <v>0</v>
      </c>
    </row>
    <row r="88" spans="1:18" ht="15.75" thickBot="1" x14ac:dyDescent="0.3">
      <c r="A88" s="757" t="s">
        <v>4</v>
      </c>
      <c r="B88" s="758"/>
      <c r="C88" s="758"/>
      <c r="D88" s="758"/>
      <c r="E88" s="758"/>
      <c r="F88" s="758"/>
      <c r="G88" s="758"/>
      <c r="H88" s="758"/>
      <c r="I88" s="554">
        <f>SUM(I78:I87)</f>
        <v>0</v>
      </c>
      <c r="J88" s="579">
        <f t="shared" ref="J88:N88" si="17">SUM(J78:J87)</f>
        <v>0</v>
      </c>
      <c r="K88" s="563">
        <f t="shared" si="17"/>
        <v>0</v>
      </c>
      <c r="L88" s="568">
        <f t="shared" si="17"/>
        <v>0</v>
      </c>
      <c r="M88" s="558">
        <f t="shared" si="17"/>
        <v>0</v>
      </c>
      <c r="N88" s="571">
        <f t="shared" si="17"/>
        <v>0</v>
      </c>
    </row>
    <row r="89" spans="1:18" ht="15.75" customHeight="1" thickBot="1" x14ac:dyDescent="0.3">
      <c r="A89" s="743" t="s">
        <v>428</v>
      </c>
      <c r="B89" s="744"/>
      <c r="C89" s="744"/>
      <c r="D89" s="744"/>
      <c r="E89" s="744"/>
      <c r="F89" s="744"/>
      <c r="G89" s="744"/>
      <c r="H89" s="744"/>
      <c r="I89" s="744"/>
      <c r="J89" s="744"/>
      <c r="K89" s="744"/>
      <c r="L89" s="744"/>
      <c r="M89" s="744"/>
      <c r="N89" s="745"/>
    </row>
    <row r="90" spans="1:18" ht="26.25" thickBot="1" x14ac:dyDescent="0.3">
      <c r="A90" s="430" t="s">
        <v>419</v>
      </c>
      <c r="B90" s="418" t="s">
        <v>420</v>
      </c>
      <c r="C90" s="430" t="s">
        <v>421</v>
      </c>
      <c r="D90" s="418" t="s">
        <v>36</v>
      </c>
      <c r="E90" s="418"/>
      <c r="F90" s="299" t="s">
        <v>0</v>
      </c>
      <c r="G90" s="299" t="s">
        <v>2</v>
      </c>
      <c r="H90" s="299" t="s">
        <v>37</v>
      </c>
      <c r="I90" s="550" t="s">
        <v>5</v>
      </c>
      <c r="J90" s="575" t="s">
        <v>519</v>
      </c>
      <c r="K90" s="559" t="s">
        <v>520</v>
      </c>
      <c r="L90" s="564" t="s">
        <v>521</v>
      </c>
      <c r="M90" s="557" t="s">
        <v>522</v>
      </c>
      <c r="N90" s="569" t="s">
        <v>620</v>
      </c>
      <c r="P90" s="641">
        <v>3</v>
      </c>
      <c r="Q90" s="642">
        <v>7</v>
      </c>
      <c r="R90" s="643">
        <f>+I101</f>
        <v>0</v>
      </c>
    </row>
    <row r="91" spans="1:18" x14ac:dyDescent="0.25">
      <c r="A91" s="233"/>
      <c r="B91" s="234"/>
      <c r="C91" s="235"/>
      <c r="D91" s="234"/>
      <c r="E91" s="234"/>
      <c r="F91" s="236"/>
      <c r="G91" s="237"/>
      <c r="H91" s="238"/>
      <c r="I91" s="551"/>
      <c r="J91" s="576"/>
      <c r="K91" s="560"/>
      <c r="L91" s="565"/>
      <c r="M91" s="572"/>
      <c r="N91" s="555">
        <f t="shared" ref="N91:N97" si="18">SUM(J91:M91)</f>
        <v>0</v>
      </c>
    </row>
    <row r="92" spans="1:18" x14ac:dyDescent="0.25">
      <c r="A92" s="239"/>
      <c r="B92" s="240"/>
      <c r="C92" s="241"/>
      <c r="D92" s="240"/>
      <c r="E92" s="240"/>
      <c r="F92" s="242"/>
      <c r="G92" s="243"/>
      <c r="H92" s="244"/>
      <c r="I92" s="552"/>
      <c r="J92" s="577"/>
      <c r="K92" s="561"/>
      <c r="L92" s="566"/>
      <c r="M92" s="573"/>
      <c r="N92" s="556">
        <f t="shared" si="18"/>
        <v>0</v>
      </c>
    </row>
    <row r="93" spans="1:18" x14ac:dyDescent="0.25">
      <c r="A93" s="239"/>
      <c r="B93" s="240"/>
      <c r="C93" s="241"/>
      <c r="D93" s="240"/>
      <c r="E93" s="240"/>
      <c r="F93" s="242"/>
      <c r="G93" s="243"/>
      <c r="H93" s="244"/>
      <c r="I93" s="552"/>
      <c r="J93" s="577"/>
      <c r="K93" s="561"/>
      <c r="L93" s="566"/>
      <c r="M93" s="573"/>
      <c r="N93" s="556">
        <f t="shared" si="18"/>
        <v>0</v>
      </c>
    </row>
    <row r="94" spans="1:18" x14ac:dyDescent="0.25">
      <c r="A94" s="239"/>
      <c r="B94" s="240"/>
      <c r="C94" s="241"/>
      <c r="D94" s="240"/>
      <c r="E94" s="240"/>
      <c r="F94" s="242"/>
      <c r="G94" s="243"/>
      <c r="H94" s="244"/>
      <c r="I94" s="552"/>
      <c r="J94" s="577"/>
      <c r="K94" s="561"/>
      <c r="L94" s="566"/>
      <c r="M94" s="573"/>
      <c r="N94" s="556">
        <f t="shared" si="18"/>
        <v>0</v>
      </c>
    </row>
    <row r="95" spans="1:18" x14ac:dyDescent="0.25">
      <c r="A95" s="239"/>
      <c r="B95" s="240"/>
      <c r="C95" s="241"/>
      <c r="D95" s="240"/>
      <c r="E95" s="240"/>
      <c r="F95" s="242"/>
      <c r="G95" s="243"/>
      <c r="H95" s="244"/>
      <c r="I95" s="552"/>
      <c r="J95" s="577"/>
      <c r="K95" s="561"/>
      <c r="L95" s="566"/>
      <c r="M95" s="573"/>
      <c r="N95" s="556">
        <f t="shared" si="18"/>
        <v>0</v>
      </c>
    </row>
    <row r="96" spans="1:18" x14ac:dyDescent="0.25">
      <c r="A96" s="239"/>
      <c r="B96" s="240"/>
      <c r="C96" s="241"/>
      <c r="D96" s="240"/>
      <c r="E96" s="240"/>
      <c r="F96" s="242"/>
      <c r="G96" s="243"/>
      <c r="H96" s="244"/>
      <c r="I96" s="552"/>
      <c r="J96" s="577"/>
      <c r="K96" s="561"/>
      <c r="L96" s="566"/>
      <c r="M96" s="573"/>
      <c r="N96" s="556">
        <f t="shared" si="18"/>
        <v>0</v>
      </c>
    </row>
    <row r="97" spans="1:18" x14ac:dyDescent="0.25">
      <c r="A97" s="239"/>
      <c r="B97" s="240"/>
      <c r="C97" s="241"/>
      <c r="D97" s="240"/>
      <c r="E97" s="240"/>
      <c r="F97" s="242"/>
      <c r="G97" s="243"/>
      <c r="H97" s="244"/>
      <c r="I97" s="552"/>
      <c r="J97" s="577"/>
      <c r="K97" s="561"/>
      <c r="L97" s="566"/>
      <c r="M97" s="573"/>
      <c r="N97" s="556">
        <f t="shared" si="18"/>
        <v>0</v>
      </c>
    </row>
    <row r="98" spans="1:18" x14ac:dyDescent="0.25">
      <c r="A98" s="239"/>
      <c r="B98" s="240"/>
      <c r="C98" s="241"/>
      <c r="D98" s="240"/>
      <c r="E98" s="240"/>
      <c r="F98" s="242"/>
      <c r="G98" s="243"/>
      <c r="H98" s="244"/>
      <c r="I98" s="552"/>
      <c r="J98" s="577"/>
      <c r="K98" s="561"/>
      <c r="L98" s="566"/>
      <c r="M98" s="573"/>
      <c r="N98" s="556">
        <f t="shared" ref="N98:N100" si="19">SUM(J98:M98)</f>
        <v>0</v>
      </c>
    </row>
    <row r="99" spans="1:18" x14ac:dyDescent="0.25">
      <c r="A99" s="239"/>
      <c r="B99" s="240"/>
      <c r="C99" s="241"/>
      <c r="D99" s="240"/>
      <c r="E99" s="240"/>
      <c r="F99" s="242"/>
      <c r="G99" s="243"/>
      <c r="H99" s="244"/>
      <c r="I99" s="552"/>
      <c r="J99" s="577"/>
      <c r="K99" s="561"/>
      <c r="L99" s="566"/>
      <c r="M99" s="573"/>
      <c r="N99" s="556">
        <f t="shared" si="19"/>
        <v>0</v>
      </c>
    </row>
    <row r="100" spans="1:18" ht="15.75" thickBot="1" x14ac:dyDescent="0.3">
      <c r="A100" s="245"/>
      <c r="B100" s="246"/>
      <c r="C100" s="247"/>
      <c r="D100" s="246"/>
      <c r="E100" s="246"/>
      <c r="F100" s="248"/>
      <c r="G100" s="249"/>
      <c r="H100" s="250"/>
      <c r="I100" s="553"/>
      <c r="J100" s="578"/>
      <c r="K100" s="562"/>
      <c r="L100" s="567"/>
      <c r="M100" s="574"/>
      <c r="N100" s="570">
        <f t="shared" si="19"/>
        <v>0</v>
      </c>
    </row>
    <row r="101" spans="1:18" ht="15.75" thickBot="1" x14ac:dyDescent="0.3">
      <c r="A101" s="757" t="s">
        <v>4</v>
      </c>
      <c r="B101" s="758"/>
      <c r="C101" s="758"/>
      <c r="D101" s="758"/>
      <c r="E101" s="758"/>
      <c r="F101" s="758"/>
      <c r="G101" s="758"/>
      <c r="H101" s="758"/>
      <c r="I101" s="554">
        <f>SUM(I91:I100)</f>
        <v>0</v>
      </c>
      <c r="J101" s="579">
        <f t="shared" ref="J101:N101" si="20">SUM(J91:J100)</f>
        <v>0</v>
      </c>
      <c r="K101" s="563">
        <f t="shared" si="20"/>
        <v>0</v>
      </c>
      <c r="L101" s="568">
        <f t="shared" si="20"/>
        <v>0</v>
      </c>
      <c r="M101" s="558">
        <f t="shared" si="20"/>
        <v>0</v>
      </c>
      <c r="N101" s="571">
        <f t="shared" si="20"/>
        <v>0</v>
      </c>
    </row>
    <row r="102" spans="1:18" ht="15.75" thickBot="1" x14ac:dyDescent="0.3">
      <c r="A102" s="746" t="s">
        <v>597</v>
      </c>
      <c r="B102" s="747"/>
      <c r="C102" s="747"/>
      <c r="D102" s="747"/>
      <c r="E102" s="747"/>
      <c r="F102" s="747"/>
      <c r="G102" s="747"/>
      <c r="H102" s="747"/>
      <c r="I102" s="747"/>
      <c r="J102" s="747"/>
      <c r="K102" s="747"/>
      <c r="L102" s="747"/>
      <c r="M102" s="747"/>
      <c r="N102" s="748"/>
    </row>
    <row r="103" spans="1:18" ht="26.25" thickBot="1" x14ac:dyDescent="0.3">
      <c r="A103" s="430" t="s">
        <v>419</v>
      </c>
      <c r="B103" s="418" t="s">
        <v>420</v>
      </c>
      <c r="C103" s="430" t="s">
        <v>421</v>
      </c>
      <c r="D103" s="418" t="s">
        <v>36</v>
      </c>
      <c r="E103" s="232" t="s">
        <v>536</v>
      </c>
      <c r="F103" s="299" t="s">
        <v>0</v>
      </c>
      <c r="G103" s="299" t="s">
        <v>2</v>
      </c>
      <c r="H103" s="299" t="s">
        <v>37</v>
      </c>
      <c r="I103" s="550" t="s">
        <v>5</v>
      </c>
      <c r="J103" s="575" t="s">
        <v>519</v>
      </c>
      <c r="K103" s="559" t="s">
        <v>520</v>
      </c>
      <c r="L103" s="564" t="s">
        <v>521</v>
      </c>
      <c r="M103" s="557" t="s">
        <v>522</v>
      </c>
      <c r="N103" s="569" t="s">
        <v>620</v>
      </c>
      <c r="P103" s="641">
        <v>3</v>
      </c>
      <c r="Q103" s="642">
        <v>7</v>
      </c>
      <c r="R103" s="643">
        <f>+I114</f>
        <v>0</v>
      </c>
    </row>
    <row r="104" spans="1:18" x14ac:dyDescent="0.25">
      <c r="A104" s="233"/>
      <c r="B104" s="234"/>
      <c r="C104" s="235"/>
      <c r="D104" s="234"/>
      <c r="E104" s="234"/>
      <c r="F104" s="236"/>
      <c r="G104" s="237"/>
      <c r="H104" s="238"/>
      <c r="I104" s="551"/>
      <c r="J104" s="576"/>
      <c r="K104" s="560"/>
      <c r="L104" s="565"/>
      <c r="M104" s="572"/>
      <c r="N104" s="555">
        <f t="shared" ref="N104:N110" si="21">SUM(J104:M104)</f>
        <v>0</v>
      </c>
    </row>
    <row r="105" spans="1:18" x14ac:dyDescent="0.25">
      <c r="A105" s="239"/>
      <c r="B105" s="240"/>
      <c r="C105" s="241"/>
      <c r="D105" s="240"/>
      <c r="E105" s="240"/>
      <c r="F105" s="242"/>
      <c r="G105" s="243"/>
      <c r="H105" s="244"/>
      <c r="I105" s="552"/>
      <c r="J105" s="577"/>
      <c r="K105" s="561"/>
      <c r="L105" s="566"/>
      <c r="M105" s="573"/>
      <c r="N105" s="556">
        <f t="shared" si="21"/>
        <v>0</v>
      </c>
    </row>
    <row r="106" spans="1:18" x14ac:dyDescent="0.25">
      <c r="A106" s="239"/>
      <c r="B106" s="240"/>
      <c r="C106" s="241"/>
      <c r="D106" s="240"/>
      <c r="E106" s="240"/>
      <c r="F106" s="242"/>
      <c r="G106" s="243"/>
      <c r="H106" s="244"/>
      <c r="I106" s="552"/>
      <c r="J106" s="577"/>
      <c r="K106" s="561"/>
      <c r="L106" s="566"/>
      <c r="M106" s="573"/>
      <c r="N106" s="556">
        <f t="shared" si="21"/>
        <v>0</v>
      </c>
    </row>
    <row r="107" spans="1:18" x14ac:dyDescent="0.25">
      <c r="A107" s="239"/>
      <c r="B107" s="240"/>
      <c r="C107" s="241"/>
      <c r="D107" s="240"/>
      <c r="E107" s="240"/>
      <c r="F107" s="242"/>
      <c r="G107" s="243"/>
      <c r="H107" s="244"/>
      <c r="I107" s="552"/>
      <c r="J107" s="577"/>
      <c r="K107" s="561"/>
      <c r="L107" s="566"/>
      <c r="M107" s="573"/>
      <c r="N107" s="556">
        <f t="shared" si="21"/>
        <v>0</v>
      </c>
    </row>
    <row r="108" spans="1:18" x14ac:dyDescent="0.25">
      <c r="A108" s="239"/>
      <c r="B108" s="240"/>
      <c r="C108" s="241"/>
      <c r="D108" s="240"/>
      <c r="E108" s="240"/>
      <c r="F108" s="242"/>
      <c r="G108" s="243"/>
      <c r="H108" s="244"/>
      <c r="I108" s="552"/>
      <c r="J108" s="577"/>
      <c r="K108" s="561"/>
      <c r="L108" s="566"/>
      <c r="M108" s="573"/>
      <c r="N108" s="556">
        <f t="shared" si="21"/>
        <v>0</v>
      </c>
    </row>
    <row r="109" spans="1:18" x14ac:dyDescent="0.25">
      <c r="A109" s="239"/>
      <c r="B109" s="240"/>
      <c r="C109" s="241"/>
      <c r="D109" s="240"/>
      <c r="E109" s="240"/>
      <c r="F109" s="242"/>
      <c r="G109" s="243"/>
      <c r="H109" s="244"/>
      <c r="I109" s="552"/>
      <c r="J109" s="577"/>
      <c r="K109" s="561"/>
      <c r="L109" s="566"/>
      <c r="M109" s="573"/>
      <c r="N109" s="556">
        <f t="shared" si="21"/>
        <v>0</v>
      </c>
    </row>
    <row r="110" spans="1:18" x14ac:dyDescent="0.25">
      <c r="A110" s="239"/>
      <c r="B110" s="240"/>
      <c r="C110" s="241"/>
      <c r="D110" s="240"/>
      <c r="E110" s="240"/>
      <c r="F110" s="242"/>
      <c r="G110" s="243"/>
      <c r="H110" s="244"/>
      <c r="I110" s="552"/>
      <c r="J110" s="577"/>
      <c r="K110" s="561"/>
      <c r="L110" s="566"/>
      <c r="M110" s="573"/>
      <c r="N110" s="556">
        <f t="shared" si="21"/>
        <v>0</v>
      </c>
    </row>
    <row r="111" spans="1:18" x14ac:dyDescent="0.25">
      <c r="A111" s="239"/>
      <c r="B111" s="240"/>
      <c r="C111" s="241"/>
      <c r="D111" s="240"/>
      <c r="E111" s="240"/>
      <c r="F111" s="242"/>
      <c r="G111" s="243"/>
      <c r="H111" s="244"/>
      <c r="I111" s="552"/>
      <c r="J111" s="577"/>
      <c r="K111" s="561"/>
      <c r="L111" s="566"/>
      <c r="M111" s="573"/>
      <c r="N111" s="556">
        <f t="shared" ref="N111:N113" si="22">SUM(J111:M111)</f>
        <v>0</v>
      </c>
    </row>
    <row r="112" spans="1:18" x14ac:dyDescent="0.25">
      <c r="A112" s="239"/>
      <c r="B112" s="240"/>
      <c r="C112" s="241"/>
      <c r="D112" s="240"/>
      <c r="E112" s="240"/>
      <c r="F112" s="242"/>
      <c r="G112" s="243"/>
      <c r="H112" s="244"/>
      <c r="I112" s="552"/>
      <c r="J112" s="577"/>
      <c r="K112" s="561"/>
      <c r="L112" s="566"/>
      <c r="M112" s="573"/>
      <c r="N112" s="556">
        <f t="shared" si="22"/>
        <v>0</v>
      </c>
    </row>
    <row r="113" spans="1:18" ht="15.75" thickBot="1" x14ac:dyDescent="0.3">
      <c r="A113" s="245"/>
      <c r="B113" s="246"/>
      <c r="C113" s="247"/>
      <c r="D113" s="246"/>
      <c r="E113" s="246"/>
      <c r="F113" s="248"/>
      <c r="G113" s="249"/>
      <c r="H113" s="250"/>
      <c r="I113" s="553"/>
      <c r="J113" s="578"/>
      <c r="K113" s="562"/>
      <c r="L113" s="567"/>
      <c r="M113" s="574"/>
      <c r="N113" s="570">
        <f t="shared" si="22"/>
        <v>0</v>
      </c>
    </row>
    <row r="114" spans="1:18" ht="15.75" thickBot="1" x14ac:dyDescent="0.3">
      <c r="A114" s="757" t="s">
        <v>4</v>
      </c>
      <c r="B114" s="758"/>
      <c r="C114" s="758"/>
      <c r="D114" s="758"/>
      <c r="E114" s="758"/>
      <c r="F114" s="758"/>
      <c r="G114" s="758"/>
      <c r="H114" s="758"/>
      <c r="I114" s="554">
        <f>SUM(I104:I113)</f>
        <v>0</v>
      </c>
      <c r="J114" s="579">
        <f t="shared" ref="J114:N114" si="23">SUM(J104:J113)</f>
        <v>0</v>
      </c>
      <c r="K114" s="563">
        <f t="shared" si="23"/>
        <v>0</v>
      </c>
      <c r="L114" s="568">
        <f t="shared" si="23"/>
        <v>0</v>
      </c>
      <c r="M114" s="558">
        <f t="shared" si="23"/>
        <v>0</v>
      </c>
      <c r="N114" s="571">
        <f t="shared" si="23"/>
        <v>0</v>
      </c>
    </row>
    <row r="115" spans="1:18" ht="15.75" customHeight="1" thickBot="1" x14ac:dyDescent="0.3">
      <c r="A115" s="743" t="s">
        <v>429</v>
      </c>
      <c r="B115" s="744"/>
      <c r="C115" s="744"/>
      <c r="D115" s="744"/>
      <c r="E115" s="744"/>
      <c r="F115" s="744"/>
      <c r="G115" s="744"/>
      <c r="H115" s="744"/>
      <c r="I115" s="744"/>
      <c r="J115" s="744"/>
      <c r="K115" s="744"/>
      <c r="L115" s="744"/>
      <c r="M115" s="744"/>
      <c r="N115" s="745"/>
    </row>
    <row r="116" spans="1:18" ht="26.25" thickBot="1" x14ac:dyDescent="0.3">
      <c r="A116" s="430" t="s">
        <v>419</v>
      </c>
      <c r="B116" s="418" t="s">
        <v>420</v>
      </c>
      <c r="C116" s="430" t="s">
        <v>421</v>
      </c>
      <c r="D116" s="418" t="s">
        <v>36</v>
      </c>
      <c r="E116" s="232" t="s">
        <v>536</v>
      </c>
      <c r="F116" s="299" t="s">
        <v>0</v>
      </c>
      <c r="G116" s="299" t="s">
        <v>2</v>
      </c>
      <c r="H116" s="299" t="s">
        <v>37</v>
      </c>
      <c r="I116" s="550" t="s">
        <v>5</v>
      </c>
      <c r="J116" s="575" t="s">
        <v>519</v>
      </c>
      <c r="K116" s="559" t="s">
        <v>520</v>
      </c>
      <c r="L116" s="564" t="s">
        <v>521</v>
      </c>
      <c r="M116" s="557" t="s">
        <v>522</v>
      </c>
      <c r="N116" s="569" t="s">
        <v>620</v>
      </c>
      <c r="P116" s="641">
        <v>3</v>
      </c>
      <c r="Q116" s="642">
        <v>7</v>
      </c>
      <c r="R116" s="643">
        <f>+I127</f>
        <v>0</v>
      </c>
    </row>
    <row r="117" spans="1:18" x14ac:dyDescent="0.25">
      <c r="A117" s="233"/>
      <c r="B117" s="234"/>
      <c r="C117" s="235"/>
      <c r="D117" s="234"/>
      <c r="E117" s="234"/>
      <c r="F117" s="236"/>
      <c r="G117" s="237"/>
      <c r="H117" s="238"/>
      <c r="I117" s="551"/>
      <c r="J117" s="576"/>
      <c r="K117" s="560"/>
      <c r="L117" s="565"/>
      <c r="M117" s="572"/>
      <c r="N117" s="555">
        <f t="shared" ref="N117:N123" si="24">SUM(J117:M117)</f>
        <v>0</v>
      </c>
    </row>
    <row r="118" spans="1:18" x14ac:dyDescent="0.25">
      <c r="A118" s="239"/>
      <c r="B118" s="240"/>
      <c r="C118" s="241"/>
      <c r="D118" s="240"/>
      <c r="E118" s="240"/>
      <c r="F118" s="242"/>
      <c r="G118" s="243"/>
      <c r="H118" s="244"/>
      <c r="I118" s="552"/>
      <c r="J118" s="577"/>
      <c r="K118" s="561"/>
      <c r="L118" s="566"/>
      <c r="M118" s="573"/>
      <c r="N118" s="556">
        <f t="shared" si="24"/>
        <v>0</v>
      </c>
    </row>
    <row r="119" spans="1:18" x14ac:dyDescent="0.25">
      <c r="A119" s="239"/>
      <c r="B119" s="240"/>
      <c r="C119" s="241"/>
      <c r="D119" s="240"/>
      <c r="E119" s="240"/>
      <c r="F119" s="242"/>
      <c r="G119" s="243"/>
      <c r="H119" s="244"/>
      <c r="I119" s="552"/>
      <c r="J119" s="577"/>
      <c r="K119" s="561"/>
      <c r="L119" s="566"/>
      <c r="M119" s="573"/>
      <c r="N119" s="556">
        <f t="shared" si="24"/>
        <v>0</v>
      </c>
    </row>
    <row r="120" spans="1:18" x14ac:dyDescent="0.25">
      <c r="A120" s="239"/>
      <c r="B120" s="240"/>
      <c r="C120" s="241"/>
      <c r="D120" s="240"/>
      <c r="E120" s="240"/>
      <c r="F120" s="242"/>
      <c r="G120" s="243"/>
      <c r="H120" s="244"/>
      <c r="I120" s="552"/>
      <c r="J120" s="577"/>
      <c r="K120" s="561"/>
      <c r="L120" s="566"/>
      <c r="M120" s="573"/>
      <c r="N120" s="556">
        <f t="shared" si="24"/>
        <v>0</v>
      </c>
    </row>
    <row r="121" spans="1:18" x14ac:dyDescent="0.25">
      <c r="A121" s="239"/>
      <c r="B121" s="240"/>
      <c r="C121" s="241"/>
      <c r="D121" s="240"/>
      <c r="E121" s="240"/>
      <c r="F121" s="242"/>
      <c r="G121" s="243"/>
      <c r="H121" s="244"/>
      <c r="I121" s="552"/>
      <c r="J121" s="577"/>
      <c r="K121" s="561"/>
      <c r="L121" s="566"/>
      <c r="M121" s="573"/>
      <c r="N121" s="556">
        <f t="shared" si="24"/>
        <v>0</v>
      </c>
    </row>
    <row r="122" spans="1:18" x14ac:dyDescent="0.25">
      <c r="A122" s="239"/>
      <c r="B122" s="240"/>
      <c r="C122" s="241"/>
      <c r="D122" s="240"/>
      <c r="E122" s="240"/>
      <c r="F122" s="242"/>
      <c r="G122" s="243"/>
      <c r="H122" s="244"/>
      <c r="I122" s="552"/>
      <c r="J122" s="577"/>
      <c r="K122" s="561"/>
      <c r="L122" s="566"/>
      <c r="M122" s="573"/>
      <c r="N122" s="556">
        <f t="shared" si="24"/>
        <v>0</v>
      </c>
    </row>
    <row r="123" spans="1:18" x14ac:dyDescent="0.25">
      <c r="A123" s="239"/>
      <c r="B123" s="240"/>
      <c r="C123" s="241"/>
      <c r="D123" s="240"/>
      <c r="E123" s="240"/>
      <c r="F123" s="242"/>
      <c r="G123" s="243"/>
      <c r="H123" s="244"/>
      <c r="I123" s="552"/>
      <c r="J123" s="577"/>
      <c r="K123" s="561"/>
      <c r="L123" s="566"/>
      <c r="M123" s="573"/>
      <c r="N123" s="556">
        <f t="shared" si="24"/>
        <v>0</v>
      </c>
    </row>
    <row r="124" spans="1:18" x14ac:dyDescent="0.25">
      <c r="A124" s="239"/>
      <c r="B124" s="240"/>
      <c r="C124" s="241"/>
      <c r="D124" s="240"/>
      <c r="E124" s="240"/>
      <c r="F124" s="242"/>
      <c r="G124" s="243"/>
      <c r="H124" s="244"/>
      <c r="I124" s="552"/>
      <c r="J124" s="577"/>
      <c r="K124" s="561"/>
      <c r="L124" s="566"/>
      <c r="M124" s="573"/>
      <c r="N124" s="556">
        <f t="shared" ref="N124:N126" si="25">SUM(J124:M124)</f>
        <v>0</v>
      </c>
    </row>
    <row r="125" spans="1:18" x14ac:dyDescent="0.25">
      <c r="A125" s="239"/>
      <c r="B125" s="240"/>
      <c r="C125" s="241"/>
      <c r="D125" s="240"/>
      <c r="E125" s="240"/>
      <c r="F125" s="242"/>
      <c r="G125" s="243"/>
      <c r="H125" s="244"/>
      <c r="I125" s="552"/>
      <c r="J125" s="577"/>
      <c r="K125" s="561"/>
      <c r="L125" s="566"/>
      <c r="M125" s="573"/>
      <c r="N125" s="556">
        <f t="shared" si="25"/>
        <v>0</v>
      </c>
    </row>
    <row r="126" spans="1:18" ht="15.75" thickBot="1" x14ac:dyDescent="0.3">
      <c r="A126" s="245"/>
      <c r="B126" s="246"/>
      <c r="C126" s="247"/>
      <c r="D126" s="246"/>
      <c r="E126" s="246"/>
      <c r="F126" s="248"/>
      <c r="G126" s="249"/>
      <c r="H126" s="250"/>
      <c r="I126" s="553"/>
      <c r="J126" s="578"/>
      <c r="K126" s="562"/>
      <c r="L126" s="567"/>
      <c r="M126" s="574"/>
      <c r="N126" s="570">
        <f t="shared" si="25"/>
        <v>0</v>
      </c>
    </row>
    <row r="127" spans="1:18" ht="15.75" thickBot="1" x14ac:dyDescent="0.3">
      <c r="A127" s="757" t="s">
        <v>4</v>
      </c>
      <c r="B127" s="758"/>
      <c r="C127" s="758"/>
      <c r="D127" s="758"/>
      <c r="E127" s="758"/>
      <c r="F127" s="758"/>
      <c r="G127" s="758"/>
      <c r="H127" s="758"/>
      <c r="I127" s="554">
        <f>SUM(I117:I126)</f>
        <v>0</v>
      </c>
      <c r="J127" s="579">
        <f t="shared" ref="J127:N127" si="26">SUM(J117:J126)</f>
        <v>0</v>
      </c>
      <c r="K127" s="563">
        <f t="shared" si="26"/>
        <v>0</v>
      </c>
      <c r="L127" s="568">
        <f t="shared" si="26"/>
        <v>0</v>
      </c>
      <c r="M127" s="558">
        <f t="shared" si="26"/>
        <v>0</v>
      </c>
      <c r="N127" s="571">
        <f t="shared" si="26"/>
        <v>0</v>
      </c>
    </row>
    <row r="128" spans="1:18" ht="15.75" customHeight="1" thickBot="1" x14ac:dyDescent="0.3">
      <c r="A128" s="743" t="s">
        <v>430</v>
      </c>
      <c r="B128" s="744"/>
      <c r="C128" s="744"/>
      <c r="D128" s="744"/>
      <c r="E128" s="744"/>
      <c r="F128" s="744"/>
      <c r="G128" s="744"/>
      <c r="H128" s="744"/>
      <c r="I128" s="744"/>
      <c r="J128" s="744"/>
      <c r="K128" s="744"/>
      <c r="L128" s="744"/>
      <c r="M128" s="744"/>
      <c r="N128" s="745"/>
    </row>
    <row r="129" spans="1:18" ht="26.25" thickBot="1" x14ac:dyDescent="0.3">
      <c r="A129" s="430" t="s">
        <v>419</v>
      </c>
      <c r="B129" s="418" t="s">
        <v>420</v>
      </c>
      <c r="C129" s="430" t="s">
        <v>421</v>
      </c>
      <c r="D129" s="418" t="s">
        <v>36</v>
      </c>
      <c r="E129" s="232" t="s">
        <v>536</v>
      </c>
      <c r="F129" s="299" t="s">
        <v>0</v>
      </c>
      <c r="G129" s="299" t="s">
        <v>2</v>
      </c>
      <c r="H129" s="299" t="s">
        <v>37</v>
      </c>
      <c r="I129" s="550" t="s">
        <v>5</v>
      </c>
      <c r="J129" s="575" t="s">
        <v>519</v>
      </c>
      <c r="K129" s="559" t="s">
        <v>520</v>
      </c>
      <c r="L129" s="564" t="s">
        <v>521</v>
      </c>
      <c r="M129" s="557" t="s">
        <v>522</v>
      </c>
      <c r="N129" s="569" t="s">
        <v>620</v>
      </c>
      <c r="P129" s="641">
        <v>3</v>
      </c>
      <c r="Q129" s="642">
        <v>7</v>
      </c>
      <c r="R129" s="643">
        <f>+I140</f>
        <v>0</v>
      </c>
    </row>
    <row r="130" spans="1:18" x14ac:dyDescent="0.25">
      <c r="A130" s="233"/>
      <c r="B130" s="234"/>
      <c r="C130" s="235"/>
      <c r="D130" s="234"/>
      <c r="E130" s="234"/>
      <c r="F130" s="236"/>
      <c r="G130" s="237"/>
      <c r="H130" s="238"/>
      <c r="I130" s="551"/>
      <c r="J130" s="576"/>
      <c r="K130" s="560"/>
      <c r="L130" s="565"/>
      <c r="M130" s="572"/>
      <c r="N130" s="555">
        <f t="shared" ref="N130:N136" si="27">SUM(J130:M130)</f>
        <v>0</v>
      </c>
    </row>
    <row r="131" spans="1:18" x14ac:dyDescent="0.25">
      <c r="A131" s="239"/>
      <c r="B131" s="240"/>
      <c r="C131" s="241"/>
      <c r="D131" s="240"/>
      <c r="E131" s="240"/>
      <c r="F131" s="242"/>
      <c r="G131" s="243"/>
      <c r="H131" s="244"/>
      <c r="I131" s="552"/>
      <c r="J131" s="577"/>
      <c r="K131" s="561"/>
      <c r="L131" s="566"/>
      <c r="M131" s="573"/>
      <c r="N131" s="556">
        <f t="shared" si="27"/>
        <v>0</v>
      </c>
    </row>
    <row r="132" spans="1:18" x14ac:dyDescent="0.25">
      <c r="A132" s="239"/>
      <c r="B132" s="240"/>
      <c r="C132" s="241"/>
      <c r="D132" s="240"/>
      <c r="E132" s="240"/>
      <c r="F132" s="242"/>
      <c r="G132" s="243"/>
      <c r="H132" s="244"/>
      <c r="I132" s="552"/>
      <c r="J132" s="577"/>
      <c r="K132" s="561"/>
      <c r="L132" s="566"/>
      <c r="M132" s="573"/>
      <c r="N132" s="556">
        <f t="shared" si="27"/>
        <v>0</v>
      </c>
    </row>
    <row r="133" spans="1:18" x14ac:dyDescent="0.25">
      <c r="A133" s="239"/>
      <c r="B133" s="240"/>
      <c r="C133" s="241"/>
      <c r="D133" s="240"/>
      <c r="E133" s="240"/>
      <c r="F133" s="242"/>
      <c r="G133" s="243"/>
      <c r="H133" s="244"/>
      <c r="I133" s="552"/>
      <c r="J133" s="577"/>
      <c r="K133" s="561"/>
      <c r="L133" s="566"/>
      <c r="M133" s="573"/>
      <c r="N133" s="556">
        <f t="shared" si="27"/>
        <v>0</v>
      </c>
    </row>
    <row r="134" spans="1:18" x14ac:dyDescent="0.25">
      <c r="A134" s="239"/>
      <c r="B134" s="240"/>
      <c r="C134" s="241"/>
      <c r="D134" s="240"/>
      <c r="E134" s="240"/>
      <c r="F134" s="242"/>
      <c r="G134" s="243"/>
      <c r="H134" s="244"/>
      <c r="I134" s="552"/>
      <c r="J134" s="577"/>
      <c r="K134" s="561"/>
      <c r="L134" s="566"/>
      <c r="M134" s="573"/>
      <c r="N134" s="556">
        <f t="shared" si="27"/>
        <v>0</v>
      </c>
    </row>
    <row r="135" spans="1:18" x14ac:dyDescent="0.25">
      <c r="A135" s="239"/>
      <c r="B135" s="240"/>
      <c r="C135" s="241"/>
      <c r="D135" s="240"/>
      <c r="E135" s="240"/>
      <c r="F135" s="242"/>
      <c r="G135" s="243"/>
      <c r="H135" s="244"/>
      <c r="I135" s="552"/>
      <c r="J135" s="577"/>
      <c r="K135" s="561"/>
      <c r="L135" s="566"/>
      <c r="M135" s="573"/>
      <c r="N135" s="556">
        <f t="shared" si="27"/>
        <v>0</v>
      </c>
    </row>
    <row r="136" spans="1:18" x14ac:dyDescent="0.25">
      <c r="A136" s="239"/>
      <c r="B136" s="240"/>
      <c r="C136" s="241"/>
      <c r="D136" s="240"/>
      <c r="E136" s="240"/>
      <c r="F136" s="242"/>
      <c r="G136" s="243"/>
      <c r="H136" s="244"/>
      <c r="I136" s="552"/>
      <c r="J136" s="577"/>
      <c r="K136" s="561"/>
      <c r="L136" s="566"/>
      <c r="M136" s="573"/>
      <c r="N136" s="556">
        <f t="shared" si="27"/>
        <v>0</v>
      </c>
    </row>
    <row r="137" spans="1:18" x14ac:dyDescent="0.25">
      <c r="A137" s="239"/>
      <c r="B137" s="240"/>
      <c r="C137" s="241"/>
      <c r="D137" s="240"/>
      <c r="E137" s="240"/>
      <c r="F137" s="242"/>
      <c r="G137" s="243"/>
      <c r="H137" s="244"/>
      <c r="I137" s="552"/>
      <c r="J137" s="577"/>
      <c r="K137" s="561"/>
      <c r="L137" s="566"/>
      <c r="M137" s="573"/>
      <c r="N137" s="556">
        <f t="shared" ref="N137:N139" si="28">SUM(J137:M137)</f>
        <v>0</v>
      </c>
    </row>
    <row r="138" spans="1:18" x14ac:dyDescent="0.25">
      <c r="A138" s="239"/>
      <c r="B138" s="240"/>
      <c r="C138" s="241"/>
      <c r="D138" s="240"/>
      <c r="E138" s="240"/>
      <c r="F138" s="242"/>
      <c r="G138" s="243"/>
      <c r="H138" s="244"/>
      <c r="I138" s="552"/>
      <c r="J138" s="577"/>
      <c r="K138" s="561"/>
      <c r="L138" s="566"/>
      <c r="M138" s="573"/>
      <c r="N138" s="556">
        <f t="shared" si="28"/>
        <v>0</v>
      </c>
    </row>
    <row r="139" spans="1:18" ht="15.75" thickBot="1" x14ac:dyDescent="0.3">
      <c r="A139" s="245"/>
      <c r="B139" s="246"/>
      <c r="C139" s="247"/>
      <c r="D139" s="246"/>
      <c r="E139" s="246"/>
      <c r="F139" s="248"/>
      <c r="G139" s="249"/>
      <c r="H139" s="250"/>
      <c r="I139" s="553"/>
      <c r="J139" s="578"/>
      <c r="K139" s="562"/>
      <c r="L139" s="567"/>
      <c r="M139" s="574"/>
      <c r="N139" s="570">
        <f t="shared" si="28"/>
        <v>0</v>
      </c>
    </row>
    <row r="140" spans="1:18" ht="15.75" thickBot="1" x14ac:dyDescent="0.3">
      <c r="A140" s="757" t="s">
        <v>4</v>
      </c>
      <c r="B140" s="758"/>
      <c r="C140" s="758"/>
      <c r="D140" s="758"/>
      <c r="E140" s="758"/>
      <c r="F140" s="758"/>
      <c r="G140" s="758"/>
      <c r="H140" s="758"/>
      <c r="I140" s="554">
        <f>SUM(I130:I139)</f>
        <v>0</v>
      </c>
      <c r="J140" s="579">
        <f t="shared" ref="J140:N140" si="29">SUM(J130:J139)</f>
        <v>0</v>
      </c>
      <c r="K140" s="563">
        <f t="shared" si="29"/>
        <v>0</v>
      </c>
      <c r="L140" s="568">
        <f t="shared" si="29"/>
        <v>0</v>
      </c>
      <c r="M140" s="558">
        <f t="shared" si="29"/>
        <v>0</v>
      </c>
      <c r="N140" s="571">
        <f t="shared" si="29"/>
        <v>0</v>
      </c>
    </row>
    <row r="141" spans="1:18" ht="15.75" customHeight="1" thickBot="1" x14ac:dyDescent="0.3">
      <c r="A141" s="743" t="s">
        <v>431</v>
      </c>
      <c r="B141" s="744"/>
      <c r="C141" s="744"/>
      <c r="D141" s="744"/>
      <c r="E141" s="744"/>
      <c r="F141" s="744"/>
      <c r="G141" s="744"/>
      <c r="H141" s="744"/>
      <c r="I141" s="744"/>
      <c r="J141" s="744"/>
      <c r="K141" s="744"/>
      <c r="L141" s="744"/>
      <c r="M141" s="744"/>
      <c r="N141" s="745"/>
    </row>
    <row r="142" spans="1:18" ht="26.25" thickBot="1" x14ac:dyDescent="0.3">
      <c r="A142" s="429" t="s">
        <v>419</v>
      </c>
      <c r="B142" s="417" t="s">
        <v>420</v>
      </c>
      <c r="C142" s="429" t="s">
        <v>421</v>
      </c>
      <c r="D142" s="417" t="s">
        <v>36</v>
      </c>
      <c r="E142" s="232" t="s">
        <v>536</v>
      </c>
      <c r="F142" s="231" t="s">
        <v>0</v>
      </c>
      <c r="G142" s="231" t="s">
        <v>2</v>
      </c>
      <c r="H142" s="231" t="s">
        <v>37</v>
      </c>
      <c r="I142" s="550" t="s">
        <v>5</v>
      </c>
      <c r="J142" s="575" t="s">
        <v>519</v>
      </c>
      <c r="K142" s="559" t="s">
        <v>520</v>
      </c>
      <c r="L142" s="564" t="s">
        <v>521</v>
      </c>
      <c r="M142" s="557" t="s">
        <v>522</v>
      </c>
      <c r="N142" s="569" t="s">
        <v>620</v>
      </c>
      <c r="P142" s="641">
        <v>3</v>
      </c>
      <c r="Q142" s="642">
        <v>7</v>
      </c>
      <c r="R142" s="643">
        <f>+I153</f>
        <v>0</v>
      </c>
    </row>
    <row r="143" spans="1:18" x14ac:dyDescent="0.25">
      <c r="A143" s="233"/>
      <c r="B143" s="234"/>
      <c r="C143" s="235"/>
      <c r="D143" s="234"/>
      <c r="E143" s="234"/>
      <c r="F143" s="236"/>
      <c r="G143" s="237"/>
      <c r="H143" s="238"/>
      <c r="I143" s="551"/>
      <c r="J143" s="576"/>
      <c r="K143" s="560"/>
      <c r="L143" s="565"/>
      <c r="M143" s="572"/>
      <c r="N143" s="555">
        <f t="shared" ref="N143:N149" si="30">SUM(J143:M143)</f>
        <v>0</v>
      </c>
    </row>
    <row r="144" spans="1:18" x14ac:dyDescent="0.25">
      <c r="A144" s="239"/>
      <c r="B144" s="240"/>
      <c r="C144" s="241"/>
      <c r="D144" s="240"/>
      <c r="E144" s="240"/>
      <c r="F144" s="242"/>
      <c r="G144" s="243"/>
      <c r="H144" s="244"/>
      <c r="I144" s="552"/>
      <c r="J144" s="577"/>
      <c r="K144" s="561"/>
      <c r="L144" s="566"/>
      <c r="M144" s="573"/>
      <c r="N144" s="556">
        <f t="shared" si="30"/>
        <v>0</v>
      </c>
    </row>
    <row r="145" spans="1:18" x14ac:dyDescent="0.25">
      <c r="A145" s="239"/>
      <c r="B145" s="240"/>
      <c r="C145" s="241"/>
      <c r="D145" s="240"/>
      <c r="E145" s="240"/>
      <c r="F145" s="242"/>
      <c r="G145" s="243"/>
      <c r="H145" s="244"/>
      <c r="I145" s="552"/>
      <c r="J145" s="577"/>
      <c r="K145" s="561"/>
      <c r="L145" s="566"/>
      <c r="M145" s="573"/>
      <c r="N145" s="556">
        <f t="shared" si="30"/>
        <v>0</v>
      </c>
    </row>
    <row r="146" spans="1:18" x14ac:dyDescent="0.25">
      <c r="A146" s="239"/>
      <c r="B146" s="240"/>
      <c r="C146" s="241"/>
      <c r="D146" s="240"/>
      <c r="E146" s="240"/>
      <c r="F146" s="242"/>
      <c r="G146" s="243"/>
      <c r="H146" s="244"/>
      <c r="I146" s="552"/>
      <c r="J146" s="577"/>
      <c r="K146" s="561"/>
      <c r="L146" s="566"/>
      <c r="M146" s="573"/>
      <c r="N146" s="556">
        <f t="shared" si="30"/>
        <v>0</v>
      </c>
    </row>
    <row r="147" spans="1:18" x14ac:dyDescent="0.25">
      <c r="A147" s="239"/>
      <c r="B147" s="240"/>
      <c r="C147" s="241"/>
      <c r="D147" s="240"/>
      <c r="E147" s="240"/>
      <c r="F147" s="242"/>
      <c r="G147" s="243"/>
      <c r="H147" s="244"/>
      <c r="I147" s="552"/>
      <c r="J147" s="577"/>
      <c r="K147" s="561"/>
      <c r="L147" s="566"/>
      <c r="M147" s="573"/>
      <c r="N147" s="556">
        <f t="shared" si="30"/>
        <v>0</v>
      </c>
    </row>
    <row r="148" spans="1:18" x14ac:dyDescent="0.25">
      <c r="A148" s="239"/>
      <c r="B148" s="240"/>
      <c r="C148" s="241"/>
      <c r="D148" s="240"/>
      <c r="E148" s="240"/>
      <c r="F148" s="242"/>
      <c r="G148" s="243"/>
      <c r="H148" s="244"/>
      <c r="I148" s="552"/>
      <c r="J148" s="577"/>
      <c r="K148" s="561"/>
      <c r="L148" s="566"/>
      <c r="M148" s="573"/>
      <c r="N148" s="556">
        <f t="shared" si="30"/>
        <v>0</v>
      </c>
    </row>
    <row r="149" spans="1:18" x14ac:dyDescent="0.25">
      <c r="A149" s="239"/>
      <c r="B149" s="240"/>
      <c r="C149" s="241"/>
      <c r="D149" s="240"/>
      <c r="E149" s="240"/>
      <c r="F149" s="242"/>
      <c r="G149" s="243"/>
      <c r="H149" s="244"/>
      <c r="I149" s="552"/>
      <c r="J149" s="577"/>
      <c r="K149" s="561"/>
      <c r="L149" s="566"/>
      <c r="M149" s="573"/>
      <c r="N149" s="556">
        <f t="shared" si="30"/>
        <v>0</v>
      </c>
    </row>
    <row r="150" spans="1:18" x14ac:dyDescent="0.25">
      <c r="A150" s="239"/>
      <c r="B150" s="240"/>
      <c r="C150" s="241"/>
      <c r="D150" s="240"/>
      <c r="E150" s="240"/>
      <c r="F150" s="242"/>
      <c r="G150" s="243"/>
      <c r="H150" s="244"/>
      <c r="I150" s="552"/>
      <c r="J150" s="577"/>
      <c r="K150" s="561"/>
      <c r="L150" s="566"/>
      <c r="M150" s="573"/>
      <c r="N150" s="556">
        <f t="shared" ref="N150:N152" si="31">SUM(J150:M150)</f>
        <v>0</v>
      </c>
    </row>
    <row r="151" spans="1:18" x14ac:dyDescent="0.25">
      <c r="A151" s="239"/>
      <c r="B151" s="240"/>
      <c r="C151" s="241"/>
      <c r="D151" s="240"/>
      <c r="E151" s="240"/>
      <c r="F151" s="242"/>
      <c r="G151" s="243"/>
      <c r="H151" s="244"/>
      <c r="I151" s="552"/>
      <c r="J151" s="577"/>
      <c r="K151" s="561"/>
      <c r="L151" s="566"/>
      <c r="M151" s="573"/>
      <c r="N151" s="556">
        <f t="shared" si="31"/>
        <v>0</v>
      </c>
    </row>
    <row r="152" spans="1:18" ht="15.75" thickBot="1" x14ac:dyDescent="0.3">
      <c r="A152" s="245"/>
      <c r="B152" s="246"/>
      <c r="C152" s="247"/>
      <c r="D152" s="246"/>
      <c r="E152" s="246"/>
      <c r="F152" s="248"/>
      <c r="G152" s="249"/>
      <c r="H152" s="250"/>
      <c r="I152" s="553"/>
      <c r="J152" s="578"/>
      <c r="K152" s="562"/>
      <c r="L152" s="567"/>
      <c r="M152" s="574"/>
      <c r="N152" s="570">
        <f t="shared" si="31"/>
        <v>0</v>
      </c>
    </row>
    <row r="153" spans="1:18" ht="15.75" thickBot="1" x14ac:dyDescent="0.3">
      <c r="A153" s="757" t="s">
        <v>4</v>
      </c>
      <c r="B153" s="758"/>
      <c r="C153" s="758"/>
      <c r="D153" s="758"/>
      <c r="E153" s="758"/>
      <c r="F153" s="758"/>
      <c r="G153" s="758"/>
      <c r="H153" s="758"/>
      <c r="I153" s="554">
        <f>SUM(I143:I152)</f>
        <v>0</v>
      </c>
      <c r="J153" s="579">
        <f t="shared" ref="J153:N153" si="32">SUM(J143:J152)</f>
        <v>0</v>
      </c>
      <c r="K153" s="563">
        <f t="shared" si="32"/>
        <v>0</v>
      </c>
      <c r="L153" s="568">
        <f t="shared" si="32"/>
        <v>0</v>
      </c>
      <c r="M153" s="558">
        <f t="shared" si="32"/>
        <v>0</v>
      </c>
      <c r="N153" s="571">
        <f t="shared" si="32"/>
        <v>0</v>
      </c>
    </row>
    <row r="154" spans="1:18" ht="15.75" customHeight="1" thickBot="1" x14ac:dyDescent="0.3">
      <c r="A154" s="743" t="s">
        <v>432</v>
      </c>
      <c r="B154" s="744"/>
      <c r="C154" s="744"/>
      <c r="D154" s="744"/>
      <c r="E154" s="744"/>
      <c r="F154" s="744"/>
      <c r="G154" s="744"/>
      <c r="H154" s="744"/>
      <c r="I154" s="744"/>
      <c r="J154" s="744"/>
      <c r="K154" s="744"/>
      <c r="L154" s="744"/>
      <c r="M154" s="744"/>
      <c r="N154" s="745"/>
    </row>
    <row r="155" spans="1:18" ht="26.25" thickBot="1" x14ac:dyDescent="0.3">
      <c r="A155" s="429" t="s">
        <v>419</v>
      </c>
      <c r="B155" s="417" t="s">
        <v>420</v>
      </c>
      <c r="C155" s="429" t="s">
        <v>421</v>
      </c>
      <c r="D155" s="417" t="s">
        <v>36</v>
      </c>
      <c r="E155" s="232" t="s">
        <v>536</v>
      </c>
      <c r="F155" s="231" t="s">
        <v>0</v>
      </c>
      <c r="G155" s="231" t="s">
        <v>2</v>
      </c>
      <c r="H155" s="231" t="s">
        <v>37</v>
      </c>
      <c r="I155" s="550" t="s">
        <v>5</v>
      </c>
      <c r="J155" s="575" t="s">
        <v>519</v>
      </c>
      <c r="K155" s="559" t="s">
        <v>520</v>
      </c>
      <c r="L155" s="564" t="s">
        <v>521</v>
      </c>
      <c r="M155" s="557" t="s">
        <v>522</v>
      </c>
      <c r="N155" s="569" t="s">
        <v>620</v>
      </c>
      <c r="P155" s="641">
        <v>3</v>
      </c>
      <c r="Q155" s="642">
        <v>7</v>
      </c>
      <c r="R155" s="643">
        <f>+I166</f>
        <v>0</v>
      </c>
    </row>
    <row r="156" spans="1:18" x14ac:dyDescent="0.25">
      <c r="A156" s="233"/>
      <c r="B156" s="234"/>
      <c r="C156" s="235"/>
      <c r="D156" s="234"/>
      <c r="E156" s="234"/>
      <c r="F156" s="236"/>
      <c r="G156" s="237"/>
      <c r="H156" s="238"/>
      <c r="I156" s="551"/>
      <c r="J156" s="576"/>
      <c r="K156" s="560"/>
      <c r="L156" s="565"/>
      <c r="M156" s="572"/>
      <c r="N156" s="555">
        <f t="shared" ref="N156:N162" si="33">SUM(J156:M156)</f>
        <v>0</v>
      </c>
    </row>
    <row r="157" spans="1:18" x14ac:dyDescent="0.25">
      <c r="A157" s="239"/>
      <c r="B157" s="240"/>
      <c r="C157" s="241"/>
      <c r="D157" s="240"/>
      <c r="E157" s="240"/>
      <c r="F157" s="242"/>
      <c r="G157" s="243"/>
      <c r="H157" s="244"/>
      <c r="I157" s="552"/>
      <c r="J157" s="577"/>
      <c r="K157" s="561"/>
      <c r="L157" s="566"/>
      <c r="M157" s="573"/>
      <c r="N157" s="556">
        <f t="shared" si="33"/>
        <v>0</v>
      </c>
    </row>
    <row r="158" spans="1:18" x14ac:dyDescent="0.25">
      <c r="A158" s="239"/>
      <c r="B158" s="240"/>
      <c r="C158" s="241"/>
      <c r="D158" s="240"/>
      <c r="E158" s="240"/>
      <c r="F158" s="242"/>
      <c r="G158" s="243"/>
      <c r="H158" s="244"/>
      <c r="I158" s="552"/>
      <c r="J158" s="577"/>
      <c r="K158" s="561"/>
      <c r="L158" s="566"/>
      <c r="M158" s="573"/>
      <c r="N158" s="556">
        <f t="shared" si="33"/>
        <v>0</v>
      </c>
    </row>
    <row r="159" spans="1:18" x14ac:dyDescent="0.25">
      <c r="A159" s="239"/>
      <c r="B159" s="240"/>
      <c r="C159" s="241"/>
      <c r="D159" s="240"/>
      <c r="E159" s="240"/>
      <c r="F159" s="242"/>
      <c r="G159" s="243"/>
      <c r="H159" s="244"/>
      <c r="I159" s="552"/>
      <c r="J159" s="577"/>
      <c r="K159" s="561"/>
      <c r="L159" s="566"/>
      <c r="M159" s="573"/>
      <c r="N159" s="556">
        <f t="shared" si="33"/>
        <v>0</v>
      </c>
    </row>
    <row r="160" spans="1:18" x14ac:dyDescent="0.25">
      <c r="A160" s="239"/>
      <c r="B160" s="240"/>
      <c r="C160" s="241"/>
      <c r="D160" s="240"/>
      <c r="E160" s="240"/>
      <c r="F160" s="242"/>
      <c r="G160" s="243"/>
      <c r="H160" s="244"/>
      <c r="I160" s="552"/>
      <c r="J160" s="577"/>
      <c r="K160" s="561"/>
      <c r="L160" s="566"/>
      <c r="M160" s="573"/>
      <c r="N160" s="556">
        <f t="shared" si="33"/>
        <v>0</v>
      </c>
    </row>
    <row r="161" spans="1:18" x14ac:dyDescent="0.25">
      <c r="A161" s="239"/>
      <c r="B161" s="240"/>
      <c r="C161" s="241"/>
      <c r="D161" s="240"/>
      <c r="E161" s="240"/>
      <c r="F161" s="242"/>
      <c r="G161" s="243"/>
      <c r="H161" s="244"/>
      <c r="I161" s="552"/>
      <c r="J161" s="577"/>
      <c r="K161" s="561"/>
      <c r="L161" s="566"/>
      <c r="M161" s="573"/>
      <c r="N161" s="556">
        <f t="shared" si="33"/>
        <v>0</v>
      </c>
    </row>
    <row r="162" spans="1:18" x14ac:dyDescent="0.25">
      <c r="A162" s="239"/>
      <c r="B162" s="240"/>
      <c r="C162" s="241"/>
      <c r="D162" s="240"/>
      <c r="E162" s="240"/>
      <c r="F162" s="242"/>
      <c r="G162" s="243"/>
      <c r="H162" s="244"/>
      <c r="I162" s="552"/>
      <c r="J162" s="577"/>
      <c r="K162" s="561"/>
      <c r="L162" s="566"/>
      <c r="M162" s="573"/>
      <c r="N162" s="556">
        <f t="shared" si="33"/>
        <v>0</v>
      </c>
    </row>
    <row r="163" spans="1:18" x14ac:dyDescent="0.25">
      <c r="A163" s="239"/>
      <c r="B163" s="240"/>
      <c r="C163" s="241"/>
      <c r="D163" s="240"/>
      <c r="E163" s="240"/>
      <c r="F163" s="242"/>
      <c r="G163" s="243"/>
      <c r="H163" s="244"/>
      <c r="I163" s="552"/>
      <c r="J163" s="577"/>
      <c r="K163" s="561"/>
      <c r="L163" s="566"/>
      <c r="M163" s="573"/>
      <c r="N163" s="556">
        <f t="shared" ref="N163:N165" si="34">SUM(J163:M163)</f>
        <v>0</v>
      </c>
    </row>
    <row r="164" spans="1:18" x14ac:dyDescent="0.25">
      <c r="A164" s="239"/>
      <c r="B164" s="240"/>
      <c r="C164" s="241"/>
      <c r="D164" s="240"/>
      <c r="E164" s="240"/>
      <c r="F164" s="242"/>
      <c r="G164" s="243"/>
      <c r="H164" s="244"/>
      <c r="I164" s="552"/>
      <c r="J164" s="577"/>
      <c r="K164" s="561"/>
      <c r="L164" s="566"/>
      <c r="M164" s="573"/>
      <c r="N164" s="556">
        <f t="shared" si="34"/>
        <v>0</v>
      </c>
    </row>
    <row r="165" spans="1:18" ht="15.75" thickBot="1" x14ac:dyDescent="0.3">
      <c r="A165" s="245"/>
      <c r="B165" s="246"/>
      <c r="C165" s="247"/>
      <c r="D165" s="246"/>
      <c r="E165" s="246"/>
      <c r="F165" s="248"/>
      <c r="G165" s="249"/>
      <c r="H165" s="250"/>
      <c r="I165" s="553"/>
      <c r="J165" s="578"/>
      <c r="K165" s="562"/>
      <c r="L165" s="567"/>
      <c r="M165" s="574"/>
      <c r="N165" s="570">
        <f t="shared" si="34"/>
        <v>0</v>
      </c>
    </row>
    <row r="166" spans="1:18" ht="15.75" thickBot="1" x14ac:dyDescent="0.3">
      <c r="A166" s="757" t="s">
        <v>4</v>
      </c>
      <c r="B166" s="758"/>
      <c r="C166" s="758"/>
      <c r="D166" s="758"/>
      <c r="E166" s="758"/>
      <c r="F166" s="758"/>
      <c r="G166" s="758"/>
      <c r="H166" s="758"/>
      <c r="I166" s="554">
        <f>SUM(I156:I165)</f>
        <v>0</v>
      </c>
      <c r="J166" s="579">
        <f t="shared" ref="J166:N166" si="35">SUM(J156:J165)</f>
        <v>0</v>
      </c>
      <c r="K166" s="563">
        <f t="shared" si="35"/>
        <v>0</v>
      </c>
      <c r="L166" s="568">
        <f t="shared" si="35"/>
        <v>0</v>
      </c>
      <c r="M166" s="558">
        <f t="shared" si="35"/>
        <v>0</v>
      </c>
      <c r="N166" s="571">
        <f t="shared" si="35"/>
        <v>0</v>
      </c>
    </row>
    <row r="167" spans="1:18" ht="15.75" customHeight="1" thickBot="1" x14ac:dyDescent="0.3">
      <c r="A167" s="743" t="s">
        <v>433</v>
      </c>
      <c r="B167" s="744"/>
      <c r="C167" s="744"/>
      <c r="D167" s="744"/>
      <c r="E167" s="744"/>
      <c r="F167" s="744"/>
      <c r="G167" s="744"/>
      <c r="H167" s="744"/>
      <c r="I167" s="744"/>
      <c r="J167" s="744"/>
      <c r="K167" s="744"/>
      <c r="L167" s="744"/>
      <c r="M167" s="744"/>
      <c r="N167" s="745"/>
    </row>
    <row r="168" spans="1:18" ht="26.25" thickBot="1" x14ac:dyDescent="0.3">
      <c r="A168" s="429" t="s">
        <v>419</v>
      </c>
      <c r="B168" s="417" t="s">
        <v>420</v>
      </c>
      <c r="C168" s="429" t="s">
        <v>421</v>
      </c>
      <c r="D168" s="417" t="s">
        <v>36</v>
      </c>
      <c r="E168" s="232" t="s">
        <v>536</v>
      </c>
      <c r="F168" s="231" t="s">
        <v>0</v>
      </c>
      <c r="G168" s="231" t="s">
        <v>2</v>
      </c>
      <c r="H168" s="231" t="s">
        <v>37</v>
      </c>
      <c r="I168" s="550" t="s">
        <v>5</v>
      </c>
      <c r="J168" s="575" t="s">
        <v>519</v>
      </c>
      <c r="K168" s="559" t="s">
        <v>520</v>
      </c>
      <c r="L168" s="564" t="s">
        <v>521</v>
      </c>
      <c r="M168" s="557" t="s">
        <v>522</v>
      </c>
      <c r="N168" s="569" t="s">
        <v>620</v>
      </c>
      <c r="P168" s="641">
        <v>3</v>
      </c>
      <c r="Q168" s="642">
        <v>7</v>
      </c>
      <c r="R168" s="643">
        <f>+I179</f>
        <v>0</v>
      </c>
    </row>
    <row r="169" spans="1:18" x14ac:dyDescent="0.25">
      <c r="A169" s="233"/>
      <c r="B169" s="234"/>
      <c r="C169" s="235"/>
      <c r="D169" s="234"/>
      <c r="E169" s="234"/>
      <c r="F169" s="236"/>
      <c r="G169" s="237"/>
      <c r="H169" s="238"/>
      <c r="I169" s="551"/>
      <c r="J169" s="576"/>
      <c r="K169" s="560"/>
      <c r="L169" s="565"/>
      <c r="M169" s="572"/>
      <c r="N169" s="555">
        <f t="shared" ref="N169:N175" si="36">SUM(J169:M169)</f>
        <v>0</v>
      </c>
    </row>
    <row r="170" spans="1:18" x14ac:dyDescent="0.25">
      <c r="A170" s="239"/>
      <c r="B170" s="240"/>
      <c r="C170" s="241"/>
      <c r="D170" s="240"/>
      <c r="E170" s="240"/>
      <c r="F170" s="242"/>
      <c r="G170" s="243"/>
      <c r="H170" s="244"/>
      <c r="I170" s="552"/>
      <c r="J170" s="577"/>
      <c r="K170" s="561"/>
      <c r="L170" s="566"/>
      <c r="M170" s="573"/>
      <c r="N170" s="556">
        <f t="shared" si="36"/>
        <v>0</v>
      </c>
    </row>
    <row r="171" spans="1:18" x14ac:dyDescent="0.25">
      <c r="A171" s="239"/>
      <c r="B171" s="240"/>
      <c r="C171" s="241"/>
      <c r="D171" s="240"/>
      <c r="E171" s="240"/>
      <c r="F171" s="242"/>
      <c r="G171" s="243"/>
      <c r="H171" s="244"/>
      <c r="I171" s="552"/>
      <c r="J171" s="577"/>
      <c r="K171" s="561"/>
      <c r="L171" s="566"/>
      <c r="M171" s="573"/>
      <c r="N171" s="556">
        <f t="shared" si="36"/>
        <v>0</v>
      </c>
    </row>
    <row r="172" spans="1:18" x14ac:dyDescent="0.25">
      <c r="A172" s="239"/>
      <c r="B172" s="240"/>
      <c r="C172" s="241"/>
      <c r="D172" s="240"/>
      <c r="E172" s="240"/>
      <c r="F172" s="242"/>
      <c r="G172" s="243"/>
      <c r="H172" s="244"/>
      <c r="I172" s="552"/>
      <c r="J172" s="577"/>
      <c r="K172" s="561"/>
      <c r="L172" s="566"/>
      <c r="M172" s="573"/>
      <c r="N172" s="556">
        <f t="shared" si="36"/>
        <v>0</v>
      </c>
    </row>
    <row r="173" spans="1:18" x14ac:dyDescent="0.25">
      <c r="A173" s="239"/>
      <c r="B173" s="240"/>
      <c r="C173" s="241"/>
      <c r="D173" s="240"/>
      <c r="E173" s="240"/>
      <c r="F173" s="242"/>
      <c r="G173" s="243"/>
      <c r="H173" s="244"/>
      <c r="I173" s="552"/>
      <c r="J173" s="577"/>
      <c r="K173" s="561"/>
      <c r="L173" s="566"/>
      <c r="M173" s="573"/>
      <c r="N173" s="556">
        <f t="shared" si="36"/>
        <v>0</v>
      </c>
    </row>
    <row r="174" spans="1:18" x14ac:dyDescent="0.25">
      <c r="A174" s="239"/>
      <c r="B174" s="240"/>
      <c r="C174" s="241"/>
      <c r="D174" s="240"/>
      <c r="E174" s="240"/>
      <c r="F174" s="242"/>
      <c r="G174" s="243"/>
      <c r="H174" s="244"/>
      <c r="I174" s="552"/>
      <c r="J174" s="577"/>
      <c r="K174" s="561"/>
      <c r="L174" s="566"/>
      <c r="M174" s="573"/>
      <c r="N174" s="556">
        <f t="shared" si="36"/>
        <v>0</v>
      </c>
    </row>
    <row r="175" spans="1:18" x14ac:dyDescent="0.25">
      <c r="A175" s="239"/>
      <c r="B175" s="240"/>
      <c r="C175" s="241"/>
      <c r="D175" s="240"/>
      <c r="E175" s="240"/>
      <c r="F175" s="242"/>
      <c r="G175" s="243"/>
      <c r="H175" s="244"/>
      <c r="I175" s="552"/>
      <c r="J175" s="577"/>
      <c r="K175" s="561"/>
      <c r="L175" s="566"/>
      <c r="M175" s="573"/>
      <c r="N175" s="556">
        <f t="shared" si="36"/>
        <v>0</v>
      </c>
    </row>
    <row r="176" spans="1:18" x14ac:dyDescent="0.25">
      <c r="A176" s="239"/>
      <c r="B176" s="240"/>
      <c r="C176" s="241"/>
      <c r="D176" s="240"/>
      <c r="E176" s="240"/>
      <c r="F176" s="242"/>
      <c r="G176" s="243"/>
      <c r="H176" s="244"/>
      <c r="I176" s="552"/>
      <c r="J176" s="577"/>
      <c r="K176" s="561"/>
      <c r="L176" s="566"/>
      <c r="M176" s="573"/>
      <c r="N176" s="556">
        <f t="shared" ref="N176:N178" si="37">SUM(J176:M176)</f>
        <v>0</v>
      </c>
    </row>
    <row r="177" spans="1:18" x14ac:dyDescent="0.25">
      <c r="A177" s="239"/>
      <c r="B177" s="240"/>
      <c r="C177" s="241"/>
      <c r="D177" s="240"/>
      <c r="E177" s="240"/>
      <c r="F177" s="242"/>
      <c r="G177" s="243"/>
      <c r="H177" s="244"/>
      <c r="I177" s="552"/>
      <c r="J177" s="577"/>
      <c r="K177" s="561"/>
      <c r="L177" s="566"/>
      <c r="M177" s="573"/>
      <c r="N177" s="556">
        <f t="shared" si="37"/>
        <v>0</v>
      </c>
    </row>
    <row r="178" spans="1:18" ht="15.75" thickBot="1" x14ac:dyDescent="0.3">
      <c r="A178" s="245"/>
      <c r="B178" s="246"/>
      <c r="C178" s="247"/>
      <c r="D178" s="246"/>
      <c r="E178" s="246"/>
      <c r="F178" s="248"/>
      <c r="G178" s="249"/>
      <c r="H178" s="250"/>
      <c r="I178" s="553"/>
      <c r="J178" s="578"/>
      <c r="K178" s="562"/>
      <c r="L178" s="567"/>
      <c r="M178" s="574"/>
      <c r="N178" s="570">
        <f t="shared" si="37"/>
        <v>0</v>
      </c>
    </row>
    <row r="179" spans="1:18" ht="15.75" thickBot="1" x14ac:dyDescent="0.3">
      <c r="A179" s="757" t="s">
        <v>4</v>
      </c>
      <c r="B179" s="758"/>
      <c r="C179" s="758"/>
      <c r="D179" s="758"/>
      <c r="E179" s="758"/>
      <c r="F179" s="758"/>
      <c r="G179" s="758"/>
      <c r="H179" s="758"/>
      <c r="I179" s="554">
        <f>SUM(I169:I178)</f>
        <v>0</v>
      </c>
      <c r="J179" s="579">
        <f t="shared" ref="J179:N179" si="38">SUM(J169:J178)</f>
        <v>0</v>
      </c>
      <c r="K179" s="563">
        <f t="shared" si="38"/>
        <v>0</v>
      </c>
      <c r="L179" s="568">
        <f t="shared" si="38"/>
        <v>0</v>
      </c>
      <c r="M179" s="558">
        <f t="shared" si="38"/>
        <v>0</v>
      </c>
      <c r="N179" s="571">
        <f t="shared" si="38"/>
        <v>0</v>
      </c>
    </row>
    <row r="180" spans="1:18" ht="15.75" customHeight="1" thickBot="1" x14ac:dyDescent="0.3">
      <c r="A180" s="743" t="s">
        <v>434</v>
      </c>
      <c r="B180" s="744"/>
      <c r="C180" s="744"/>
      <c r="D180" s="744"/>
      <c r="E180" s="744"/>
      <c r="F180" s="744"/>
      <c r="G180" s="744"/>
      <c r="H180" s="744"/>
      <c r="I180" s="744"/>
      <c r="J180" s="744"/>
      <c r="K180" s="744"/>
      <c r="L180" s="744"/>
      <c r="M180" s="744"/>
      <c r="N180" s="745"/>
    </row>
    <row r="181" spans="1:18" ht="26.25" thickBot="1" x14ac:dyDescent="0.3">
      <c r="A181" s="429" t="s">
        <v>419</v>
      </c>
      <c r="B181" s="417" t="s">
        <v>420</v>
      </c>
      <c r="C181" s="429" t="s">
        <v>421</v>
      </c>
      <c r="D181" s="417" t="s">
        <v>36</v>
      </c>
      <c r="E181" s="232" t="s">
        <v>536</v>
      </c>
      <c r="F181" s="231" t="s">
        <v>0</v>
      </c>
      <c r="G181" s="231" t="s">
        <v>2</v>
      </c>
      <c r="H181" s="231" t="s">
        <v>37</v>
      </c>
      <c r="I181" s="550" t="s">
        <v>5</v>
      </c>
      <c r="J181" s="575" t="s">
        <v>519</v>
      </c>
      <c r="K181" s="559" t="s">
        <v>520</v>
      </c>
      <c r="L181" s="564" t="s">
        <v>521</v>
      </c>
      <c r="M181" s="557" t="s">
        <v>522</v>
      </c>
      <c r="N181" s="569" t="s">
        <v>620</v>
      </c>
      <c r="P181" s="641">
        <v>3</v>
      </c>
      <c r="Q181" s="642">
        <v>7</v>
      </c>
      <c r="R181" s="643">
        <f>+I192</f>
        <v>0</v>
      </c>
    </row>
    <row r="182" spans="1:18" x14ac:dyDescent="0.25">
      <c r="A182" s="233"/>
      <c r="B182" s="234"/>
      <c r="C182" s="235"/>
      <c r="D182" s="234"/>
      <c r="E182" s="234"/>
      <c r="F182" s="236"/>
      <c r="G182" s="237"/>
      <c r="H182" s="238"/>
      <c r="I182" s="551"/>
      <c r="J182" s="576"/>
      <c r="K182" s="560"/>
      <c r="L182" s="565"/>
      <c r="M182" s="572"/>
      <c r="N182" s="555">
        <f t="shared" ref="N182:N188" si="39">SUM(J182:M182)</f>
        <v>0</v>
      </c>
    </row>
    <row r="183" spans="1:18" x14ac:dyDescent="0.25">
      <c r="A183" s="239"/>
      <c r="B183" s="240"/>
      <c r="C183" s="241"/>
      <c r="D183" s="240"/>
      <c r="E183" s="240"/>
      <c r="F183" s="242"/>
      <c r="G183" s="243"/>
      <c r="H183" s="244"/>
      <c r="I183" s="552"/>
      <c r="J183" s="577"/>
      <c r="K183" s="561"/>
      <c r="L183" s="566"/>
      <c r="M183" s="573"/>
      <c r="N183" s="556">
        <f t="shared" si="39"/>
        <v>0</v>
      </c>
    </row>
    <row r="184" spans="1:18" x14ac:dyDescent="0.25">
      <c r="A184" s="239"/>
      <c r="B184" s="240"/>
      <c r="C184" s="241"/>
      <c r="D184" s="240"/>
      <c r="E184" s="240"/>
      <c r="F184" s="242"/>
      <c r="G184" s="243"/>
      <c r="H184" s="244"/>
      <c r="I184" s="552"/>
      <c r="J184" s="577"/>
      <c r="K184" s="561"/>
      <c r="L184" s="566"/>
      <c r="M184" s="573"/>
      <c r="N184" s="556">
        <f t="shared" si="39"/>
        <v>0</v>
      </c>
    </row>
    <row r="185" spans="1:18" x14ac:dyDescent="0.25">
      <c r="A185" s="239"/>
      <c r="B185" s="240"/>
      <c r="C185" s="241"/>
      <c r="D185" s="240"/>
      <c r="E185" s="240"/>
      <c r="F185" s="242"/>
      <c r="G185" s="243"/>
      <c r="H185" s="244"/>
      <c r="I185" s="552"/>
      <c r="J185" s="577"/>
      <c r="K185" s="561"/>
      <c r="L185" s="566"/>
      <c r="M185" s="573"/>
      <c r="N185" s="556">
        <f t="shared" si="39"/>
        <v>0</v>
      </c>
    </row>
    <row r="186" spans="1:18" x14ac:dyDescent="0.25">
      <c r="A186" s="239"/>
      <c r="B186" s="240"/>
      <c r="C186" s="241"/>
      <c r="D186" s="240"/>
      <c r="E186" s="240"/>
      <c r="F186" s="242"/>
      <c r="G186" s="243"/>
      <c r="H186" s="244"/>
      <c r="I186" s="552"/>
      <c r="J186" s="577"/>
      <c r="K186" s="561"/>
      <c r="L186" s="566"/>
      <c r="M186" s="573"/>
      <c r="N186" s="556">
        <f t="shared" si="39"/>
        <v>0</v>
      </c>
    </row>
    <row r="187" spans="1:18" x14ac:dyDescent="0.25">
      <c r="A187" s="239"/>
      <c r="B187" s="240"/>
      <c r="C187" s="241"/>
      <c r="D187" s="240"/>
      <c r="E187" s="240"/>
      <c r="F187" s="242"/>
      <c r="G187" s="243"/>
      <c r="H187" s="244"/>
      <c r="I187" s="552"/>
      <c r="J187" s="577"/>
      <c r="K187" s="561"/>
      <c r="L187" s="566"/>
      <c r="M187" s="573"/>
      <c r="N187" s="556">
        <f t="shared" si="39"/>
        <v>0</v>
      </c>
    </row>
    <row r="188" spans="1:18" x14ac:dyDescent="0.25">
      <c r="A188" s="239"/>
      <c r="B188" s="240"/>
      <c r="C188" s="241"/>
      <c r="D188" s="240"/>
      <c r="E188" s="240"/>
      <c r="F188" s="242"/>
      <c r="G188" s="243"/>
      <c r="H188" s="244"/>
      <c r="I188" s="552"/>
      <c r="J188" s="577"/>
      <c r="K188" s="561"/>
      <c r="L188" s="566"/>
      <c r="M188" s="573"/>
      <c r="N188" s="556">
        <f t="shared" si="39"/>
        <v>0</v>
      </c>
    </row>
    <row r="189" spans="1:18" x14ac:dyDescent="0.25">
      <c r="A189" s="239"/>
      <c r="B189" s="240"/>
      <c r="C189" s="241"/>
      <c r="D189" s="240"/>
      <c r="E189" s="240"/>
      <c r="F189" s="242"/>
      <c r="G189" s="243"/>
      <c r="H189" s="244"/>
      <c r="I189" s="552"/>
      <c r="J189" s="577"/>
      <c r="K189" s="561"/>
      <c r="L189" s="566"/>
      <c r="M189" s="573"/>
      <c r="N189" s="556">
        <f t="shared" ref="N189:N191" si="40">SUM(J189:M189)</f>
        <v>0</v>
      </c>
    </row>
    <row r="190" spans="1:18" x14ac:dyDescent="0.25">
      <c r="A190" s="239"/>
      <c r="B190" s="240"/>
      <c r="C190" s="241"/>
      <c r="D190" s="240"/>
      <c r="E190" s="240"/>
      <c r="F190" s="242"/>
      <c r="G190" s="243"/>
      <c r="H190" s="244"/>
      <c r="I190" s="552"/>
      <c r="J190" s="577"/>
      <c r="K190" s="561"/>
      <c r="L190" s="566"/>
      <c r="M190" s="573"/>
      <c r="N190" s="556">
        <f t="shared" si="40"/>
        <v>0</v>
      </c>
    </row>
    <row r="191" spans="1:18" ht="15.75" thickBot="1" x14ac:dyDescent="0.3">
      <c r="A191" s="245"/>
      <c r="B191" s="246"/>
      <c r="C191" s="247"/>
      <c r="D191" s="246"/>
      <c r="E191" s="246"/>
      <c r="F191" s="248"/>
      <c r="G191" s="249"/>
      <c r="H191" s="250"/>
      <c r="I191" s="553"/>
      <c r="J191" s="578"/>
      <c r="K191" s="562"/>
      <c r="L191" s="567"/>
      <c r="M191" s="574"/>
      <c r="N191" s="570">
        <f t="shared" si="40"/>
        <v>0</v>
      </c>
    </row>
    <row r="192" spans="1:18" ht="15.75" thickBot="1" x14ac:dyDescent="0.3">
      <c r="A192" s="757" t="s">
        <v>4</v>
      </c>
      <c r="B192" s="758"/>
      <c r="C192" s="758"/>
      <c r="D192" s="758"/>
      <c r="E192" s="758"/>
      <c r="F192" s="758"/>
      <c r="G192" s="758"/>
      <c r="H192" s="758"/>
      <c r="I192" s="554">
        <f>SUM(I182:I191)</f>
        <v>0</v>
      </c>
      <c r="J192" s="579">
        <f t="shared" ref="J192:N192" si="41">SUM(J182:J191)</f>
        <v>0</v>
      </c>
      <c r="K192" s="563">
        <f t="shared" si="41"/>
        <v>0</v>
      </c>
      <c r="L192" s="568">
        <f t="shared" si="41"/>
        <v>0</v>
      </c>
      <c r="M192" s="558">
        <f t="shared" si="41"/>
        <v>0</v>
      </c>
      <c r="N192" s="571">
        <f t="shared" si="41"/>
        <v>0</v>
      </c>
    </row>
    <row r="193" spans="1:18" ht="30" customHeight="1" thickBot="1" x14ac:dyDescent="0.3">
      <c r="A193" s="743" t="s">
        <v>435</v>
      </c>
      <c r="B193" s="744"/>
      <c r="C193" s="744"/>
      <c r="D193" s="744"/>
      <c r="E193" s="744"/>
      <c r="F193" s="744"/>
      <c r="G193" s="744"/>
      <c r="H193" s="744"/>
      <c r="I193" s="744"/>
      <c r="J193" s="744"/>
      <c r="K193" s="744"/>
      <c r="L193" s="744"/>
      <c r="M193" s="744"/>
      <c r="N193" s="745"/>
    </row>
    <row r="194" spans="1:18" ht="26.25" thickBot="1" x14ac:dyDescent="0.3">
      <c r="A194" s="429" t="s">
        <v>419</v>
      </c>
      <c r="B194" s="417" t="s">
        <v>420</v>
      </c>
      <c r="C194" s="429" t="s">
        <v>421</v>
      </c>
      <c r="D194" s="417" t="s">
        <v>36</v>
      </c>
      <c r="E194" s="232" t="s">
        <v>536</v>
      </c>
      <c r="F194" s="231" t="s">
        <v>0</v>
      </c>
      <c r="G194" s="231" t="s">
        <v>2</v>
      </c>
      <c r="H194" s="231" t="s">
        <v>37</v>
      </c>
      <c r="I194" s="550" t="s">
        <v>5</v>
      </c>
      <c r="J194" s="575" t="s">
        <v>519</v>
      </c>
      <c r="K194" s="559" t="s">
        <v>520</v>
      </c>
      <c r="L194" s="564" t="s">
        <v>521</v>
      </c>
      <c r="M194" s="557" t="s">
        <v>522</v>
      </c>
      <c r="N194" s="569" t="s">
        <v>620</v>
      </c>
      <c r="P194" s="641">
        <v>3</v>
      </c>
      <c r="Q194" s="642">
        <v>7</v>
      </c>
      <c r="R194" s="643">
        <f>+I205</f>
        <v>0</v>
      </c>
    </row>
    <row r="195" spans="1:18" x14ac:dyDescent="0.25">
      <c r="A195" s="233"/>
      <c r="B195" s="234"/>
      <c r="C195" s="235"/>
      <c r="D195" s="234"/>
      <c r="E195" s="234"/>
      <c r="F195" s="236"/>
      <c r="G195" s="237"/>
      <c r="H195" s="238"/>
      <c r="I195" s="551"/>
      <c r="J195" s="576"/>
      <c r="K195" s="560"/>
      <c r="L195" s="565"/>
      <c r="M195" s="572"/>
      <c r="N195" s="555">
        <f t="shared" ref="N195:N201" si="42">SUM(J195:M195)</f>
        <v>0</v>
      </c>
    </row>
    <row r="196" spans="1:18" x14ac:dyDescent="0.25">
      <c r="A196" s="239"/>
      <c r="B196" s="240"/>
      <c r="C196" s="241"/>
      <c r="D196" s="240"/>
      <c r="E196" s="240"/>
      <c r="F196" s="242"/>
      <c r="G196" s="243"/>
      <c r="H196" s="244"/>
      <c r="I196" s="552"/>
      <c r="J196" s="577"/>
      <c r="K196" s="561"/>
      <c r="L196" s="566"/>
      <c r="M196" s="573"/>
      <c r="N196" s="556">
        <f t="shared" si="42"/>
        <v>0</v>
      </c>
    </row>
    <row r="197" spans="1:18" x14ac:dyDescent="0.25">
      <c r="A197" s="239"/>
      <c r="B197" s="240"/>
      <c r="C197" s="241"/>
      <c r="D197" s="240"/>
      <c r="E197" s="240"/>
      <c r="F197" s="242"/>
      <c r="G197" s="243"/>
      <c r="H197" s="244"/>
      <c r="I197" s="552"/>
      <c r="J197" s="577"/>
      <c r="K197" s="561"/>
      <c r="L197" s="566"/>
      <c r="M197" s="573"/>
      <c r="N197" s="556">
        <f t="shared" si="42"/>
        <v>0</v>
      </c>
    </row>
    <row r="198" spans="1:18" x14ac:dyDescent="0.25">
      <c r="A198" s="239"/>
      <c r="B198" s="240"/>
      <c r="C198" s="241"/>
      <c r="D198" s="240"/>
      <c r="E198" s="240"/>
      <c r="F198" s="242"/>
      <c r="G198" s="243"/>
      <c r="H198" s="244"/>
      <c r="I198" s="552"/>
      <c r="J198" s="577"/>
      <c r="K198" s="561"/>
      <c r="L198" s="566"/>
      <c r="M198" s="573"/>
      <c r="N198" s="556">
        <f t="shared" si="42"/>
        <v>0</v>
      </c>
    </row>
    <row r="199" spans="1:18" x14ac:dyDescent="0.25">
      <c r="A199" s="239"/>
      <c r="B199" s="240"/>
      <c r="C199" s="241"/>
      <c r="D199" s="240"/>
      <c r="E199" s="240"/>
      <c r="F199" s="242"/>
      <c r="G199" s="243"/>
      <c r="H199" s="244"/>
      <c r="I199" s="552"/>
      <c r="J199" s="577"/>
      <c r="K199" s="561"/>
      <c r="L199" s="566"/>
      <c r="M199" s="573"/>
      <c r="N199" s="556">
        <f t="shared" si="42"/>
        <v>0</v>
      </c>
    </row>
    <row r="200" spans="1:18" x14ac:dyDescent="0.25">
      <c r="A200" s="239"/>
      <c r="B200" s="240"/>
      <c r="C200" s="241"/>
      <c r="D200" s="240"/>
      <c r="E200" s="240"/>
      <c r="F200" s="242"/>
      <c r="G200" s="243"/>
      <c r="H200" s="244"/>
      <c r="I200" s="552"/>
      <c r="J200" s="577"/>
      <c r="K200" s="561"/>
      <c r="L200" s="566"/>
      <c r="M200" s="573"/>
      <c r="N200" s="556">
        <f t="shared" si="42"/>
        <v>0</v>
      </c>
    </row>
    <row r="201" spans="1:18" x14ac:dyDescent="0.25">
      <c r="A201" s="239"/>
      <c r="B201" s="240"/>
      <c r="C201" s="241"/>
      <c r="D201" s="240"/>
      <c r="E201" s="240"/>
      <c r="F201" s="242"/>
      <c r="G201" s="243"/>
      <c r="H201" s="244"/>
      <c r="I201" s="552"/>
      <c r="J201" s="577"/>
      <c r="K201" s="561"/>
      <c r="L201" s="566"/>
      <c r="M201" s="573"/>
      <c r="N201" s="556">
        <f t="shared" si="42"/>
        <v>0</v>
      </c>
    </row>
    <row r="202" spans="1:18" x14ac:dyDescent="0.25">
      <c r="A202" s="239"/>
      <c r="B202" s="240"/>
      <c r="C202" s="241"/>
      <c r="D202" s="240"/>
      <c r="E202" s="240"/>
      <c r="F202" s="242"/>
      <c r="G202" s="243"/>
      <c r="H202" s="244"/>
      <c r="I202" s="552"/>
      <c r="J202" s="577"/>
      <c r="K202" s="561"/>
      <c r="L202" s="566"/>
      <c r="M202" s="573"/>
      <c r="N202" s="556">
        <f t="shared" ref="N202:N204" si="43">SUM(J202:M202)</f>
        <v>0</v>
      </c>
    </row>
    <row r="203" spans="1:18" x14ac:dyDescent="0.25">
      <c r="A203" s="239"/>
      <c r="B203" s="240"/>
      <c r="C203" s="241"/>
      <c r="D203" s="240"/>
      <c r="E203" s="240"/>
      <c r="F203" s="242"/>
      <c r="G203" s="243"/>
      <c r="H203" s="244"/>
      <c r="I203" s="552"/>
      <c r="J203" s="577"/>
      <c r="K203" s="561"/>
      <c r="L203" s="566"/>
      <c r="M203" s="573"/>
      <c r="N203" s="556">
        <f t="shared" si="43"/>
        <v>0</v>
      </c>
    </row>
    <row r="204" spans="1:18" ht="15.75" thickBot="1" x14ac:dyDescent="0.3">
      <c r="A204" s="245"/>
      <c r="B204" s="246"/>
      <c r="C204" s="247"/>
      <c r="D204" s="246"/>
      <c r="E204" s="246"/>
      <c r="F204" s="248"/>
      <c r="G204" s="249"/>
      <c r="H204" s="250"/>
      <c r="I204" s="553"/>
      <c r="J204" s="578"/>
      <c r="K204" s="562"/>
      <c r="L204" s="567"/>
      <c r="M204" s="574"/>
      <c r="N204" s="570">
        <f t="shared" si="43"/>
        <v>0</v>
      </c>
    </row>
    <row r="205" spans="1:18" ht="15.75" thickBot="1" x14ac:dyDescent="0.3">
      <c r="A205" s="757" t="s">
        <v>4</v>
      </c>
      <c r="B205" s="758"/>
      <c r="C205" s="758"/>
      <c r="D205" s="758"/>
      <c r="E205" s="758"/>
      <c r="F205" s="758"/>
      <c r="G205" s="758"/>
      <c r="H205" s="758"/>
      <c r="I205" s="554">
        <f>SUM(I195:I204)</f>
        <v>0</v>
      </c>
      <c r="J205" s="579">
        <f t="shared" ref="J205:N205" si="44">SUM(J195:J204)</f>
        <v>0</v>
      </c>
      <c r="K205" s="563">
        <f t="shared" si="44"/>
        <v>0</v>
      </c>
      <c r="L205" s="568">
        <f t="shared" si="44"/>
        <v>0</v>
      </c>
      <c r="M205" s="558">
        <f t="shared" si="44"/>
        <v>0</v>
      </c>
      <c r="N205" s="571">
        <f t="shared" si="44"/>
        <v>0</v>
      </c>
    </row>
    <row r="206" spans="1:18" ht="15.75" customHeight="1" thickBot="1" x14ac:dyDescent="0.3">
      <c r="A206" s="743" t="s">
        <v>436</v>
      </c>
      <c r="B206" s="744"/>
      <c r="C206" s="744"/>
      <c r="D206" s="744"/>
      <c r="E206" s="744"/>
      <c r="F206" s="744"/>
      <c r="G206" s="744"/>
      <c r="H206" s="744"/>
      <c r="I206" s="744"/>
      <c r="J206" s="744"/>
      <c r="K206" s="744"/>
      <c r="L206" s="744"/>
      <c r="M206" s="744"/>
      <c r="N206" s="745"/>
    </row>
    <row r="207" spans="1:18" ht="26.25" thickBot="1" x14ac:dyDescent="0.3">
      <c r="A207" s="429" t="s">
        <v>419</v>
      </c>
      <c r="B207" s="417" t="s">
        <v>420</v>
      </c>
      <c r="C207" s="429" t="s">
        <v>421</v>
      </c>
      <c r="D207" s="417" t="s">
        <v>36</v>
      </c>
      <c r="E207" s="232" t="s">
        <v>536</v>
      </c>
      <c r="F207" s="231" t="s">
        <v>0</v>
      </c>
      <c r="G207" s="231" t="s">
        <v>2</v>
      </c>
      <c r="H207" s="231" t="s">
        <v>37</v>
      </c>
      <c r="I207" s="550" t="s">
        <v>5</v>
      </c>
      <c r="J207" s="575" t="s">
        <v>519</v>
      </c>
      <c r="K207" s="559" t="s">
        <v>520</v>
      </c>
      <c r="L207" s="564" t="s">
        <v>521</v>
      </c>
      <c r="M207" s="557" t="s">
        <v>522</v>
      </c>
      <c r="N207" s="569" t="s">
        <v>620</v>
      </c>
      <c r="P207" s="641">
        <v>3</v>
      </c>
      <c r="Q207" s="642">
        <v>7</v>
      </c>
      <c r="R207" s="643">
        <f>+I218</f>
        <v>0</v>
      </c>
    </row>
    <row r="208" spans="1:18" x14ac:dyDescent="0.25">
      <c r="A208" s="233"/>
      <c r="B208" s="234"/>
      <c r="C208" s="235"/>
      <c r="D208" s="234"/>
      <c r="E208" s="234"/>
      <c r="F208" s="236"/>
      <c r="G208" s="237"/>
      <c r="H208" s="238"/>
      <c r="I208" s="551"/>
      <c r="J208" s="576"/>
      <c r="K208" s="560"/>
      <c r="L208" s="565"/>
      <c r="M208" s="572"/>
      <c r="N208" s="555">
        <f t="shared" ref="N208:N214" si="45">SUM(J208:M208)</f>
        <v>0</v>
      </c>
    </row>
    <row r="209" spans="1:18" x14ac:dyDescent="0.25">
      <c r="A209" s="239"/>
      <c r="B209" s="240"/>
      <c r="C209" s="241"/>
      <c r="D209" s="240"/>
      <c r="E209" s="240"/>
      <c r="F209" s="242"/>
      <c r="G209" s="243"/>
      <c r="H209" s="244"/>
      <c r="I209" s="552"/>
      <c r="J209" s="577"/>
      <c r="K209" s="561"/>
      <c r="L209" s="566"/>
      <c r="M209" s="573"/>
      <c r="N209" s="556">
        <f t="shared" si="45"/>
        <v>0</v>
      </c>
    </row>
    <row r="210" spans="1:18" x14ac:dyDescent="0.25">
      <c r="A210" s="239"/>
      <c r="B210" s="240"/>
      <c r="C210" s="241"/>
      <c r="D210" s="240"/>
      <c r="E210" s="240"/>
      <c r="F210" s="242"/>
      <c r="G210" s="243"/>
      <c r="H210" s="244"/>
      <c r="I210" s="552"/>
      <c r="J210" s="577"/>
      <c r="K210" s="561"/>
      <c r="L210" s="566"/>
      <c r="M210" s="573"/>
      <c r="N210" s="556">
        <f t="shared" si="45"/>
        <v>0</v>
      </c>
    </row>
    <row r="211" spans="1:18" x14ac:dyDescent="0.25">
      <c r="A211" s="239"/>
      <c r="B211" s="240"/>
      <c r="C211" s="241"/>
      <c r="D211" s="240"/>
      <c r="E211" s="240"/>
      <c r="F211" s="242"/>
      <c r="G211" s="243"/>
      <c r="H211" s="244"/>
      <c r="I211" s="552"/>
      <c r="J211" s="577"/>
      <c r="K211" s="561"/>
      <c r="L211" s="566"/>
      <c r="M211" s="573"/>
      <c r="N211" s="556">
        <f t="shared" si="45"/>
        <v>0</v>
      </c>
    </row>
    <row r="212" spans="1:18" x14ac:dyDescent="0.25">
      <c r="A212" s="239"/>
      <c r="B212" s="240"/>
      <c r="C212" s="241"/>
      <c r="D212" s="240"/>
      <c r="E212" s="240"/>
      <c r="F212" s="242"/>
      <c r="G212" s="243"/>
      <c r="H212" s="244"/>
      <c r="I212" s="552"/>
      <c r="J212" s="577"/>
      <c r="K212" s="561"/>
      <c r="L212" s="566"/>
      <c r="M212" s="573"/>
      <c r="N212" s="556">
        <f t="shared" si="45"/>
        <v>0</v>
      </c>
    </row>
    <row r="213" spans="1:18" x14ac:dyDescent="0.25">
      <c r="A213" s="239"/>
      <c r="B213" s="240"/>
      <c r="C213" s="241"/>
      <c r="D213" s="240"/>
      <c r="E213" s="240"/>
      <c r="F213" s="242"/>
      <c r="G213" s="243"/>
      <c r="H213" s="244"/>
      <c r="I213" s="552"/>
      <c r="J213" s="577"/>
      <c r="K213" s="561"/>
      <c r="L213" s="566"/>
      <c r="M213" s="573"/>
      <c r="N213" s="556">
        <f t="shared" si="45"/>
        <v>0</v>
      </c>
    </row>
    <row r="214" spans="1:18" x14ac:dyDescent="0.25">
      <c r="A214" s="239"/>
      <c r="B214" s="240"/>
      <c r="C214" s="241"/>
      <c r="D214" s="240"/>
      <c r="E214" s="240"/>
      <c r="F214" s="242"/>
      <c r="G214" s="243"/>
      <c r="H214" s="244"/>
      <c r="I214" s="552"/>
      <c r="J214" s="577"/>
      <c r="K214" s="561"/>
      <c r="L214" s="566"/>
      <c r="M214" s="573"/>
      <c r="N214" s="556">
        <f t="shared" si="45"/>
        <v>0</v>
      </c>
    </row>
    <row r="215" spans="1:18" x14ac:dyDescent="0.25">
      <c r="A215" s="239"/>
      <c r="B215" s="240"/>
      <c r="C215" s="241"/>
      <c r="D215" s="240"/>
      <c r="E215" s="240"/>
      <c r="F215" s="242"/>
      <c r="G215" s="243"/>
      <c r="H215" s="244"/>
      <c r="I215" s="552"/>
      <c r="J215" s="577"/>
      <c r="K215" s="561"/>
      <c r="L215" s="566"/>
      <c r="M215" s="573"/>
      <c r="N215" s="556">
        <f t="shared" ref="N215:N217" si="46">SUM(J215:M215)</f>
        <v>0</v>
      </c>
    </row>
    <row r="216" spans="1:18" x14ac:dyDescent="0.25">
      <c r="A216" s="239"/>
      <c r="B216" s="240"/>
      <c r="C216" s="241"/>
      <c r="D216" s="240"/>
      <c r="E216" s="240"/>
      <c r="F216" s="242"/>
      <c r="G216" s="243"/>
      <c r="H216" s="244"/>
      <c r="I216" s="552"/>
      <c r="J216" s="577"/>
      <c r="K216" s="561"/>
      <c r="L216" s="566"/>
      <c r="M216" s="573"/>
      <c r="N216" s="556">
        <f t="shared" si="46"/>
        <v>0</v>
      </c>
    </row>
    <row r="217" spans="1:18" ht="15.75" thickBot="1" x14ac:dyDescent="0.3">
      <c r="A217" s="245"/>
      <c r="B217" s="246"/>
      <c r="C217" s="247"/>
      <c r="D217" s="246"/>
      <c r="E217" s="246"/>
      <c r="F217" s="248"/>
      <c r="G217" s="249"/>
      <c r="H217" s="250"/>
      <c r="I217" s="553"/>
      <c r="J217" s="578"/>
      <c r="K217" s="562"/>
      <c r="L217" s="567"/>
      <c r="M217" s="574"/>
      <c r="N217" s="570">
        <f t="shared" si="46"/>
        <v>0</v>
      </c>
    </row>
    <row r="218" spans="1:18" ht="15.75" thickBot="1" x14ac:dyDescent="0.3">
      <c r="A218" s="757" t="s">
        <v>4</v>
      </c>
      <c r="B218" s="758"/>
      <c r="C218" s="758"/>
      <c r="D218" s="758"/>
      <c r="E218" s="758"/>
      <c r="F218" s="758"/>
      <c r="G218" s="758"/>
      <c r="H218" s="758"/>
      <c r="I218" s="554">
        <f>SUM(I208:I217)</f>
        <v>0</v>
      </c>
      <c r="J218" s="579">
        <f t="shared" ref="J218:N218" si="47">SUM(J208:J217)</f>
        <v>0</v>
      </c>
      <c r="K218" s="563">
        <f t="shared" si="47"/>
        <v>0</v>
      </c>
      <c r="L218" s="568">
        <f t="shared" si="47"/>
        <v>0</v>
      </c>
      <c r="M218" s="558">
        <f t="shared" si="47"/>
        <v>0</v>
      </c>
      <c r="N218" s="571">
        <f t="shared" si="47"/>
        <v>0</v>
      </c>
    </row>
    <row r="219" spans="1:18" ht="15.75" customHeight="1" thickBot="1" x14ac:dyDescent="0.3">
      <c r="A219" s="743" t="s">
        <v>437</v>
      </c>
      <c r="B219" s="744"/>
      <c r="C219" s="744"/>
      <c r="D219" s="744"/>
      <c r="E219" s="744"/>
      <c r="F219" s="744"/>
      <c r="G219" s="744"/>
      <c r="H219" s="744"/>
      <c r="I219" s="744"/>
      <c r="J219" s="744"/>
      <c r="K219" s="744"/>
      <c r="L219" s="744"/>
      <c r="M219" s="744"/>
      <c r="N219" s="745"/>
    </row>
    <row r="220" spans="1:18" ht="26.25" thickBot="1" x14ac:dyDescent="0.3">
      <c r="A220" s="429" t="s">
        <v>419</v>
      </c>
      <c r="B220" s="417" t="s">
        <v>420</v>
      </c>
      <c r="C220" s="429" t="s">
        <v>421</v>
      </c>
      <c r="D220" s="417" t="s">
        <v>36</v>
      </c>
      <c r="E220" s="232" t="s">
        <v>536</v>
      </c>
      <c r="F220" s="231" t="s">
        <v>0</v>
      </c>
      <c r="G220" s="231" t="s">
        <v>2</v>
      </c>
      <c r="H220" s="231" t="s">
        <v>37</v>
      </c>
      <c r="I220" s="550" t="s">
        <v>5</v>
      </c>
      <c r="J220" s="575" t="s">
        <v>519</v>
      </c>
      <c r="K220" s="559" t="s">
        <v>520</v>
      </c>
      <c r="L220" s="564" t="s">
        <v>521</v>
      </c>
      <c r="M220" s="557" t="s">
        <v>522</v>
      </c>
      <c r="N220" s="569" t="s">
        <v>620</v>
      </c>
      <c r="P220" s="641">
        <v>3</v>
      </c>
      <c r="Q220" s="642">
        <v>7</v>
      </c>
      <c r="R220" s="643">
        <f>+I231</f>
        <v>0</v>
      </c>
    </row>
    <row r="221" spans="1:18" x14ac:dyDescent="0.25">
      <c r="A221" s="233"/>
      <c r="B221" s="234"/>
      <c r="C221" s="235"/>
      <c r="D221" s="234"/>
      <c r="E221" s="234"/>
      <c r="F221" s="236"/>
      <c r="G221" s="237"/>
      <c r="H221" s="238"/>
      <c r="I221" s="551"/>
      <c r="J221" s="576"/>
      <c r="K221" s="560"/>
      <c r="L221" s="565"/>
      <c r="M221" s="572"/>
      <c r="N221" s="555">
        <f t="shared" ref="N221:N227" si="48">SUM(J221:M221)</f>
        <v>0</v>
      </c>
    </row>
    <row r="222" spans="1:18" x14ac:dyDescent="0.25">
      <c r="A222" s="239"/>
      <c r="B222" s="240"/>
      <c r="C222" s="241"/>
      <c r="D222" s="240"/>
      <c r="E222" s="240"/>
      <c r="F222" s="242"/>
      <c r="G222" s="243"/>
      <c r="H222" s="244"/>
      <c r="I222" s="552"/>
      <c r="J222" s="577"/>
      <c r="K222" s="561"/>
      <c r="L222" s="566"/>
      <c r="M222" s="573"/>
      <c r="N222" s="556">
        <f t="shared" si="48"/>
        <v>0</v>
      </c>
    </row>
    <row r="223" spans="1:18" x14ac:dyDescent="0.25">
      <c r="A223" s="239"/>
      <c r="B223" s="240"/>
      <c r="C223" s="241"/>
      <c r="D223" s="240"/>
      <c r="E223" s="240"/>
      <c r="F223" s="242"/>
      <c r="G223" s="243"/>
      <c r="H223" s="244"/>
      <c r="I223" s="552"/>
      <c r="J223" s="577"/>
      <c r="K223" s="561"/>
      <c r="L223" s="566"/>
      <c r="M223" s="573"/>
      <c r="N223" s="556">
        <f t="shared" si="48"/>
        <v>0</v>
      </c>
    </row>
    <row r="224" spans="1:18" x14ac:dyDescent="0.25">
      <c r="A224" s="239"/>
      <c r="B224" s="240"/>
      <c r="C224" s="241"/>
      <c r="D224" s="240"/>
      <c r="E224" s="240"/>
      <c r="F224" s="242"/>
      <c r="G224" s="243"/>
      <c r="H224" s="244"/>
      <c r="I224" s="552"/>
      <c r="J224" s="577"/>
      <c r="K224" s="561"/>
      <c r="L224" s="566"/>
      <c r="M224" s="573"/>
      <c r="N224" s="556">
        <f t="shared" si="48"/>
        <v>0</v>
      </c>
    </row>
    <row r="225" spans="1:18" x14ac:dyDescent="0.25">
      <c r="A225" s="239"/>
      <c r="B225" s="240"/>
      <c r="C225" s="241"/>
      <c r="D225" s="240"/>
      <c r="E225" s="240"/>
      <c r="F225" s="242"/>
      <c r="G225" s="243"/>
      <c r="H225" s="244"/>
      <c r="I225" s="552"/>
      <c r="J225" s="577"/>
      <c r="K225" s="561"/>
      <c r="L225" s="566"/>
      <c r="M225" s="573"/>
      <c r="N225" s="556">
        <f t="shared" si="48"/>
        <v>0</v>
      </c>
    </row>
    <row r="226" spans="1:18" x14ac:dyDescent="0.25">
      <c r="A226" s="239"/>
      <c r="B226" s="240"/>
      <c r="C226" s="241"/>
      <c r="D226" s="240"/>
      <c r="E226" s="240"/>
      <c r="F226" s="242"/>
      <c r="G226" s="243"/>
      <c r="H226" s="244"/>
      <c r="I226" s="552"/>
      <c r="J226" s="577"/>
      <c r="K226" s="561"/>
      <c r="L226" s="566"/>
      <c r="M226" s="573"/>
      <c r="N226" s="556">
        <f t="shared" si="48"/>
        <v>0</v>
      </c>
    </row>
    <row r="227" spans="1:18" x14ac:dyDescent="0.25">
      <c r="A227" s="239"/>
      <c r="B227" s="240"/>
      <c r="C227" s="241"/>
      <c r="D227" s="240"/>
      <c r="E227" s="240"/>
      <c r="F227" s="242"/>
      <c r="G227" s="243"/>
      <c r="H227" s="244"/>
      <c r="I227" s="552"/>
      <c r="J227" s="577"/>
      <c r="K227" s="561"/>
      <c r="L227" s="566"/>
      <c r="M227" s="573"/>
      <c r="N227" s="556">
        <f t="shared" si="48"/>
        <v>0</v>
      </c>
    </row>
    <row r="228" spans="1:18" x14ac:dyDescent="0.25">
      <c r="A228" s="239"/>
      <c r="B228" s="240"/>
      <c r="C228" s="241"/>
      <c r="D228" s="240"/>
      <c r="E228" s="240"/>
      <c r="F228" s="242"/>
      <c r="G228" s="243"/>
      <c r="H228" s="244"/>
      <c r="I228" s="552"/>
      <c r="J228" s="577"/>
      <c r="K228" s="561"/>
      <c r="L228" s="566"/>
      <c r="M228" s="573"/>
      <c r="N228" s="556">
        <f t="shared" ref="N228:N230" si="49">SUM(J228:M228)</f>
        <v>0</v>
      </c>
    </row>
    <row r="229" spans="1:18" x14ac:dyDescent="0.25">
      <c r="A229" s="239"/>
      <c r="B229" s="240"/>
      <c r="C229" s="241"/>
      <c r="D229" s="240"/>
      <c r="E229" s="240"/>
      <c r="F229" s="242"/>
      <c r="G229" s="243"/>
      <c r="H229" s="244"/>
      <c r="I229" s="552"/>
      <c r="J229" s="577"/>
      <c r="K229" s="561"/>
      <c r="L229" s="566"/>
      <c r="M229" s="573"/>
      <c r="N229" s="556">
        <f t="shared" si="49"/>
        <v>0</v>
      </c>
    </row>
    <row r="230" spans="1:18" ht="15.75" thickBot="1" x14ac:dyDescent="0.3">
      <c r="A230" s="245"/>
      <c r="B230" s="246"/>
      <c r="C230" s="247"/>
      <c r="D230" s="246"/>
      <c r="E230" s="246"/>
      <c r="F230" s="248"/>
      <c r="G230" s="249"/>
      <c r="H230" s="250"/>
      <c r="I230" s="553"/>
      <c r="J230" s="578"/>
      <c r="K230" s="562"/>
      <c r="L230" s="567"/>
      <c r="M230" s="574"/>
      <c r="N230" s="570">
        <f t="shared" si="49"/>
        <v>0</v>
      </c>
    </row>
    <row r="231" spans="1:18" ht="15.75" thickBot="1" x14ac:dyDescent="0.3">
      <c r="A231" s="757" t="s">
        <v>4</v>
      </c>
      <c r="B231" s="758"/>
      <c r="C231" s="758"/>
      <c r="D231" s="758"/>
      <c r="E231" s="758"/>
      <c r="F231" s="758"/>
      <c r="G231" s="758"/>
      <c r="H231" s="758"/>
      <c r="I231" s="554">
        <f>SUM(I221:I230)</f>
        <v>0</v>
      </c>
      <c r="J231" s="579">
        <f t="shared" ref="J231:N231" si="50">SUM(J221:J230)</f>
        <v>0</v>
      </c>
      <c r="K231" s="563">
        <f t="shared" si="50"/>
        <v>0</v>
      </c>
      <c r="L231" s="568">
        <f t="shared" si="50"/>
        <v>0</v>
      </c>
      <c r="M231" s="558">
        <f t="shared" si="50"/>
        <v>0</v>
      </c>
      <c r="N231" s="571">
        <f t="shared" si="50"/>
        <v>0</v>
      </c>
    </row>
    <row r="232" spans="1:18" ht="15.75" customHeight="1" thickBot="1" x14ac:dyDescent="0.3">
      <c r="A232" s="743" t="s">
        <v>438</v>
      </c>
      <c r="B232" s="744"/>
      <c r="C232" s="744"/>
      <c r="D232" s="744"/>
      <c r="E232" s="744"/>
      <c r="F232" s="744"/>
      <c r="G232" s="744"/>
      <c r="H232" s="744"/>
      <c r="I232" s="744"/>
      <c r="J232" s="744"/>
      <c r="K232" s="744"/>
      <c r="L232" s="744"/>
      <c r="M232" s="744"/>
      <c r="N232" s="745"/>
    </row>
    <row r="233" spans="1:18" ht="26.25" thickBot="1" x14ac:dyDescent="0.3">
      <c r="A233" s="429" t="s">
        <v>419</v>
      </c>
      <c r="B233" s="417" t="s">
        <v>420</v>
      </c>
      <c r="C233" s="429" t="s">
        <v>421</v>
      </c>
      <c r="D233" s="417" t="s">
        <v>36</v>
      </c>
      <c r="E233" s="232" t="s">
        <v>536</v>
      </c>
      <c r="F233" s="231" t="s">
        <v>0</v>
      </c>
      <c r="G233" s="231" t="s">
        <v>2</v>
      </c>
      <c r="H233" s="231" t="s">
        <v>37</v>
      </c>
      <c r="I233" s="550" t="s">
        <v>5</v>
      </c>
      <c r="J233" s="575" t="s">
        <v>519</v>
      </c>
      <c r="K233" s="559" t="s">
        <v>520</v>
      </c>
      <c r="L233" s="564" t="s">
        <v>521</v>
      </c>
      <c r="M233" s="557" t="s">
        <v>522</v>
      </c>
      <c r="N233" s="569" t="s">
        <v>620</v>
      </c>
      <c r="P233" s="641">
        <v>3</v>
      </c>
      <c r="Q233" s="642">
        <v>7</v>
      </c>
      <c r="R233" s="643">
        <f>+I244</f>
        <v>0</v>
      </c>
    </row>
    <row r="234" spans="1:18" x14ac:dyDescent="0.25">
      <c r="A234" s="233"/>
      <c r="B234" s="234"/>
      <c r="C234" s="235"/>
      <c r="D234" s="234"/>
      <c r="E234" s="234"/>
      <c r="F234" s="236"/>
      <c r="G234" s="237"/>
      <c r="H234" s="238"/>
      <c r="I234" s="551"/>
      <c r="J234" s="576"/>
      <c r="K234" s="560"/>
      <c r="L234" s="565"/>
      <c r="M234" s="572"/>
      <c r="N234" s="555">
        <f t="shared" ref="N234:N240" si="51">SUM(J234:M234)</f>
        <v>0</v>
      </c>
    </row>
    <row r="235" spans="1:18" x14ac:dyDescent="0.25">
      <c r="A235" s="239"/>
      <c r="B235" s="240"/>
      <c r="C235" s="241"/>
      <c r="D235" s="240"/>
      <c r="E235" s="240"/>
      <c r="F235" s="242"/>
      <c r="G235" s="243"/>
      <c r="H235" s="244"/>
      <c r="I235" s="552"/>
      <c r="J235" s="577"/>
      <c r="K235" s="561"/>
      <c r="L235" s="566"/>
      <c r="M235" s="573"/>
      <c r="N235" s="556">
        <f t="shared" si="51"/>
        <v>0</v>
      </c>
    </row>
    <row r="236" spans="1:18" x14ac:dyDescent="0.25">
      <c r="A236" s="239"/>
      <c r="B236" s="240"/>
      <c r="C236" s="241"/>
      <c r="D236" s="240"/>
      <c r="E236" s="240"/>
      <c r="F236" s="242"/>
      <c r="G236" s="243"/>
      <c r="H236" s="244"/>
      <c r="I236" s="552"/>
      <c r="J236" s="577"/>
      <c r="K236" s="561"/>
      <c r="L236" s="566"/>
      <c r="M236" s="573"/>
      <c r="N236" s="556">
        <f t="shared" si="51"/>
        <v>0</v>
      </c>
    </row>
    <row r="237" spans="1:18" x14ac:dyDescent="0.25">
      <c r="A237" s="239"/>
      <c r="B237" s="240"/>
      <c r="C237" s="241"/>
      <c r="D237" s="240"/>
      <c r="E237" s="240"/>
      <c r="F237" s="242"/>
      <c r="G237" s="243"/>
      <c r="H237" s="244"/>
      <c r="I237" s="552"/>
      <c r="J237" s="577"/>
      <c r="K237" s="561"/>
      <c r="L237" s="566"/>
      <c r="M237" s="573"/>
      <c r="N237" s="556">
        <f t="shared" si="51"/>
        <v>0</v>
      </c>
    </row>
    <row r="238" spans="1:18" x14ac:dyDescent="0.25">
      <c r="A238" s="239"/>
      <c r="B238" s="240"/>
      <c r="C238" s="241"/>
      <c r="D238" s="240"/>
      <c r="E238" s="240"/>
      <c r="F238" s="242"/>
      <c r="G238" s="243"/>
      <c r="H238" s="244"/>
      <c r="I238" s="552"/>
      <c r="J238" s="577"/>
      <c r="K238" s="561"/>
      <c r="L238" s="566"/>
      <c r="M238" s="573"/>
      <c r="N238" s="556">
        <f t="shared" si="51"/>
        <v>0</v>
      </c>
    </row>
    <row r="239" spans="1:18" x14ac:dyDescent="0.25">
      <c r="A239" s="239"/>
      <c r="B239" s="240"/>
      <c r="C239" s="241"/>
      <c r="D239" s="240"/>
      <c r="E239" s="240"/>
      <c r="F239" s="242"/>
      <c r="G239" s="243"/>
      <c r="H239" s="244"/>
      <c r="I239" s="552"/>
      <c r="J239" s="577"/>
      <c r="K239" s="561"/>
      <c r="L239" s="566"/>
      <c r="M239" s="573"/>
      <c r="N239" s="556">
        <f t="shared" si="51"/>
        <v>0</v>
      </c>
    </row>
    <row r="240" spans="1:18" x14ac:dyDescent="0.25">
      <c r="A240" s="239"/>
      <c r="B240" s="240"/>
      <c r="C240" s="241"/>
      <c r="D240" s="240"/>
      <c r="E240" s="240"/>
      <c r="F240" s="242"/>
      <c r="G240" s="243"/>
      <c r="H240" s="244"/>
      <c r="I240" s="552"/>
      <c r="J240" s="577"/>
      <c r="K240" s="561"/>
      <c r="L240" s="566"/>
      <c r="M240" s="573"/>
      <c r="N240" s="556">
        <f t="shared" si="51"/>
        <v>0</v>
      </c>
    </row>
    <row r="241" spans="1:18" x14ac:dyDescent="0.25">
      <c r="A241" s="239"/>
      <c r="B241" s="240"/>
      <c r="C241" s="241"/>
      <c r="D241" s="240"/>
      <c r="E241" s="240"/>
      <c r="F241" s="242"/>
      <c r="G241" s="243"/>
      <c r="H241" s="244"/>
      <c r="I241" s="552"/>
      <c r="J241" s="577"/>
      <c r="K241" s="561"/>
      <c r="L241" s="566"/>
      <c r="M241" s="573"/>
      <c r="N241" s="556">
        <f t="shared" ref="N241:N243" si="52">SUM(J241:M241)</f>
        <v>0</v>
      </c>
    </row>
    <row r="242" spans="1:18" x14ac:dyDescent="0.25">
      <c r="A242" s="239"/>
      <c r="B242" s="240"/>
      <c r="C242" s="241"/>
      <c r="D242" s="240"/>
      <c r="E242" s="240"/>
      <c r="F242" s="242"/>
      <c r="G242" s="243"/>
      <c r="H242" s="244"/>
      <c r="I242" s="552"/>
      <c r="J242" s="577"/>
      <c r="K242" s="561"/>
      <c r="L242" s="566"/>
      <c r="M242" s="573"/>
      <c r="N242" s="556">
        <f t="shared" si="52"/>
        <v>0</v>
      </c>
    </row>
    <row r="243" spans="1:18" ht="15.75" thickBot="1" x14ac:dyDescent="0.3">
      <c r="A243" s="245"/>
      <c r="B243" s="246"/>
      <c r="C243" s="247"/>
      <c r="D243" s="246"/>
      <c r="E243" s="246"/>
      <c r="F243" s="248"/>
      <c r="G243" s="249"/>
      <c r="H243" s="250"/>
      <c r="I243" s="553"/>
      <c r="J243" s="578"/>
      <c r="K243" s="562"/>
      <c r="L243" s="567"/>
      <c r="M243" s="574"/>
      <c r="N243" s="570">
        <f t="shared" si="52"/>
        <v>0</v>
      </c>
    </row>
    <row r="244" spans="1:18" ht="15.75" thickBot="1" x14ac:dyDescent="0.3">
      <c r="A244" s="757" t="s">
        <v>4</v>
      </c>
      <c r="B244" s="758"/>
      <c r="C244" s="758"/>
      <c r="D244" s="758"/>
      <c r="E244" s="758"/>
      <c r="F244" s="758"/>
      <c r="G244" s="758"/>
      <c r="H244" s="758"/>
      <c r="I244" s="554">
        <f>SUM(I234:I243)</f>
        <v>0</v>
      </c>
      <c r="J244" s="579">
        <f t="shared" ref="J244:N244" si="53">SUM(J234:J243)</f>
        <v>0</v>
      </c>
      <c r="K244" s="563">
        <f t="shared" si="53"/>
        <v>0</v>
      </c>
      <c r="L244" s="568">
        <f t="shared" si="53"/>
        <v>0</v>
      </c>
      <c r="M244" s="558">
        <f t="shared" si="53"/>
        <v>0</v>
      </c>
      <c r="N244" s="571">
        <f t="shared" si="53"/>
        <v>0</v>
      </c>
    </row>
    <row r="245" spans="1:18" ht="15.75" customHeight="1" thickBot="1" x14ac:dyDescent="0.3">
      <c r="A245" s="743" t="s">
        <v>439</v>
      </c>
      <c r="B245" s="744"/>
      <c r="C245" s="744"/>
      <c r="D245" s="744"/>
      <c r="E245" s="744"/>
      <c r="F245" s="744"/>
      <c r="G245" s="744"/>
      <c r="H245" s="744"/>
      <c r="I245" s="744"/>
      <c r="J245" s="744"/>
      <c r="K245" s="744"/>
      <c r="L245" s="744"/>
      <c r="M245" s="744"/>
      <c r="N245" s="745"/>
    </row>
    <row r="246" spans="1:18" ht="26.25" thickBot="1" x14ac:dyDescent="0.3">
      <c r="A246" s="429" t="s">
        <v>419</v>
      </c>
      <c r="B246" s="417" t="s">
        <v>420</v>
      </c>
      <c r="C246" s="429" t="s">
        <v>421</v>
      </c>
      <c r="D246" s="417" t="s">
        <v>36</v>
      </c>
      <c r="E246" s="232" t="s">
        <v>536</v>
      </c>
      <c r="F246" s="231" t="s">
        <v>0</v>
      </c>
      <c r="G246" s="231" t="s">
        <v>2</v>
      </c>
      <c r="H246" s="231" t="s">
        <v>37</v>
      </c>
      <c r="I246" s="550" t="s">
        <v>5</v>
      </c>
      <c r="J246" s="575" t="s">
        <v>519</v>
      </c>
      <c r="K246" s="559" t="s">
        <v>520</v>
      </c>
      <c r="L246" s="564" t="s">
        <v>521</v>
      </c>
      <c r="M246" s="557" t="s">
        <v>522</v>
      </c>
      <c r="N246" s="569" t="s">
        <v>620</v>
      </c>
      <c r="P246" s="641">
        <v>3</v>
      </c>
      <c r="Q246" s="642">
        <v>7</v>
      </c>
      <c r="R246" s="643">
        <f>+I257</f>
        <v>0</v>
      </c>
    </row>
    <row r="247" spans="1:18" x14ac:dyDescent="0.25">
      <c r="A247" s="233"/>
      <c r="B247" s="234"/>
      <c r="C247" s="235"/>
      <c r="D247" s="234"/>
      <c r="E247" s="234"/>
      <c r="F247" s="236"/>
      <c r="G247" s="237"/>
      <c r="H247" s="238"/>
      <c r="I247" s="551"/>
      <c r="J247" s="576"/>
      <c r="K247" s="560"/>
      <c r="L247" s="565"/>
      <c r="M247" s="572"/>
      <c r="N247" s="555">
        <f t="shared" ref="N247:N253" si="54">SUM(J247:M247)</f>
        <v>0</v>
      </c>
    </row>
    <row r="248" spans="1:18" x14ac:dyDescent="0.25">
      <c r="A248" s="239"/>
      <c r="B248" s="240"/>
      <c r="C248" s="241"/>
      <c r="D248" s="240"/>
      <c r="E248" s="240"/>
      <c r="F248" s="242"/>
      <c r="G248" s="243"/>
      <c r="H248" s="244"/>
      <c r="I248" s="552"/>
      <c r="J248" s="577"/>
      <c r="K248" s="561"/>
      <c r="L248" s="566"/>
      <c r="M248" s="573"/>
      <c r="N248" s="556">
        <f t="shared" si="54"/>
        <v>0</v>
      </c>
    </row>
    <row r="249" spans="1:18" x14ac:dyDescent="0.25">
      <c r="A249" s="239"/>
      <c r="B249" s="240"/>
      <c r="C249" s="241"/>
      <c r="D249" s="240"/>
      <c r="E249" s="240"/>
      <c r="F249" s="242"/>
      <c r="G249" s="243"/>
      <c r="H249" s="244"/>
      <c r="I249" s="552"/>
      <c r="J249" s="577"/>
      <c r="K249" s="561"/>
      <c r="L249" s="566"/>
      <c r="M249" s="573"/>
      <c r="N249" s="556">
        <f t="shared" si="54"/>
        <v>0</v>
      </c>
    </row>
    <row r="250" spans="1:18" x14ac:dyDescent="0.25">
      <c r="A250" s="239"/>
      <c r="B250" s="240"/>
      <c r="C250" s="241"/>
      <c r="D250" s="240"/>
      <c r="E250" s="240"/>
      <c r="F250" s="242"/>
      <c r="G250" s="243"/>
      <c r="H250" s="244"/>
      <c r="I250" s="552"/>
      <c r="J250" s="577"/>
      <c r="K250" s="561"/>
      <c r="L250" s="566"/>
      <c r="M250" s="573"/>
      <c r="N250" s="556">
        <f t="shared" si="54"/>
        <v>0</v>
      </c>
    </row>
    <row r="251" spans="1:18" x14ac:dyDescent="0.25">
      <c r="A251" s="239"/>
      <c r="B251" s="240"/>
      <c r="C251" s="241"/>
      <c r="D251" s="240"/>
      <c r="E251" s="240"/>
      <c r="F251" s="242"/>
      <c r="G251" s="243"/>
      <c r="H251" s="244"/>
      <c r="I251" s="552"/>
      <c r="J251" s="577"/>
      <c r="K251" s="561"/>
      <c r="L251" s="566"/>
      <c r="M251" s="573"/>
      <c r="N251" s="556">
        <f t="shared" si="54"/>
        <v>0</v>
      </c>
    </row>
    <row r="252" spans="1:18" x14ac:dyDescent="0.25">
      <c r="A252" s="239"/>
      <c r="B252" s="240"/>
      <c r="C252" s="241"/>
      <c r="D252" s="240"/>
      <c r="E252" s="240"/>
      <c r="F252" s="242"/>
      <c r="G252" s="243"/>
      <c r="H252" s="244"/>
      <c r="I252" s="552"/>
      <c r="J252" s="577"/>
      <c r="K252" s="561"/>
      <c r="L252" s="566"/>
      <c r="M252" s="573"/>
      <c r="N252" s="556">
        <f t="shared" si="54"/>
        <v>0</v>
      </c>
    </row>
    <row r="253" spans="1:18" x14ac:dyDescent="0.25">
      <c r="A253" s="239"/>
      <c r="B253" s="240"/>
      <c r="C253" s="241"/>
      <c r="D253" s="240"/>
      <c r="E253" s="240"/>
      <c r="F253" s="242"/>
      <c r="G253" s="243"/>
      <c r="H253" s="244"/>
      <c r="I253" s="552"/>
      <c r="J253" s="577"/>
      <c r="K253" s="561"/>
      <c r="L253" s="566"/>
      <c r="M253" s="573"/>
      <c r="N253" s="556">
        <f t="shared" si="54"/>
        <v>0</v>
      </c>
    </row>
    <row r="254" spans="1:18" x14ac:dyDescent="0.25">
      <c r="A254" s="239"/>
      <c r="B254" s="240"/>
      <c r="C254" s="241"/>
      <c r="D254" s="240"/>
      <c r="E254" s="240"/>
      <c r="F254" s="242"/>
      <c r="G254" s="243"/>
      <c r="H254" s="244"/>
      <c r="I254" s="552"/>
      <c r="J254" s="577"/>
      <c r="K254" s="561"/>
      <c r="L254" s="566"/>
      <c r="M254" s="573"/>
      <c r="N254" s="556">
        <f t="shared" ref="N254:N256" si="55">SUM(J254:M254)</f>
        <v>0</v>
      </c>
    </row>
    <row r="255" spans="1:18" x14ac:dyDescent="0.25">
      <c r="A255" s="239"/>
      <c r="B255" s="240"/>
      <c r="C255" s="241"/>
      <c r="D255" s="240"/>
      <c r="E255" s="240"/>
      <c r="F255" s="242"/>
      <c r="G255" s="243"/>
      <c r="H255" s="244"/>
      <c r="I255" s="552"/>
      <c r="J255" s="577"/>
      <c r="K255" s="561"/>
      <c r="L255" s="566"/>
      <c r="M255" s="573"/>
      <c r="N255" s="556">
        <f t="shared" si="55"/>
        <v>0</v>
      </c>
    </row>
    <row r="256" spans="1:18" ht="15.75" thickBot="1" x14ac:dyDescent="0.3">
      <c r="A256" s="245"/>
      <c r="B256" s="246"/>
      <c r="C256" s="247"/>
      <c r="D256" s="246"/>
      <c r="E256" s="246"/>
      <c r="F256" s="248"/>
      <c r="G256" s="249"/>
      <c r="H256" s="250"/>
      <c r="I256" s="553"/>
      <c r="J256" s="578"/>
      <c r="K256" s="562"/>
      <c r="L256" s="567"/>
      <c r="M256" s="574"/>
      <c r="N256" s="570">
        <f t="shared" si="55"/>
        <v>0</v>
      </c>
    </row>
    <row r="257" spans="1:18" ht="15.75" thickBot="1" x14ac:dyDescent="0.3">
      <c r="A257" s="757" t="s">
        <v>4</v>
      </c>
      <c r="B257" s="758"/>
      <c r="C257" s="758"/>
      <c r="D257" s="758"/>
      <c r="E257" s="758"/>
      <c r="F257" s="758"/>
      <c r="G257" s="758"/>
      <c r="H257" s="758"/>
      <c r="I257" s="554">
        <f>SUM(I247:I256)</f>
        <v>0</v>
      </c>
      <c r="J257" s="579">
        <f t="shared" ref="J257:N257" si="56">SUM(J247:J256)</f>
        <v>0</v>
      </c>
      <c r="K257" s="563">
        <f t="shared" si="56"/>
        <v>0</v>
      </c>
      <c r="L257" s="568">
        <f t="shared" si="56"/>
        <v>0</v>
      </c>
      <c r="M257" s="558">
        <f t="shared" si="56"/>
        <v>0</v>
      </c>
      <c r="N257" s="571">
        <f t="shared" si="56"/>
        <v>0</v>
      </c>
    </row>
    <row r="258" spans="1:18" ht="15.75" customHeight="1" thickBot="1" x14ac:dyDescent="0.3">
      <c r="A258" s="743" t="s">
        <v>440</v>
      </c>
      <c r="B258" s="744"/>
      <c r="C258" s="744"/>
      <c r="D258" s="744"/>
      <c r="E258" s="744"/>
      <c r="F258" s="744"/>
      <c r="G258" s="744"/>
      <c r="H258" s="744"/>
      <c r="I258" s="744"/>
      <c r="J258" s="744"/>
      <c r="K258" s="744"/>
      <c r="L258" s="744"/>
      <c r="M258" s="744"/>
      <c r="N258" s="745"/>
    </row>
    <row r="259" spans="1:18" ht="26.25" thickBot="1" x14ac:dyDescent="0.3">
      <c r="A259" s="429" t="s">
        <v>419</v>
      </c>
      <c r="B259" s="417" t="s">
        <v>420</v>
      </c>
      <c r="C259" s="429" t="s">
        <v>421</v>
      </c>
      <c r="D259" s="417" t="s">
        <v>36</v>
      </c>
      <c r="E259" s="232" t="s">
        <v>536</v>
      </c>
      <c r="F259" s="231" t="s">
        <v>0</v>
      </c>
      <c r="G259" s="231" t="s">
        <v>2</v>
      </c>
      <c r="H259" s="231" t="s">
        <v>37</v>
      </c>
      <c r="I259" s="550" t="s">
        <v>5</v>
      </c>
      <c r="J259" s="575" t="s">
        <v>519</v>
      </c>
      <c r="K259" s="559" t="s">
        <v>520</v>
      </c>
      <c r="L259" s="564" t="s">
        <v>521</v>
      </c>
      <c r="M259" s="557" t="s">
        <v>522</v>
      </c>
      <c r="N259" s="569" t="s">
        <v>620</v>
      </c>
      <c r="P259" s="641">
        <v>3</v>
      </c>
      <c r="Q259" s="642">
        <v>7</v>
      </c>
      <c r="R259" s="643">
        <f>+I270</f>
        <v>0</v>
      </c>
    </row>
    <row r="260" spans="1:18" x14ac:dyDescent="0.25">
      <c r="A260" s="233"/>
      <c r="B260" s="234"/>
      <c r="C260" s="235"/>
      <c r="D260" s="234"/>
      <c r="E260" s="234"/>
      <c r="F260" s="236"/>
      <c r="G260" s="237"/>
      <c r="H260" s="238"/>
      <c r="I260" s="551"/>
      <c r="J260" s="576"/>
      <c r="K260" s="560"/>
      <c r="L260" s="565"/>
      <c r="M260" s="572"/>
      <c r="N260" s="555">
        <f t="shared" ref="N260:N266" si="57">SUM(J260:M260)</f>
        <v>0</v>
      </c>
    </row>
    <row r="261" spans="1:18" x14ac:dyDescent="0.25">
      <c r="A261" s="239"/>
      <c r="B261" s="240"/>
      <c r="C261" s="241"/>
      <c r="D261" s="240"/>
      <c r="E261" s="240"/>
      <c r="F261" s="242"/>
      <c r="G261" s="243"/>
      <c r="H261" s="244"/>
      <c r="I261" s="552"/>
      <c r="J261" s="577"/>
      <c r="K261" s="561"/>
      <c r="L261" s="566"/>
      <c r="M261" s="573"/>
      <c r="N261" s="556">
        <f t="shared" si="57"/>
        <v>0</v>
      </c>
    </row>
    <row r="262" spans="1:18" x14ac:dyDescent="0.25">
      <c r="A262" s="239"/>
      <c r="B262" s="240"/>
      <c r="C262" s="241"/>
      <c r="D262" s="240"/>
      <c r="E262" s="240"/>
      <c r="F262" s="242"/>
      <c r="G262" s="243"/>
      <c r="H262" s="244"/>
      <c r="I262" s="552"/>
      <c r="J262" s="577"/>
      <c r="K262" s="561"/>
      <c r="L262" s="566"/>
      <c r="M262" s="573"/>
      <c r="N262" s="556">
        <f t="shared" si="57"/>
        <v>0</v>
      </c>
    </row>
    <row r="263" spans="1:18" x14ac:dyDescent="0.25">
      <c r="A263" s="239"/>
      <c r="B263" s="240"/>
      <c r="C263" s="241"/>
      <c r="D263" s="240"/>
      <c r="E263" s="240"/>
      <c r="F263" s="242"/>
      <c r="G263" s="243"/>
      <c r="H263" s="244"/>
      <c r="I263" s="552"/>
      <c r="J263" s="577"/>
      <c r="K263" s="561"/>
      <c r="L263" s="566"/>
      <c r="M263" s="573"/>
      <c r="N263" s="556">
        <f t="shared" si="57"/>
        <v>0</v>
      </c>
    </row>
    <row r="264" spans="1:18" x14ac:dyDescent="0.25">
      <c r="A264" s="239"/>
      <c r="B264" s="240"/>
      <c r="C264" s="241"/>
      <c r="D264" s="240"/>
      <c r="E264" s="240"/>
      <c r="F264" s="242"/>
      <c r="G264" s="243"/>
      <c r="H264" s="244"/>
      <c r="I264" s="552"/>
      <c r="J264" s="577"/>
      <c r="K264" s="561"/>
      <c r="L264" s="566"/>
      <c r="M264" s="573"/>
      <c r="N264" s="556">
        <f t="shared" si="57"/>
        <v>0</v>
      </c>
    </row>
    <row r="265" spans="1:18" x14ac:dyDescent="0.25">
      <c r="A265" s="239"/>
      <c r="B265" s="240"/>
      <c r="C265" s="241"/>
      <c r="D265" s="240"/>
      <c r="E265" s="240"/>
      <c r="F265" s="242"/>
      <c r="G265" s="243"/>
      <c r="H265" s="244"/>
      <c r="I265" s="552"/>
      <c r="J265" s="577"/>
      <c r="K265" s="561"/>
      <c r="L265" s="566"/>
      <c r="M265" s="573"/>
      <c r="N265" s="556">
        <f t="shared" si="57"/>
        <v>0</v>
      </c>
    </row>
    <row r="266" spans="1:18" x14ac:dyDescent="0.25">
      <c r="A266" s="239"/>
      <c r="B266" s="240"/>
      <c r="C266" s="241"/>
      <c r="D266" s="240"/>
      <c r="E266" s="240"/>
      <c r="F266" s="242"/>
      <c r="G266" s="243"/>
      <c r="H266" s="244"/>
      <c r="I266" s="552"/>
      <c r="J266" s="577"/>
      <c r="K266" s="561"/>
      <c r="L266" s="566"/>
      <c r="M266" s="573"/>
      <c r="N266" s="556">
        <f t="shared" si="57"/>
        <v>0</v>
      </c>
    </row>
    <row r="267" spans="1:18" x14ac:dyDescent="0.25">
      <c r="A267" s="239"/>
      <c r="B267" s="240"/>
      <c r="C267" s="241"/>
      <c r="D267" s="240"/>
      <c r="E267" s="240"/>
      <c r="F267" s="242"/>
      <c r="G267" s="243"/>
      <c r="H267" s="244"/>
      <c r="I267" s="552"/>
      <c r="J267" s="577"/>
      <c r="K267" s="561"/>
      <c r="L267" s="566"/>
      <c r="M267" s="573"/>
      <c r="N267" s="556">
        <f t="shared" ref="N267:N269" si="58">SUM(J267:M267)</f>
        <v>0</v>
      </c>
    </row>
    <row r="268" spans="1:18" x14ac:dyDescent="0.25">
      <c r="A268" s="239"/>
      <c r="B268" s="240"/>
      <c r="C268" s="241"/>
      <c r="D268" s="240"/>
      <c r="E268" s="240"/>
      <c r="F268" s="242"/>
      <c r="G268" s="243"/>
      <c r="H268" s="244"/>
      <c r="I268" s="552"/>
      <c r="J268" s="577"/>
      <c r="K268" s="561"/>
      <c r="L268" s="566"/>
      <c r="M268" s="573"/>
      <c r="N268" s="556">
        <f t="shared" si="58"/>
        <v>0</v>
      </c>
    </row>
    <row r="269" spans="1:18" ht="15.75" thickBot="1" x14ac:dyDescent="0.3">
      <c r="A269" s="245"/>
      <c r="B269" s="246"/>
      <c r="C269" s="247"/>
      <c r="D269" s="246"/>
      <c r="E269" s="246"/>
      <c r="F269" s="248"/>
      <c r="G269" s="249"/>
      <c r="H269" s="250"/>
      <c r="I269" s="553"/>
      <c r="J269" s="578"/>
      <c r="K269" s="562"/>
      <c r="L269" s="567"/>
      <c r="M269" s="574"/>
      <c r="N269" s="570">
        <f t="shared" si="58"/>
        <v>0</v>
      </c>
    </row>
    <row r="270" spans="1:18" ht="15.75" thickBot="1" x14ac:dyDescent="0.3">
      <c r="A270" s="757" t="s">
        <v>4</v>
      </c>
      <c r="B270" s="758"/>
      <c r="C270" s="758"/>
      <c r="D270" s="758"/>
      <c r="E270" s="758"/>
      <c r="F270" s="758"/>
      <c r="G270" s="758"/>
      <c r="H270" s="758"/>
      <c r="I270" s="554">
        <f>SUM(I260:I269)</f>
        <v>0</v>
      </c>
      <c r="J270" s="579">
        <f t="shared" ref="J270:N270" si="59">SUM(J260:J269)</f>
        <v>0</v>
      </c>
      <c r="K270" s="563">
        <f t="shared" si="59"/>
        <v>0</v>
      </c>
      <c r="L270" s="568">
        <f t="shared" si="59"/>
        <v>0</v>
      </c>
      <c r="M270" s="558">
        <f t="shared" si="59"/>
        <v>0</v>
      </c>
      <c r="N270" s="571">
        <f t="shared" si="59"/>
        <v>0</v>
      </c>
    </row>
    <row r="271" spans="1:18" ht="27.75" customHeight="1" thickBot="1" x14ac:dyDescent="0.3">
      <c r="A271" s="743" t="s">
        <v>441</v>
      </c>
      <c r="B271" s="744"/>
      <c r="C271" s="744"/>
      <c r="D271" s="744"/>
      <c r="E271" s="744"/>
      <c r="F271" s="744"/>
      <c r="G271" s="744"/>
      <c r="H271" s="744"/>
      <c r="I271" s="744"/>
      <c r="J271" s="744"/>
      <c r="K271" s="744"/>
      <c r="L271" s="744"/>
      <c r="M271" s="744"/>
      <c r="N271" s="745"/>
    </row>
    <row r="272" spans="1:18" ht="26.25" thickBot="1" x14ac:dyDescent="0.3">
      <c r="A272" s="429" t="s">
        <v>419</v>
      </c>
      <c r="B272" s="417" t="s">
        <v>420</v>
      </c>
      <c r="C272" s="429" t="s">
        <v>421</v>
      </c>
      <c r="D272" s="417" t="s">
        <v>36</v>
      </c>
      <c r="E272" s="232" t="s">
        <v>536</v>
      </c>
      <c r="F272" s="231" t="s">
        <v>0</v>
      </c>
      <c r="G272" s="231" t="s">
        <v>2</v>
      </c>
      <c r="H272" s="231" t="s">
        <v>37</v>
      </c>
      <c r="I272" s="550" t="s">
        <v>5</v>
      </c>
      <c r="J272" s="575" t="s">
        <v>519</v>
      </c>
      <c r="K272" s="559" t="s">
        <v>520</v>
      </c>
      <c r="L272" s="564" t="s">
        <v>521</v>
      </c>
      <c r="M272" s="557" t="s">
        <v>522</v>
      </c>
      <c r="N272" s="569" t="s">
        <v>620</v>
      </c>
      <c r="P272" s="641">
        <v>3</v>
      </c>
      <c r="Q272" s="642">
        <v>7</v>
      </c>
      <c r="R272" s="643">
        <f>+I283</f>
        <v>0</v>
      </c>
    </row>
    <row r="273" spans="1:18" x14ac:dyDescent="0.25">
      <c r="A273" s="233"/>
      <c r="B273" s="234"/>
      <c r="C273" s="235"/>
      <c r="D273" s="234"/>
      <c r="E273" s="234"/>
      <c r="F273" s="236"/>
      <c r="G273" s="237"/>
      <c r="H273" s="238"/>
      <c r="I273" s="551"/>
      <c r="J273" s="576"/>
      <c r="K273" s="560"/>
      <c r="L273" s="565"/>
      <c r="M273" s="572"/>
      <c r="N273" s="555">
        <f t="shared" ref="N273:N279" si="60">SUM(J273:M273)</f>
        <v>0</v>
      </c>
    </row>
    <row r="274" spans="1:18" x14ac:dyDescent="0.25">
      <c r="A274" s="239"/>
      <c r="B274" s="240"/>
      <c r="C274" s="241"/>
      <c r="D274" s="240"/>
      <c r="E274" s="240"/>
      <c r="F274" s="242"/>
      <c r="G274" s="243"/>
      <c r="H274" s="244"/>
      <c r="I274" s="552"/>
      <c r="J274" s="577"/>
      <c r="K274" s="561"/>
      <c r="L274" s="566"/>
      <c r="M274" s="573"/>
      <c r="N274" s="556">
        <f t="shared" si="60"/>
        <v>0</v>
      </c>
    </row>
    <row r="275" spans="1:18" x14ac:dyDescent="0.25">
      <c r="A275" s="239"/>
      <c r="B275" s="240"/>
      <c r="C275" s="241"/>
      <c r="D275" s="240"/>
      <c r="E275" s="240"/>
      <c r="F275" s="242"/>
      <c r="G275" s="243"/>
      <c r="H275" s="244"/>
      <c r="I275" s="552"/>
      <c r="J275" s="577"/>
      <c r="K275" s="561"/>
      <c r="L275" s="566"/>
      <c r="M275" s="573"/>
      <c r="N275" s="556">
        <f t="shared" si="60"/>
        <v>0</v>
      </c>
    </row>
    <row r="276" spans="1:18" x14ac:dyDescent="0.25">
      <c r="A276" s="239"/>
      <c r="B276" s="240"/>
      <c r="C276" s="241"/>
      <c r="D276" s="240"/>
      <c r="E276" s="240"/>
      <c r="F276" s="242"/>
      <c r="G276" s="243"/>
      <c r="H276" s="244"/>
      <c r="I276" s="552"/>
      <c r="J276" s="577"/>
      <c r="K276" s="561"/>
      <c r="L276" s="566"/>
      <c r="M276" s="573"/>
      <c r="N276" s="556">
        <f t="shared" si="60"/>
        <v>0</v>
      </c>
    </row>
    <row r="277" spans="1:18" x14ac:dyDescent="0.25">
      <c r="A277" s="239"/>
      <c r="B277" s="240"/>
      <c r="C277" s="241"/>
      <c r="D277" s="240"/>
      <c r="E277" s="240"/>
      <c r="F277" s="242"/>
      <c r="G277" s="243"/>
      <c r="H277" s="244"/>
      <c r="I277" s="552"/>
      <c r="J277" s="577"/>
      <c r="K277" s="561"/>
      <c r="L277" s="566"/>
      <c r="M277" s="573"/>
      <c r="N277" s="556">
        <f t="shared" si="60"/>
        <v>0</v>
      </c>
    </row>
    <row r="278" spans="1:18" x14ac:dyDescent="0.25">
      <c r="A278" s="239"/>
      <c r="B278" s="240"/>
      <c r="C278" s="241"/>
      <c r="D278" s="240"/>
      <c r="E278" s="240"/>
      <c r="F278" s="242"/>
      <c r="G278" s="243"/>
      <c r="H278" s="244"/>
      <c r="I278" s="552"/>
      <c r="J278" s="577"/>
      <c r="K278" s="561"/>
      <c r="L278" s="566"/>
      <c r="M278" s="573"/>
      <c r="N278" s="556">
        <f t="shared" si="60"/>
        <v>0</v>
      </c>
    </row>
    <row r="279" spans="1:18" x14ac:dyDescent="0.25">
      <c r="A279" s="239"/>
      <c r="B279" s="240"/>
      <c r="C279" s="241"/>
      <c r="D279" s="240"/>
      <c r="E279" s="240"/>
      <c r="F279" s="242"/>
      <c r="G279" s="243"/>
      <c r="H279" s="244"/>
      <c r="I279" s="552"/>
      <c r="J279" s="577"/>
      <c r="K279" s="561"/>
      <c r="L279" s="566"/>
      <c r="M279" s="573"/>
      <c r="N279" s="556">
        <f t="shared" si="60"/>
        <v>0</v>
      </c>
    </row>
    <row r="280" spans="1:18" x14ac:dyDescent="0.25">
      <c r="A280" s="239"/>
      <c r="B280" s="240"/>
      <c r="C280" s="241"/>
      <c r="D280" s="240"/>
      <c r="E280" s="240"/>
      <c r="F280" s="242"/>
      <c r="G280" s="243"/>
      <c r="H280" s="244"/>
      <c r="I280" s="552"/>
      <c r="J280" s="577"/>
      <c r="K280" s="561"/>
      <c r="L280" s="566"/>
      <c r="M280" s="573"/>
      <c r="N280" s="556">
        <f t="shared" ref="N280:N282" si="61">SUM(J280:M280)</f>
        <v>0</v>
      </c>
    </row>
    <row r="281" spans="1:18" x14ac:dyDescent="0.25">
      <c r="A281" s="239"/>
      <c r="B281" s="240"/>
      <c r="C281" s="241"/>
      <c r="D281" s="240"/>
      <c r="E281" s="240"/>
      <c r="F281" s="242"/>
      <c r="G281" s="243"/>
      <c r="H281" s="244"/>
      <c r="I281" s="552"/>
      <c r="J281" s="577"/>
      <c r="K281" s="561"/>
      <c r="L281" s="566"/>
      <c r="M281" s="573"/>
      <c r="N281" s="556">
        <f t="shared" si="61"/>
        <v>0</v>
      </c>
    </row>
    <row r="282" spans="1:18" ht="15.75" thickBot="1" x14ac:dyDescent="0.3">
      <c r="A282" s="245"/>
      <c r="B282" s="246"/>
      <c r="C282" s="247"/>
      <c r="D282" s="246"/>
      <c r="E282" s="246"/>
      <c r="F282" s="248"/>
      <c r="G282" s="249"/>
      <c r="H282" s="250"/>
      <c r="I282" s="553"/>
      <c r="J282" s="578"/>
      <c r="K282" s="562"/>
      <c r="L282" s="567"/>
      <c r="M282" s="574"/>
      <c r="N282" s="570">
        <f t="shared" si="61"/>
        <v>0</v>
      </c>
    </row>
    <row r="283" spans="1:18" ht="15.75" thickBot="1" x14ac:dyDescent="0.3">
      <c r="A283" s="757" t="s">
        <v>4</v>
      </c>
      <c r="B283" s="758"/>
      <c r="C283" s="758"/>
      <c r="D283" s="758"/>
      <c r="E283" s="758"/>
      <c r="F283" s="758"/>
      <c r="G283" s="758"/>
      <c r="H283" s="758"/>
      <c r="I283" s="554">
        <f>SUM(I273:I282)</f>
        <v>0</v>
      </c>
      <c r="J283" s="579">
        <f t="shared" ref="J283:N283" si="62">SUM(J273:J282)</f>
        <v>0</v>
      </c>
      <c r="K283" s="563">
        <f t="shared" si="62"/>
        <v>0</v>
      </c>
      <c r="L283" s="568">
        <f t="shared" si="62"/>
        <v>0</v>
      </c>
      <c r="M283" s="558">
        <f t="shared" si="62"/>
        <v>0</v>
      </c>
      <c r="N283" s="571">
        <f t="shared" si="62"/>
        <v>0</v>
      </c>
    </row>
    <row r="284" spans="1:18" ht="15.75" customHeight="1" thickBot="1" x14ac:dyDescent="0.3">
      <c r="A284" s="743" t="s">
        <v>442</v>
      </c>
      <c r="B284" s="744"/>
      <c r="C284" s="744"/>
      <c r="D284" s="744"/>
      <c r="E284" s="744"/>
      <c r="F284" s="744"/>
      <c r="G284" s="744"/>
      <c r="H284" s="744"/>
      <c r="I284" s="744"/>
      <c r="J284" s="744"/>
      <c r="K284" s="744"/>
      <c r="L284" s="744"/>
      <c r="M284" s="744"/>
      <c r="N284" s="745"/>
    </row>
    <row r="285" spans="1:18" ht="26.25" thickBot="1" x14ac:dyDescent="0.3">
      <c r="A285" s="429" t="s">
        <v>419</v>
      </c>
      <c r="B285" s="417" t="s">
        <v>420</v>
      </c>
      <c r="C285" s="429" t="s">
        <v>421</v>
      </c>
      <c r="D285" s="417" t="s">
        <v>36</v>
      </c>
      <c r="E285" s="232" t="s">
        <v>536</v>
      </c>
      <c r="F285" s="231" t="s">
        <v>0</v>
      </c>
      <c r="G285" s="231" t="s">
        <v>2</v>
      </c>
      <c r="H285" s="231" t="s">
        <v>37</v>
      </c>
      <c r="I285" s="550" t="s">
        <v>5</v>
      </c>
      <c r="J285" s="575" t="s">
        <v>519</v>
      </c>
      <c r="K285" s="559" t="s">
        <v>520</v>
      </c>
      <c r="L285" s="564" t="s">
        <v>521</v>
      </c>
      <c r="M285" s="557" t="s">
        <v>522</v>
      </c>
      <c r="N285" s="569" t="s">
        <v>620</v>
      </c>
      <c r="P285" s="641">
        <v>3</v>
      </c>
      <c r="Q285" s="642">
        <v>22</v>
      </c>
      <c r="R285" s="643">
        <f>+I296</f>
        <v>0</v>
      </c>
    </row>
    <row r="286" spans="1:18" x14ac:dyDescent="0.25">
      <c r="A286" s="233"/>
      <c r="B286" s="234"/>
      <c r="C286" s="235"/>
      <c r="D286" s="234"/>
      <c r="E286" s="234"/>
      <c r="F286" s="236"/>
      <c r="G286" s="237"/>
      <c r="H286" s="238"/>
      <c r="I286" s="551"/>
      <c r="J286" s="576"/>
      <c r="K286" s="560"/>
      <c r="L286" s="565"/>
      <c r="M286" s="572"/>
      <c r="N286" s="555">
        <f t="shared" ref="N286:N292" si="63">SUM(J286:M286)</f>
        <v>0</v>
      </c>
    </row>
    <row r="287" spans="1:18" x14ac:dyDescent="0.25">
      <c r="A287" s="239"/>
      <c r="B287" s="240"/>
      <c r="C287" s="241"/>
      <c r="D287" s="240"/>
      <c r="E287" s="240"/>
      <c r="F287" s="242"/>
      <c r="G287" s="243"/>
      <c r="H287" s="244"/>
      <c r="I287" s="552"/>
      <c r="J287" s="577"/>
      <c r="K287" s="561"/>
      <c r="L287" s="566"/>
      <c r="M287" s="573"/>
      <c r="N287" s="556">
        <f t="shared" si="63"/>
        <v>0</v>
      </c>
    </row>
    <row r="288" spans="1:18" x14ac:dyDescent="0.25">
      <c r="A288" s="239"/>
      <c r="B288" s="240"/>
      <c r="C288" s="241"/>
      <c r="D288" s="240"/>
      <c r="E288" s="240"/>
      <c r="F288" s="242"/>
      <c r="G288" s="243"/>
      <c r="H288" s="244"/>
      <c r="I288" s="552"/>
      <c r="J288" s="577"/>
      <c r="K288" s="561"/>
      <c r="L288" s="566"/>
      <c r="M288" s="573"/>
      <c r="N288" s="556">
        <f t="shared" si="63"/>
        <v>0</v>
      </c>
    </row>
    <row r="289" spans="1:18" x14ac:dyDescent="0.25">
      <c r="A289" s="239"/>
      <c r="B289" s="240"/>
      <c r="C289" s="241"/>
      <c r="D289" s="240"/>
      <c r="E289" s="240"/>
      <c r="F289" s="242"/>
      <c r="G289" s="243"/>
      <c r="H289" s="244"/>
      <c r="I289" s="552"/>
      <c r="J289" s="577"/>
      <c r="K289" s="561"/>
      <c r="L289" s="566"/>
      <c r="M289" s="573"/>
      <c r="N289" s="556">
        <f t="shared" si="63"/>
        <v>0</v>
      </c>
    </row>
    <row r="290" spans="1:18" x14ac:dyDescent="0.25">
      <c r="A290" s="239"/>
      <c r="B290" s="240"/>
      <c r="C290" s="241"/>
      <c r="D290" s="240"/>
      <c r="E290" s="240"/>
      <c r="F290" s="242"/>
      <c r="G290" s="243"/>
      <c r="H290" s="244"/>
      <c r="I290" s="552"/>
      <c r="J290" s="577"/>
      <c r="K290" s="561"/>
      <c r="L290" s="566"/>
      <c r="M290" s="573"/>
      <c r="N290" s="556">
        <f t="shared" si="63"/>
        <v>0</v>
      </c>
    </row>
    <row r="291" spans="1:18" x14ac:dyDescent="0.25">
      <c r="A291" s="239"/>
      <c r="B291" s="240"/>
      <c r="C291" s="241"/>
      <c r="D291" s="240"/>
      <c r="E291" s="240"/>
      <c r="F291" s="242"/>
      <c r="G291" s="243"/>
      <c r="H291" s="244"/>
      <c r="I291" s="552"/>
      <c r="J291" s="577"/>
      <c r="K291" s="561"/>
      <c r="L291" s="566"/>
      <c r="M291" s="573"/>
      <c r="N291" s="556">
        <f t="shared" si="63"/>
        <v>0</v>
      </c>
    </row>
    <row r="292" spans="1:18" x14ac:dyDescent="0.25">
      <c r="A292" s="239"/>
      <c r="B292" s="240"/>
      <c r="C292" s="241"/>
      <c r="D292" s="240"/>
      <c r="E292" s="240"/>
      <c r="F292" s="242"/>
      <c r="G292" s="243"/>
      <c r="H292" s="244"/>
      <c r="I292" s="552"/>
      <c r="J292" s="577"/>
      <c r="K292" s="561"/>
      <c r="L292" s="566"/>
      <c r="M292" s="573"/>
      <c r="N292" s="556">
        <f t="shared" si="63"/>
        <v>0</v>
      </c>
    </row>
    <row r="293" spans="1:18" x14ac:dyDescent="0.25">
      <c r="A293" s="239"/>
      <c r="B293" s="240"/>
      <c r="C293" s="241"/>
      <c r="D293" s="240"/>
      <c r="E293" s="240"/>
      <c r="F293" s="242"/>
      <c r="G293" s="243"/>
      <c r="H293" s="244"/>
      <c r="I293" s="552"/>
      <c r="J293" s="577"/>
      <c r="K293" s="561"/>
      <c r="L293" s="566"/>
      <c r="M293" s="573"/>
      <c r="N293" s="556">
        <f t="shared" ref="N293:N295" si="64">SUM(J293:M293)</f>
        <v>0</v>
      </c>
    </row>
    <row r="294" spans="1:18" x14ac:dyDescent="0.25">
      <c r="A294" s="239"/>
      <c r="B294" s="240"/>
      <c r="C294" s="241"/>
      <c r="D294" s="240"/>
      <c r="E294" s="240"/>
      <c r="F294" s="242"/>
      <c r="G294" s="243"/>
      <c r="H294" s="244"/>
      <c r="I294" s="552"/>
      <c r="J294" s="577"/>
      <c r="K294" s="561"/>
      <c r="L294" s="566"/>
      <c r="M294" s="573"/>
      <c r="N294" s="556">
        <f t="shared" si="64"/>
        <v>0</v>
      </c>
    </row>
    <row r="295" spans="1:18" ht="15.75" thickBot="1" x14ac:dyDescent="0.3">
      <c r="A295" s="245"/>
      <c r="B295" s="246"/>
      <c r="C295" s="247"/>
      <c r="D295" s="246"/>
      <c r="E295" s="246"/>
      <c r="F295" s="248"/>
      <c r="G295" s="249"/>
      <c r="H295" s="250"/>
      <c r="I295" s="553"/>
      <c r="J295" s="578"/>
      <c r="K295" s="562"/>
      <c r="L295" s="567"/>
      <c r="M295" s="574"/>
      <c r="N295" s="570">
        <f t="shared" si="64"/>
        <v>0</v>
      </c>
    </row>
    <row r="296" spans="1:18" ht="15.75" thickBot="1" x14ac:dyDescent="0.3">
      <c r="A296" s="757" t="s">
        <v>4</v>
      </c>
      <c r="B296" s="758"/>
      <c r="C296" s="758"/>
      <c r="D296" s="758"/>
      <c r="E296" s="758"/>
      <c r="F296" s="758"/>
      <c r="G296" s="758"/>
      <c r="H296" s="758"/>
      <c r="I296" s="554">
        <f>SUM(I286:I295)</f>
        <v>0</v>
      </c>
      <c r="J296" s="579">
        <f t="shared" ref="J296:N296" si="65">SUM(J286:J295)</f>
        <v>0</v>
      </c>
      <c r="K296" s="563">
        <f t="shared" si="65"/>
        <v>0</v>
      </c>
      <c r="L296" s="568">
        <f t="shared" si="65"/>
        <v>0</v>
      </c>
      <c r="M296" s="558">
        <f t="shared" si="65"/>
        <v>0</v>
      </c>
      <c r="N296" s="571">
        <f t="shared" si="65"/>
        <v>0</v>
      </c>
    </row>
    <row r="297" spans="1:18" ht="15.75" customHeight="1" thickBot="1" x14ac:dyDescent="0.3">
      <c r="A297" s="743" t="s">
        <v>443</v>
      </c>
      <c r="B297" s="744"/>
      <c r="C297" s="744"/>
      <c r="D297" s="744"/>
      <c r="E297" s="744"/>
      <c r="F297" s="744"/>
      <c r="G297" s="744"/>
      <c r="H297" s="744"/>
      <c r="I297" s="744"/>
      <c r="J297" s="744"/>
      <c r="K297" s="744"/>
      <c r="L297" s="744"/>
      <c r="M297" s="744"/>
      <c r="N297" s="745"/>
    </row>
    <row r="298" spans="1:18" ht="26.25" thickBot="1" x14ac:dyDescent="0.3">
      <c r="A298" s="429" t="s">
        <v>419</v>
      </c>
      <c r="B298" s="417" t="s">
        <v>420</v>
      </c>
      <c r="C298" s="429" t="s">
        <v>421</v>
      </c>
      <c r="D298" s="417" t="s">
        <v>36</v>
      </c>
      <c r="E298" s="232" t="s">
        <v>536</v>
      </c>
      <c r="F298" s="231" t="s">
        <v>0</v>
      </c>
      <c r="G298" s="231" t="s">
        <v>2</v>
      </c>
      <c r="H298" s="231" t="s">
        <v>37</v>
      </c>
      <c r="I298" s="550" t="s">
        <v>5</v>
      </c>
      <c r="J298" s="575" t="s">
        <v>519</v>
      </c>
      <c r="K298" s="559" t="s">
        <v>520</v>
      </c>
      <c r="L298" s="564" t="s">
        <v>521</v>
      </c>
      <c r="M298" s="557" t="s">
        <v>522</v>
      </c>
      <c r="N298" s="569" t="s">
        <v>620</v>
      </c>
      <c r="P298" s="641">
        <v>3</v>
      </c>
      <c r="Q298" s="642">
        <v>22</v>
      </c>
      <c r="R298" s="643">
        <f>+I309</f>
        <v>0</v>
      </c>
    </row>
    <row r="299" spans="1:18" x14ac:dyDescent="0.25">
      <c r="A299" s="233"/>
      <c r="B299" s="234"/>
      <c r="C299" s="235"/>
      <c r="D299" s="234"/>
      <c r="E299" s="234"/>
      <c r="F299" s="236"/>
      <c r="G299" s="237"/>
      <c r="H299" s="238"/>
      <c r="I299" s="551"/>
      <c r="J299" s="576"/>
      <c r="K299" s="560"/>
      <c r="L299" s="565"/>
      <c r="M299" s="572"/>
      <c r="N299" s="555">
        <f t="shared" ref="N299:N305" si="66">SUM(J299:M299)</f>
        <v>0</v>
      </c>
    </row>
    <row r="300" spans="1:18" x14ac:dyDescent="0.25">
      <c r="A300" s="239"/>
      <c r="B300" s="240"/>
      <c r="C300" s="241"/>
      <c r="D300" s="240"/>
      <c r="E300" s="240"/>
      <c r="F300" s="242"/>
      <c r="G300" s="243"/>
      <c r="H300" s="244"/>
      <c r="I300" s="552"/>
      <c r="J300" s="577"/>
      <c r="K300" s="561"/>
      <c r="L300" s="566"/>
      <c r="M300" s="573"/>
      <c r="N300" s="556">
        <f t="shared" si="66"/>
        <v>0</v>
      </c>
    </row>
    <row r="301" spans="1:18" x14ac:dyDescent="0.25">
      <c r="A301" s="239"/>
      <c r="B301" s="240"/>
      <c r="C301" s="241"/>
      <c r="D301" s="240"/>
      <c r="E301" s="240"/>
      <c r="F301" s="242"/>
      <c r="G301" s="243"/>
      <c r="H301" s="244"/>
      <c r="I301" s="552"/>
      <c r="J301" s="577"/>
      <c r="K301" s="561"/>
      <c r="L301" s="566"/>
      <c r="M301" s="573"/>
      <c r="N301" s="556">
        <f t="shared" si="66"/>
        <v>0</v>
      </c>
    </row>
    <row r="302" spans="1:18" x14ac:dyDescent="0.25">
      <c r="A302" s="239"/>
      <c r="B302" s="240"/>
      <c r="C302" s="241"/>
      <c r="D302" s="240"/>
      <c r="E302" s="240"/>
      <c r="F302" s="242"/>
      <c r="G302" s="243"/>
      <c r="H302" s="244"/>
      <c r="I302" s="552"/>
      <c r="J302" s="577"/>
      <c r="K302" s="561"/>
      <c r="L302" s="566"/>
      <c r="M302" s="573"/>
      <c r="N302" s="556">
        <f t="shared" si="66"/>
        <v>0</v>
      </c>
    </row>
    <row r="303" spans="1:18" x14ac:dyDescent="0.25">
      <c r="A303" s="239"/>
      <c r="B303" s="240"/>
      <c r="C303" s="241"/>
      <c r="D303" s="240"/>
      <c r="E303" s="240"/>
      <c r="F303" s="242"/>
      <c r="G303" s="243"/>
      <c r="H303" s="244"/>
      <c r="I303" s="552"/>
      <c r="J303" s="577"/>
      <c r="K303" s="561"/>
      <c r="L303" s="566"/>
      <c r="M303" s="573"/>
      <c r="N303" s="556">
        <f t="shared" si="66"/>
        <v>0</v>
      </c>
    </row>
    <row r="304" spans="1:18" x14ac:dyDescent="0.25">
      <c r="A304" s="239"/>
      <c r="B304" s="240"/>
      <c r="C304" s="241"/>
      <c r="D304" s="240"/>
      <c r="E304" s="240"/>
      <c r="F304" s="242"/>
      <c r="G304" s="243"/>
      <c r="H304" s="244"/>
      <c r="I304" s="552"/>
      <c r="J304" s="577"/>
      <c r="K304" s="561"/>
      <c r="L304" s="566"/>
      <c r="M304" s="573"/>
      <c r="N304" s="556">
        <f t="shared" si="66"/>
        <v>0</v>
      </c>
    </row>
    <row r="305" spans="1:18" x14ac:dyDescent="0.25">
      <c r="A305" s="239"/>
      <c r="B305" s="240"/>
      <c r="C305" s="241"/>
      <c r="D305" s="240"/>
      <c r="E305" s="240"/>
      <c r="F305" s="242"/>
      <c r="G305" s="243"/>
      <c r="H305" s="244"/>
      <c r="I305" s="552"/>
      <c r="J305" s="577"/>
      <c r="K305" s="561"/>
      <c r="L305" s="566"/>
      <c r="M305" s="573"/>
      <c r="N305" s="556">
        <f t="shared" si="66"/>
        <v>0</v>
      </c>
    </row>
    <row r="306" spans="1:18" x14ac:dyDescent="0.25">
      <c r="A306" s="239"/>
      <c r="B306" s="240"/>
      <c r="C306" s="241"/>
      <c r="D306" s="240"/>
      <c r="E306" s="240"/>
      <c r="F306" s="242"/>
      <c r="G306" s="243"/>
      <c r="H306" s="244"/>
      <c r="I306" s="552"/>
      <c r="J306" s="577"/>
      <c r="K306" s="561"/>
      <c r="L306" s="566"/>
      <c r="M306" s="573"/>
      <c r="N306" s="556">
        <f t="shared" ref="N306:N308" si="67">SUM(J306:M306)</f>
        <v>0</v>
      </c>
    </row>
    <row r="307" spans="1:18" x14ac:dyDescent="0.25">
      <c r="A307" s="239"/>
      <c r="B307" s="240"/>
      <c r="C307" s="241"/>
      <c r="D307" s="240"/>
      <c r="E307" s="240"/>
      <c r="F307" s="242"/>
      <c r="G307" s="243"/>
      <c r="H307" s="244"/>
      <c r="I307" s="552"/>
      <c r="J307" s="577"/>
      <c r="K307" s="561"/>
      <c r="L307" s="566"/>
      <c r="M307" s="573"/>
      <c r="N307" s="556">
        <f t="shared" si="67"/>
        <v>0</v>
      </c>
    </row>
    <row r="308" spans="1:18" ht="15.75" thickBot="1" x14ac:dyDescent="0.3">
      <c r="A308" s="245"/>
      <c r="B308" s="246"/>
      <c r="C308" s="247"/>
      <c r="D308" s="246"/>
      <c r="E308" s="246"/>
      <c r="F308" s="248"/>
      <c r="G308" s="249"/>
      <c r="H308" s="250"/>
      <c r="I308" s="553"/>
      <c r="J308" s="578"/>
      <c r="K308" s="562"/>
      <c r="L308" s="567"/>
      <c r="M308" s="574"/>
      <c r="N308" s="570">
        <f t="shared" si="67"/>
        <v>0</v>
      </c>
    </row>
    <row r="309" spans="1:18" ht="15.75" thickBot="1" x14ac:dyDescent="0.3">
      <c r="A309" s="757" t="s">
        <v>4</v>
      </c>
      <c r="B309" s="758"/>
      <c r="C309" s="758"/>
      <c r="D309" s="758"/>
      <c r="E309" s="758"/>
      <c r="F309" s="758"/>
      <c r="G309" s="758"/>
      <c r="H309" s="758"/>
      <c r="I309" s="554">
        <f>SUM(I299:I308)</f>
        <v>0</v>
      </c>
      <c r="J309" s="579">
        <f t="shared" ref="J309:N309" si="68">SUM(J299:J308)</f>
        <v>0</v>
      </c>
      <c r="K309" s="563">
        <f t="shared" si="68"/>
        <v>0</v>
      </c>
      <c r="L309" s="568">
        <f t="shared" si="68"/>
        <v>0</v>
      </c>
      <c r="M309" s="558">
        <f t="shared" si="68"/>
        <v>0</v>
      </c>
      <c r="N309" s="571">
        <f t="shared" si="68"/>
        <v>0</v>
      </c>
    </row>
    <row r="310" spans="1:18" ht="15.75" customHeight="1" thickBot="1" x14ac:dyDescent="0.3">
      <c r="A310" s="743" t="s">
        <v>444</v>
      </c>
      <c r="B310" s="744"/>
      <c r="C310" s="744"/>
      <c r="D310" s="744"/>
      <c r="E310" s="744"/>
      <c r="F310" s="744"/>
      <c r="G310" s="744"/>
      <c r="H310" s="744"/>
      <c r="I310" s="744"/>
      <c r="J310" s="744"/>
      <c r="K310" s="744"/>
      <c r="L310" s="744"/>
      <c r="M310" s="744"/>
      <c r="N310" s="745"/>
    </row>
    <row r="311" spans="1:18" ht="26.25" thickBot="1" x14ac:dyDescent="0.3">
      <c r="A311" s="429" t="s">
        <v>419</v>
      </c>
      <c r="B311" s="417" t="s">
        <v>420</v>
      </c>
      <c r="C311" s="429" t="s">
        <v>421</v>
      </c>
      <c r="D311" s="417" t="s">
        <v>36</v>
      </c>
      <c r="E311" s="232" t="s">
        <v>536</v>
      </c>
      <c r="F311" s="231" t="s">
        <v>0</v>
      </c>
      <c r="G311" s="231" t="s">
        <v>2</v>
      </c>
      <c r="H311" s="231" t="s">
        <v>37</v>
      </c>
      <c r="I311" s="550" t="s">
        <v>5</v>
      </c>
      <c r="J311" s="575" t="s">
        <v>519</v>
      </c>
      <c r="K311" s="559" t="s">
        <v>520</v>
      </c>
      <c r="L311" s="564" t="s">
        <v>521</v>
      </c>
      <c r="M311" s="557" t="s">
        <v>522</v>
      </c>
      <c r="N311" s="569" t="s">
        <v>620</v>
      </c>
      <c r="P311" s="641">
        <v>3</v>
      </c>
      <c r="Q311" s="642">
        <v>24</v>
      </c>
      <c r="R311" s="643">
        <f>+I322</f>
        <v>0</v>
      </c>
    </row>
    <row r="312" spans="1:18" x14ac:dyDescent="0.25">
      <c r="A312" s="233"/>
      <c r="B312" s="234"/>
      <c r="C312" s="235"/>
      <c r="D312" s="234"/>
      <c r="E312" s="234"/>
      <c r="F312" s="236"/>
      <c r="G312" s="237"/>
      <c r="H312" s="238"/>
      <c r="I312" s="551"/>
      <c r="J312" s="576"/>
      <c r="K312" s="560"/>
      <c r="L312" s="565"/>
      <c r="M312" s="572"/>
      <c r="N312" s="555">
        <f t="shared" ref="N312:N318" si="69">SUM(J312:M312)</f>
        <v>0</v>
      </c>
    </row>
    <row r="313" spans="1:18" x14ac:dyDescent="0.25">
      <c r="A313" s="239"/>
      <c r="B313" s="240"/>
      <c r="C313" s="241"/>
      <c r="D313" s="240"/>
      <c r="E313" s="240"/>
      <c r="F313" s="242"/>
      <c r="G313" s="243"/>
      <c r="H313" s="244"/>
      <c r="I313" s="552"/>
      <c r="J313" s="577"/>
      <c r="K313" s="561"/>
      <c r="L313" s="566"/>
      <c r="M313" s="573"/>
      <c r="N313" s="556">
        <f t="shared" si="69"/>
        <v>0</v>
      </c>
    </row>
    <row r="314" spans="1:18" x14ac:dyDescent="0.25">
      <c r="A314" s="239"/>
      <c r="B314" s="240"/>
      <c r="C314" s="241"/>
      <c r="D314" s="240"/>
      <c r="E314" s="240"/>
      <c r="F314" s="242"/>
      <c r="G314" s="243"/>
      <c r="H314" s="244"/>
      <c r="I314" s="552"/>
      <c r="J314" s="577"/>
      <c r="K314" s="561"/>
      <c r="L314" s="566"/>
      <c r="M314" s="573"/>
      <c r="N314" s="556">
        <f t="shared" si="69"/>
        <v>0</v>
      </c>
    </row>
    <row r="315" spans="1:18" x14ac:dyDescent="0.25">
      <c r="A315" s="239"/>
      <c r="B315" s="240"/>
      <c r="C315" s="241"/>
      <c r="D315" s="240"/>
      <c r="E315" s="240"/>
      <c r="F315" s="242"/>
      <c r="G315" s="243"/>
      <c r="H315" s="244"/>
      <c r="I315" s="552"/>
      <c r="J315" s="577"/>
      <c r="K315" s="561"/>
      <c r="L315" s="566"/>
      <c r="M315" s="573"/>
      <c r="N315" s="556">
        <f t="shared" si="69"/>
        <v>0</v>
      </c>
    </row>
    <row r="316" spans="1:18" x14ac:dyDescent="0.25">
      <c r="A316" s="239"/>
      <c r="B316" s="240"/>
      <c r="C316" s="241"/>
      <c r="D316" s="240"/>
      <c r="E316" s="240"/>
      <c r="F316" s="242"/>
      <c r="G316" s="243"/>
      <c r="H316" s="244"/>
      <c r="I316" s="552"/>
      <c r="J316" s="577"/>
      <c r="K316" s="561"/>
      <c r="L316" s="566"/>
      <c r="M316" s="573"/>
      <c r="N316" s="556">
        <f t="shared" si="69"/>
        <v>0</v>
      </c>
    </row>
    <row r="317" spans="1:18" x14ac:dyDescent="0.25">
      <c r="A317" s="239"/>
      <c r="B317" s="240"/>
      <c r="C317" s="241"/>
      <c r="D317" s="240"/>
      <c r="E317" s="240"/>
      <c r="F317" s="242"/>
      <c r="G317" s="243"/>
      <c r="H317" s="244"/>
      <c r="I317" s="552"/>
      <c r="J317" s="577"/>
      <c r="K317" s="561"/>
      <c r="L317" s="566"/>
      <c r="M317" s="573"/>
      <c r="N317" s="556">
        <f t="shared" si="69"/>
        <v>0</v>
      </c>
    </row>
    <row r="318" spans="1:18" x14ac:dyDescent="0.25">
      <c r="A318" s="239"/>
      <c r="B318" s="240"/>
      <c r="C318" s="241"/>
      <c r="D318" s="240"/>
      <c r="E318" s="240"/>
      <c r="F318" s="242"/>
      <c r="G318" s="243"/>
      <c r="H318" s="244"/>
      <c r="I318" s="552"/>
      <c r="J318" s="577"/>
      <c r="K318" s="561"/>
      <c r="L318" s="566"/>
      <c r="M318" s="573"/>
      <c r="N318" s="556">
        <f t="shared" si="69"/>
        <v>0</v>
      </c>
    </row>
    <row r="319" spans="1:18" x14ac:dyDescent="0.25">
      <c r="A319" s="239"/>
      <c r="B319" s="240"/>
      <c r="C319" s="241"/>
      <c r="D319" s="240"/>
      <c r="E319" s="240"/>
      <c r="F319" s="242"/>
      <c r="G319" s="243"/>
      <c r="H319" s="244"/>
      <c r="I319" s="552"/>
      <c r="J319" s="577"/>
      <c r="K319" s="561"/>
      <c r="L319" s="566"/>
      <c r="M319" s="573"/>
      <c r="N319" s="556">
        <f t="shared" ref="N319:N321" si="70">SUM(J319:M319)</f>
        <v>0</v>
      </c>
    </row>
    <row r="320" spans="1:18" x14ac:dyDescent="0.25">
      <c r="A320" s="239"/>
      <c r="B320" s="240"/>
      <c r="C320" s="241"/>
      <c r="D320" s="240"/>
      <c r="E320" s="240"/>
      <c r="F320" s="242"/>
      <c r="G320" s="243"/>
      <c r="H320" s="244"/>
      <c r="I320" s="552"/>
      <c r="J320" s="577"/>
      <c r="K320" s="561"/>
      <c r="L320" s="566"/>
      <c r="M320" s="573"/>
      <c r="N320" s="556">
        <f t="shared" si="70"/>
        <v>0</v>
      </c>
    </row>
    <row r="321" spans="1:18" ht="15.75" thickBot="1" x14ac:dyDescent="0.3">
      <c r="A321" s="245"/>
      <c r="B321" s="246"/>
      <c r="C321" s="247"/>
      <c r="D321" s="246"/>
      <c r="E321" s="246"/>
      <c r="F321" s="248"/>
      <c r="G321" s="249"/>
      <c r="H321" s="250"/>
      <c r="I321" s="553"/>
      <c r="J321" s="578"/>
      <c r="K321" s="562"/>
      <c r="L321" s="567"/>
      <c r="M321" s="574"/>
      <c r="N321" s="570">
        <f t="shared" si="70"/>
        <v>0</v>
      </c>
    </row>
    <row r="322" spans="1:18" ht="15.75" thickBot="1" x14ac:dyDescent="0.3">
      <c r="A322" s="757" t="s">
        <v>4</v>
      </c>
      <c r="B322" s="758"/>
      <c r="C322" s="758"/>
      <c r="D322" s="758"/>
      <c r="E322" s="758"/>
      <c r="F322" s="758"/>
      <c r="G322" s="758"/>
      <c r="H322" s="758"/>
      <c r="I322" s="554">
        <f>SUM(I312:I321)</f>
        <v>0</v>
      </c>
      <c r="J322" s="579">
        <f t="shared" ref="J322:N322" si="71">SUM(J312:J321)</f>
        <v>0</v>
      </c>
      <c r="K322" s="563">
        <f t="shared" si="71"/>
        <v>0</v>
      </c>
      <c r="L322" s="568">
        <f t="shared" si="71"/>
        <v>0</v>
      </c>
      <c r="M322" s="558">
        <f t="shared" si="71"/>
        <v>0</v>
      </c>
      <c r="N322" s="571">
        <f t="shared" si="71"/>
        <v>0</v>
      </c>
    </row>
    <row r="323" spans="1:18" ht="15.75" customHeight="1" thickBot="1" x14ac:dyDescent="0.3">
      <c r="A323" s="743" t="s">
        <v>445</v>
      </c>
      <c r="B323" s="744"/>
      <c r="C323" s="744"/>
      <c r="D323" s="744"/>
      <c r="E323" s="744"/>
      <c r="F323" s="744"/>
      <c r="G323" s="744"/>
      <c r="H323" s="744"/>
      <c r="I323" s="744"/>
      <c r="J323" s="744"/>
      <c r="K323" s="744"/>
      <c r="L323" s="744"/>
      <c r="M323" s="744"/>
      <c r="N323" s="745"/>
    </row>
    <row r="324" spans="1:18" ht="26.25" thickBot="1" x14ac:dyDescent="0.3">
      <c r="A324" s="429" t="s">
        <v>419</v>
      </c>
      <c r="B324" s="417" t="s">
        <v>420</v>
      </c>
      <c r="C324" s="429" t="s">
        <v>421</v>
      </c>
      <c r="D324" s="417" t="s">
        <v>36</v>
      </c>
      <c r="E324" s="232" t="s">
        <v>536</v>
      </c>
      <c r="F324" s="231" t="s">
        <v>0</v>
      </c>
      <c r="G324" s="231" t="s">
        <v>2</v>
      </c>
      <c r="H324" s="231" t="s">
        <v>37</v>
      </c>
      <c r="I324" s="550" t="s">
        <v>5</v>
      </c>
      <c r="J324" s="575" t="s">
        <v>519</v>
      </c>
      <c r="K324" s="559" t="s">
        <v>520</v>
      </c>
      <c r="L324" s="564" t="s">
        <v>521</v>
      </c>
      <c r="M324" s="557" t="s">
        <v>522</v>
      </c>
      <c r="N324" s="569" t="s">
        <v>620</v>
      </c>
      <c r="P324" s="641">
        <v>3</v>
      </c>
      <c r="Q324" s="642">
        <v>24</v>
      </c>
      <c r="R324" s="643">
        <f>+I335</f>
        <v>0</v>
      </c>
    </row>
    <row r="325" spans="1:18" x14ac:dyDescent="0.25">
      <c r="A325" s="233"/>
      <c r="B325" s="234"/>
      <c r="C325" s="235"/>
      <c r="D325" s="234"/>
      <c r="E325" s="234"/>
      <c r="F325" s="236"/>
      <c r="G325" s="237"/>
      <c r="H325" s="238"/>
      <c r="I325" s="551"/>
      <c r="J325" s="576"/>
      <c r="K325" s="560"/>
      <c r="L325" s="565"/>
      <c r="M325" s="572"/>
      <c r="N325" s="555">
        <f t="shared" ref="N325:N331" si="72">SUM(J325:M325)</f>
        <v>0</v>
      </c>
    </row>
    <row r="326" spans="1:18" x14ac:dyDescent="0.25">
      <c r="A326" s="239"/>
      <c r="B326" s="240"/>
      <c r="C326" s="241"/>
      <c r="D326" s="240"/>
      <c r="E326" s="240"/>
      <c r="F326" s="242"/>
      <c r="G326" s="243"/>
      <c r="H326" s="244"/>
      <c r="I326" s="552"/>
      <c r="J326" s="577"/>
      <c r="K326" s="561"/>
      <c r="L326" s="566"/>
      <c r="M326" s="573"/>
      <c r="N326" s="556">
        <f t="shared" si="72"/>
        <v>0</v>
      </c>
    </row>
    <row r="327" spans="1:18" x14ac:dyDescent="0.25">
      <c r="A327" s="239"/>
      <c r="B327" s="240"/>
      <c r="C327" s="241"/>
      <c r="D327" s="240"/>
      <c r="E327" s="240"/>
      <c r="F327" s="242"/>
      <c r="G327" s="243"/>
      <c r="H327" s="244"/>
      <c r="I327" s="552"/>
      <c r="J327" s="577"/>
      <c r="K327" s="561"/>
      <c r="L327" s="566"/>
      <c r="M327" s="573"/>
      <c r="N327" s="556">
        <f t="shared" si="72"/>
        <v>0</v>
      </c>
    </row>
    <row r="328" spans="1:18" x14ac:dyDescent="0.25">
      <c r="A328" s="239"/>
      <c r="B328" s="240"/>
      <c r="C328" s="241"/>
      <c r="D328" s="240"/>
      <c r="E328" s="240"/>
      <c r="F328" s="242"/>
      <c r="G328" s="243"/>
      <c r="H328" s="244"/>
      <c r="I328" s="552"/>
      <c r="J328" s="577"/>
      <c r="K328" s="561"/>
      <c r="L328" s="566"/>
      <c r="M328" s="573"/>
      <c r="N328" s="556">
        <f t="shared" si="72"/>
        <v>0</v>
      </c>
    </row>
    <row r="329" spans="1:18" x14ac:dyDescent="0.25">
      <c r="A329" s="239"/>
      <c r="B329" s="240"/>
      <c r="C329" s="241"/>
      <c r="D329" s="240"/>
      <c r="E329" s="240"/>
      <c r="F329" s="242"/>
      <c r="G329" s="243"/>
      <c r="H329" s="244"/>
      <c r="I329" s="552"/>
      <c r="J329" s="577"/>
      <c r="K329" s="561"/>
      <c r="L329" s="566"/>
      <c r="M329" s="573"/>
      <c r="N329" s="556">
        <f t="shared" si="72"/>
        <v>0</v>
      </c>
    </row>
    <row r="330" spans="1:18" x14ac:dyDescent="0.25">
      <c r="A330" s="239"/>
      <c r="B330" s="240"/>
      <c r="C330" s="241"/>
      <c r="D330" s="240"/>
      <c r="E330" s="240"/>
      <c r="F330" s="242"/>
      <c r="G330" s="243"/>
      <c r="H330" s="244"/>
      <c r="I330" s="552"/>
      <c r="J330" s="577"/>
      <c r="K330" s="561"/>
      <c r="L330" s="566"/>
      <c r="M330" s="573"/>
      <c r="N330" s="556">
        <f t="shared" si="72"/>
        <v>0</v>
      </c>
    </row>
    <row r="331" spans="1:18" x14ac:dyDescent="0.25">
      <c r="A331" s="239"/>
      <c r="B331" s="240"/>
      <c r="C331" s="241"/>
      <c r="D331" s="240"/>
      <c r="E331" s="240"/>
      <c r="F331" s="242"/>
      <c r="G331" s="243"/>
      <c r="H331" s="244"/>
      <c r="I331" s="552"/>
      <c r="J331" s="577"/>
      <c r="K331" s="561"/>
      <c r="L331" s="566"/>
      <c r="M331" s="573"/>
      <c r="N331" s="556">
        <f t="shared" si="72"/>
        <v>0</v>
      </c>
    </row>
    <row r="332" spans="1:18" x14ac:dyDescent="0.25">
      <c r="A332" s="239"/>
      <c r="B332" s="240"/>
      <c r="C332" s="241"/>
      <c r="D332" s="240"/>
      <c r="E332" s="240"/>
      <c r="F332" s="242"/>
      <c r="G332" s="243"/>
      <c r="H332" s="244"/>
      <c r="I332" s="552"/>
      <c r="J332" s="577"/>
      <c r="K332" s="561"/>
      <c r="L332" s="566"/>
      <c r="M332" s="573"/>
      <c r="N332" s="556">
        <f t="shared" ref="N332:N334" si="73">SUM(J332:M332)</f>
        <v>0</v>
      </c>
    </row>
    <row r="333" spans="1:18" x14ac:dyDescent="0.25">
      <c r="A333" s="239"/>
      <c r="B333" s="240"/>
      <c r="C333" s="241"/>
      <c r="D333" s="240"/>
      <c r="E333" s="240"/>
      <c r="F333" s="242"/>
      <c r="G333" s="243"/>
      <c r="H333" s="244"/>
      <c r="I333" s="552"/>
      <c r="J333" s="577"/>
      <c r="K333" s="561"/>
      <c r="L333" s="566"/>
      <c r="M333" s="573"/>
      <c r="N333" s="556">
        <f t="shared" si="73"/>
        <v>0</v>
      </c>
    </row>
    <row r="334" spans="1:18" ht="15.75" thickBot="1" x14ac:dyDescent="0.3">
      <c r="A334" s="245"/>
      <c r="B334" s="246"/>
      <c r="C334" s="247"/>
      <c r="D334" s="246"/>
      <c r="E334" s="246"/>
      <c r="F334" s="248"/>
      <c r="G334" s="249"/>
      <c r="H334" s="250"/>
      <c r="I334" s="553"/>
      <c r="J334" s="578"/>
      <c r="K334" s="562"/>
      <c r="L334" s="567"/>
      <c r="M334" s="574"/>
      <c r="N334" s="570">
        <f t="shared" si="73"/>
        <v>0</v>
      </c>
    </row>
    <row r="335" spans="1:18" ht="15.75" thickBot="1" x14ac:dyDescent="0.3">
      <c r="A335" s="757" t="s">
        <v>4</v>
      </c>
      <c r="B335" s="758"/>
      <c r="C335" s="758"/>
      <c r="D335" s="758"/>
      <c r="E335" s="758"/>
      <c r="F335" s="758"/>
      <c r="G335" s="758"/>
      <c r="H335" s="758"/>
      <c r="I335" s="554">
        <f>SUM(I325:I334)</f>
        <v>0</v>
      </c>
      <c r="J335" s="579">
        <f t="shared" ref="J335:N335" si="74">SUM(J325:J334)</f>
        <v>0</v>
      </c>
      <c r="K335" s="563">
        <f t="shared" si="74"/>
        <v>0</v>
      </c>
      <c r="L335" s="568">
        <f t="shared" si="74"/>
        <v>0</v>
      </c>
      <c r="M335" s="558">
        <f t="shared" si="74"/>
        <v>0</v>
      </c>
      <c r="N335" s="571">
        <f t="shared" si="74"/>
        <v>0</v>
      </c>
    </row>
    <row r="336" spans="1:18" ht="15.75" customHeight="1" thickBot="1" x14ac:dyDescent="0.3">
      <c r="A336" s="743" t="s">
        <v>446</v>
      </c>
      <c r="B336" s="744"/>
      <c r="C336" s="744"/>
      <c r="D336" s="744"/>
      <c r="E336" s="744"/>
      <c r="F336" s="744"/>
      <c r="G336" s="744"/>
      <c r="H336" s="744"/>
      <c r="I336" s="744"/>
      <c r="J336" s="744"/>
      <c r="K336" s="744"/>
      <c r="L336" s="744"/>
      <c r="M336" s="744"/>
      <c r="N336" s="745"/>
    </row>
    <row r="337" spans="1:18" ht="26.25" thickBot="1" x14ac:dyDescent="0.3">
      <c r="A337" s="429" t="s">
        <v>419</v>
      </c>
      <c r="B337" s="417" t="s">
        <v>420</v>
      </c>
      <c r="C337" s="429" t="s">
        <v>421</v>
      </c>
      <c r="D337" s="417" t="s">
        <v>36</v>
      </c>
      <c r="E337" s="232" t="s">
        <v>536</v>
      </c>
      <c r="F337" s="231" t="s">
        <v>0</v>
      </c>
      <c r="G337" s="231" t="s">
        <v>2</v>
      </c>
      <c r="H337" s="231" t="s">
        <v>37</v>
      </c>
      <c r="I337" s="550" t="s">
        <v>5</v>
      </c>
      <c r="J337" s="575" t="s">
        <v>519</v>
      </c>
      <c r="K337" s="559" t="s">
        <v>520</v>
      </c>
      <c r="L337" s="564" t="s">
        <v>521</v>
      </c>
      <c r="M337" s="557" t="s">
        <v>522</v>
      </c>
      <c r="N337" s="569" t="s">
        <v>620</v>
      </c>
      <c r="P337" s="641">
        <v>3</v>
      </c>
      <c r="Q337" s="642">
        <v>24</v>
      </c>
      <c r="R337" s="643">
        <f>+I348</f>
        <v>0</v>
      </c>
    </row>
    <row r="338" spans="1:18" x14ac:dyDescent="0.25">
      <c r="A338" s="233"/>
      <c r="B338" s="234"/>
      <c r="C338" s="235"/>
      <c r="D338" s="234"/>
      <c r="E338" s="234"/>
      <c r="F338" s="236"/>
      <c r="G338" s="237"/>
      <c r="H338" s="238"/>
      <c r="I338" s="551"/>
      <c r="J338" s="576"/>
      <c r="K338" s="560"/>
      <c r="L338" s="565"/>
      <c r="M338" s="572"/>
      <c r="N338" s="555">
        <f t="shared" ref="N338:N344" si="75">SUM(J338:M338)</f>
        <v>0</v>
      </c>
    </row>
    <row r="339" spans="1:18" x14ac:dyDescent="0.25">
      <c r="A339" s="239"/>
      <c r="B339" s="240"/>
      <c r="C339" s="241"/>
      <c r="D339" s="240"/>
      <c r="E339" s="240"/>
      <c r="F339" s="242"/>
      <c r="G339" s="243"/>
      <c r="H339" s="244"/>
      <c r="I339" s="552"/>
      <c r="J339" s="577"/>
      <c r="K339" s="561"/>
      <c r="L339" s="566"/>
      <c r="M339" s="573"/>
      <c r="N339" s="556">
        <f t="shared" si="75"/>
        <v>0</v>
      </c>
    </row>
    <row r="340" spans="1:18" x14ac:dyDescent="0.25">
      <c r="A340" s="239"/>
      <c r="B340" s="240"/>
      <c r="C340" s="241"/>
      <c r="D340" s="240"/>
      <c r="E340" s="240"/>
      <c r="F340" s="242"/>
      <c r="G340" s="243"/>
      <c r="H340" s="244"/>
      <c r="I340" s="552"/>
      <c r="J340" s="577"/>
      <c r="K340" s="561"/>
      <c r="L340" s="566"/>
      <c r="M340" s="573"/>
      <c r="N340" s="556">
        <f t="shared" si="75"/>
        <v>0</v>
      </c>
    </row>
    <row r="341" spans="1:18" x14ac:dyDescent="0.25">
      <c r="A341" s="239"/>
      <c r="B341" s="240"/>
      <c r="C341" s="241"/>
      <c r="D341" s="240"/>
      <c r="E341" s="240"/>
      <c r="F341" s="242"/>
      <c r="G341" s="243"/>
      <c r="H341" s="244"/>
      <c r="I341" s="552"/>
      <c r="J341" s="577"/>
      <c r="K341" s="561"/>
      <c r="L341" s="566"/>
      <c r="M341" s="573"/>
      <c r="N341" s="556">
        <f t="shared" si="75"/>
        <v>0</v>
      </c>
    </row>
    <row r="342" spans="1:18" x14ac:dyDescent="0.25">
      <c r="A342" s="239"/>
      <c r="B342" s="240"/>
      <c r="C342" s="241"/>
      <c r="D342" s="240"/>
      <c r="E342" s="240"/>
      <c r="F342" s="242"/>
      <c r="G342" s="243"/>
      <c r="H342" s="244"/>
      <c r="I342" s="552"/>
      <c r="J342" s="577"/>
      <c r="K342" s="561"/>
      <c r="L342" s="566"/>
      <c r="M342" s="573"/>
      <c r="N342" s="556">
        <f t="shared" si="75"/>
        <v>0</v>
      </c>
    </row>
    <row r="343" spans="1:18" x14ac:dyDescent="0.25">
      <c r="A343" s="239"/>
      <c r="B343" s="240"/>
      <c r="C343" s="241"/>
      <c r="D343" s="240"/>
      <c r="E343" s="240"/>
      <c r="F343" s="242"/>
      <c r="G343" s="243"/>
      <c r="H343" s="244"/>
      <c r="I343" s="552"/>
      <c r="J343" s="577"/>
      <c r="K343" s="561"/>
      <c r="L343" s="566"/>
      <c r="M343" s="573"/>
      <c r="N343" s="556">
        <f t="shared" si="75"/>
        <v>0</v>
      </c>
    </row>
    <row r="344" spans="1:18" x14ac:dyDescent="0.25">
      <c r="A344" s="239"/>
      <c r="B344" s="240"/>
      <c r="C344" s="241"/>
      <c r="D344" s="240"/>
      <c r="E344" s="240"/>
      <c r="F344" s="242"/>
      <c r="G344" s="243"/>
      <c r="H344" s="244"/>
      <c r="I344" s="552"/>
      <c r="J344" s="577"/>
      <c r="K344" s="561"/>
      <c r="L344" s="566"/>
      <c r="M344" s="573"/>
      <c r="N344" s="556">
        <f t="shared" si="75"/>
        <v>0</v>
      </c>
    </row>
    <row r="345" spans="1:18" x14ac:dyDescent="0.25">
      <c r="A345" s="239"/>
      <c r="B345" s="240"/>
      <c r="C345" s="241"/>
      <c r="D345" s="240"/>
      <c r="E345" s="240"/>
      <c r="F345" s="242"/>
      <c r="G345" s="243"/>
      <c r="H345" s="244"/>
      <c r="I345" s="552"/>
      <c r="J345" s="577"/>
      <c r="K345" s="561"/>
      <c r="L345" s="566"/>
      <c r="M345" s="573"/>
      <c r="N345" s="556">
        <f t="shared" ref="N345:N347" si="76">SUM(J345:M345)</f>
        <v>0</v>
      </c>
    </row>
    <row r="346" spans="1:18" x14ac:dyDescent="0.25">
      <c r="A346" s="239"/>
      <c r="B346" s="240"/>
      <c r="C346" s="241"/>
      <c r="D346" s="240"/>
      <c r="E346" s="240"/>
      <c r="F346" s="242"/>
      <c r="G346" s="243"/>
      <c r="H346" s="244"/>
      <c r="I346" s="552"/>
      <c r="J346" s="577"/>
      <c r="K346" s="561"/>
      <c r="L346" s="566"/>
      <c r="M346" s="573"/>
      <c r="N346" s="556">
        <f t="shared" si="76"/>
        <v>0</v>
      </c>
    </row>
    <row r="347" spans="1:18" ht="15.75" thickBot="1" x14ac:dyDescent="0.3">
      <c r="A347" s="245"/>
      <c r="B347" s="246"/>
      <c r="C347" s="247"/>
      <c r="D347" s="246"/>
      <c r="E347" s="246"/>
      <c r="F347" s="248"/>
      <c r="G347" s="249"/>
      <c r="H347" s="250"/>
      <c r="I347" s="553"/>
      <c r="J347" s="578"/>
      <c r="K347" s="562"/>
      <c r="L347" s="567"/>
      <c r="M347" s="574"/>
      <c r="N347" s="570">
        <f t="shared" si="76"/>
        <v>0</v>
      </c>
    </row>
    <row r="348" spans="1:18" ht="15.75" thickBot="1" x14ac:dyDescent="0.3">
      <c r="A348" s="757" t="s">
        <v>4</v>
      </c>
      <c r="B348" s="758"/>
      <c r="C348" s="758"/>
      <c r="D348" s="758"/>
      <c r="E348" s="758"/>
      <c r="F348" s="758"/>
      <c r="G348" s="758"/>
      <c r="H348" s="758"/>
      <c r="I348" s="554">
        <f>SUM(I338:I347)</f>
        <v>0</v>
      </c>
      <c r="J348" s="579">
        <f t="shared" ref="J348:N348" si="77">SUM(J338:J347)</f>
        <v>0</v>
      </c>
      <c r="K348" s="563">
        <f t="shared" si="77"/>
        <v>0</v>
      </c>
      <c r="L348" s="568">
        <f t="shared" si="77"/>
        <v>0</v>
      </c>
      <c r="M348" s="558">
        <f t="shared" si="77"/>
        <v>0</v>
      </c>
      <c r="N348" s="571">
        <f t="shared" si="77"/>
        <v>0</v>
      </c>
    </row>
    <row r="349" spans="1:18" ht="15.75" customHeight="1" thickBot="1" x14ac:dyDescent="0.3">
      <c r="A349" s="743" t="s">
        <v>447</v>
      </c>
      <c r="B349" s="744"/>
      <c r="C349" s="744"/>
      <c r="D349" s="744"/>
      <c r="E349" s="744"/>
      <c r="F349" s="744"/>
      <c r="G349" s="744"/>
      <c r="H349" s="744"/>
      <c r="I349" s="744"/>
      <c r="J349" s="744"/>
      <c r="K349" s="744"/>
      <c r="L349" s="744"/>
      <c r="M349" s="744"/>
      <c r="N349" s="745"/>
    </row>
    <row r="350" spans="1:18" ht="26.25" thickBot="1" x14ac:dyDescent="0.3">
      <c r="A350" s="429" t="s">
        <v>419</v>
      </c>
      <c r="B350" s="417" t="s">
        <v>420</v>
      </c>
      <c r="C350" s="429" t="s">
        <v>421</v>
      </c>
      <c r="D350" s="417" t="s">
        <v>36</v>
      </c>
      <c r="E350" s="232" t="s">
        <v>536</v>
      </c>
      <c r="F350" s="231" t="s">
        <v>0</v>
      </c>
      <c r="G350" s="231" t="s">
        <v>2</v>
      </c>
      <c r="H350" s="231" t="s">
        <v>37</v>
      </c>
      <c r="I350" s="550" t="s">
        <v>5</v>
      </c>
      <c r="J350" s="575" t="s">
        <v>519</v>
      </c>
      <c r="K350" s="559" t="s">
        <v>520</v>
      </c>
      <c r="L350" s="564" t="s">
        <v>521</v>
      </c>
      <c r="M350" s="557" t="s">
        <v>522</v>
      </c>
      <c r="N350" s="569" t="s">
        <v>620</v>
      </c>
      <c r="P350" s="641">
        <v>3</v>
      </c>
      <c r="Q350" s="642">
        <v>24</v>
      </c>
      <c r="R350" s="643">
        <f>+I361</f>
        <v>0</v>
      </c>
    </row>
    <row r="351" spans="1:18" x14ac:dyDescent="0.25">
      <c r="A351" s="233"/>
      <c r="B351" s="234"/>
      <c r="C351" s="235"/>
      <c r="D351" s="234"/>
      <c r="E351" s="234"/>
      <c r="F351" s="236"/>
      <c r="G351" s="237"/>
      <c r="H351" s="238"/>
      <c r="I351" s="551"/>
      <c r="J351" s="576"/>
      <c r="K351" s="560"/>
      <c r="L351" s="565"/>
      <c r="M351" s="572"/>
      <c r="N351" s="555">
        <f t="shared" ref="N351:N357" si="78">SUM(J351:M351)</f>
        <v>0</v>
      </c>
    </row>
    <row r="352" spans="1:18" x14ac:dyDescent="0.25">
      <c r="A352" s="239"/>
      <c r="B352" s="240"/>
      <c r="C352" s="241"/>
      <c r="D352" s="240"/>
      <c r="E352" s="240"/>
      <c r="F352" s="242"/>
      <c r="G352" s="243"/>
      <c r="H352" s="244"/>
      <c r="I352" s="552"/>
      <c r="J352" s="577"/>
      <c r="K352" s="561"/>
      <c r="L352" s="566"/>
      <c r="M352" s="573"/>
      <c r="N352" s="556">
        <f t="shared" si="78"/>
        <v>0</v>
      </c>
    </row>
    <row r="353" spans="1:18" x14ac:dyDescent="0.25">
      <c r="A353" s="239"/>
      <c r="B353" s="240"/>
      <c r="C353" s="241"/>
      <c r="D353" s="240"/>
      <c r="E353" s="240"/>
      <c r="F353" s="242"/>
      <c r="G353" s="243"/>
      <c r="H353" s="244"/>
      <c r="I353" s="552"/>
      <c r="J353" s="577"/>
      <c r="K353" s="561"/>
      <c r="L353" s="566"/>
      <c r="M353" s="573"/>
      <c r="N353" s="556">
        <f t="shared" si="78"/>
        <v>0</v>
      </c>
    </row>
    <row r="354" spans="1:18" x14ac:dyDescent="0.25">
      <c r="A354" s="239"/>
      <c r="B354" s="240"/>
      <c r="C354" s="241"/>
      <c r="D354" s="240"/>
      <c r="E354" s="240"/>
      <c r="F354" s="242"/>
      <c r="G354" s="243"/>
      <c r="H354" s="244"/>
      <c r="I354" s="552"/>
      <c r="J354" s="577"/>
      <c r="K354" s="561"/>
      <c r="L354" s="566"/>
      <c r="M354" s="573"/>
      <c r="N354" s="556">
        <f t="shared" si="78"/>
        <v>0</v>
      </c>
    </row>
    <row r="355" spans="1:18" x14ac:dyDescent="0.25">
      <c r="A355" s="239"/>
      <c r="B355" s="240"/>
      <c r="C355" s="241"/>
      <c r="D355" s="240"/>
      <c r="E355" s="240"/>
      <c r="F355" s="242"/>
      <c r="G355" s="243"/>
      <c r="H355" s="244"/>
      <c r="I355" s="552"/>
      <c r="J355" s="577"/>
      <c r="K355" s="561"/>
      <c r="L355" s="566"/>
      <c r="M355" s="573"/>
      <c r="N355" s="556">
        <f t="shared" si="78"/>
        <v>0</v>
      </c>
    </row>
    <row r="356" spans="1:18" x14ac:dyDescent="0.25">
      <c r="A356" s="239"/>
      <c r="B356" s="240"/>
      <c r="C356" s="241"/>
      <c r="D356" s="240"/>
      <c r="E356" s="240"/>
      <c r="F356" s="242"/>
      <c r="G356" s="243"/>
      <c r="H356" s="244"/>
      <c r="I356" s="552"/>
      <c r="J356" s="577"/>
      <c r="K356" s="561"/>
      <c r="L356" s="566"/>
      <c r="M356" s="573"/>
      <c r="N356" s="556">
        <f t="shared" si="78"/>
        <v>0</v>
      </c>
    </row>
    <row r="357" spans="1:18" x14ac:dyDescent="0.25">
      <c r="A357" s="239"/>
      <c r="B357" s="240"/>
      <c r="C357" s="241"/>
      <c r="D357" s="240"/>
      <c r="E357" s="240"/>
      <c r="F357" s="242"/>
      <c r="G357" s="243"/>
      <c r="H357" s="244"/>
      <c r="I357" s="552"/>
      <c r="J357" s="577"/>
      <c r="K357" s="561"/>
      <c r="L357" s="566"/>
      <c r="M357" s="573"/>
      <c r="N357" s="556">
        <f t="shared" si="78"/>
        <v>0</v>
      </c>
    </row>
    <row r="358" spans="1:18" x14ac:dyDescent="0.25">
      <c r="A358" s="239"/>
      <c r="B358" s="240"/>
      <c r="C358" s="241"/>
      <c r="D358" s="240"/>
      <c r="E358" s="240"/>
      <c r="F358" s="242"/>
      <c r="G358" s="243"/>
      <c r="H358" s="244"/>
      <c r="I358" s="552"/>
      <c r="J358" s="577"/>
      <c r="K358" s="561"/>
      <c r="L358" s="566"/>
      <c r="M358" s="573"/>
      <c r="N358" s="556">
        <f t="shared" ref="N358:N360" si="79">SUM(J358:M358)</f>
        <v>0</v>
      </c>
    </row>
    <row r="359" spans="1:18" x14ac:dyDescent="0.25">
      <c r="A359" s="239"/>
      <c r="B359" s="240"/>
      <c r="C359" s="241"/>
      <c r="D359" s="240"/>
      <c r="E359" s="240"/>
      <c r="F359" s="242"/>
      <c r="G359" s="243"/>
      <c r="H359" s="244"/>
      <c r="I359" s="552"/>
      <c r="J359" s="577"/>
      <c r="K359" s="561"/>
      <c r="L359" s="566"/>
      <c r="M359" s="573"/>
      <c r="N359" s="556">
        <f t="shared" si="79"/>
        <v>0</v>
      </c>
    </row>
    <row r="360" spans="1:18" ht="15.75" thickBot="1" x14ac:dyDescent="0.3">
      <c r="A360" s="245"/>
      <c r="B360" s="246"/>
      <c r="C360" s="247"/>
      <c r="D360" s="246"/>
      <c r="E360" s="246"/>
      <c r="F360" s="248"/>
      <c r="G360" s="249"/>
      <c r="H360" s="250"/>
      <c r="I360" s="553"/>
      <c r="J360" s="578"/>
      <c r="K360" s="562"/>
      <c r="L360" s="567"/>
      <c r="M360" s="574"/>
      <c r="N360" s="570">
        <f t="shared" si="79"/>
        <v>0</v>
      </c>
    </row>
    <row r="361" spans="1:18" ht="15.75" thickBot="1" x14ac:dyDescent="0.3">
      <c r="A361" s="757" t="s">
        <v>4</v>
      </c>
      <c r="B361" s="758"/>
      <c r="C361" s="758"/>
      <c r="D361" s="758"/>
      <c r="E361" s="758"/>
      <c r="F361" s="758"/>
      <c r="G361" s="758"/>
      <c r="H361" s="758"/>
      <c r="I361" s="554">
        <f>SUM(I351:I360)</f>
        <v>0</v>
      </c>
      <c r="J361" s="579">
        <f t="shared" ref="J361:N361" si="80">SUM(J351:J360)</f>
        <v>0</v>
      </c>
      <c r="K361" s="563">
        <f t="shared" si="80"/>
        <v>0</v>
      </c>
      <c r="L361" s="568">
        <f t="shared" si="80"/>
        <v>0</v>
      </c>
      <c r="M361" s="558">
        <f t="shared" si="80"/>
        <v>0</v>
      </c>
      <c r="N361" s="571">
        <f t="shared" si="80"/>
        <v>0</v>
      </c>
    </row>
    <row r="362" spans="1:18" ht="15.75" customHeight="1" thickBot="1" x14ac:dyDescent="0.3">
      <c r="A362" s="743" t="s">
        <v>448</v>
      </c>
      <c r="B362" s="744"/>
      <c r="C362" s="744"/>
      <c r="D362" s="744"/>
      <c r="E362" s="744"/>
      <c r="F362" s="744"/>
      <c r="G362" s="744"/>
      <c r="H362" s="744"/>
      <c r="I362" s="744"/>
      <c r="J362" s="744"/>
      <c r="K362" s="744"/>
      <c r="L362" s="744"/>
      <c r="M362" s="744"/>
      <c r="N362" s="745"/>
    </row>
    <row r="363" spans="1:18" ht="26.25" thickBot="1" x14ac:dyDescent="0.3">
      <c r="A363" s="429" t="s">
        <v>419</v>
      </c>
      <c r="B363" s="417" t="s">
        <v>420</v>
      </c>
      <c r="C363" s="429" t="s">
        <v>421</v>
      </c>
      <c r="D363" s="417" t="s">
        <v>36</v>
      </c>
      <c r="E363" s="232" t="s">
        <v>536</v>
      </c>
      <c r="F363" s="231" t="s">
        <v>0</v>
      </c>
      <c r="G363" s="231" t="s">
        <v>2</v>
      </c>
      <c r="H363" s="231" t="s">
        <v>37</v>
      </c>
      <c r="I363" s="550" t="s">
        <v>5</v>
      </c>
      <c r="J363" s="575" t="s">
        <v>519</v>
      </c>
      <c r="K363" s="559" t="s">
        <v>520</v>
      </c>
      <c r="L363" s="564" t="s">
        <v>521</v>
      </c>
      <c r="M363" s="557" t="s">
        <v>522</v>
      </c>
      <c r="N363" s="569" t="s">
        <v>620</v>
      </c>
      <c r="P363" s="641">
        <v>3</v>
      </c>
      <c r="Q363" s="642">
        <v>18</v>
      </c>
      <c r="R363" s="643">
        <f>+I374</f>
        <v>0</v>
      </c>
    </row>
    <row r="364" spans="1:18" x14ac:dyDescent="0.25">
      <c r="A364" s="233"/>
      <c r="B364" s="234"/>
      <c r="C364" s="235"/>
      <c r="D364" s="234"/>
      <c r="E364" s="234"/>
      <c r="F364" s="236"/>
      <c r="G364" s="237"/>
      <c r="H364" s="238"/>
      <c r="I364" s="551"/>
      <c r="J364" s="576"/>
      <c r="K364" s="560"/>
      <c r="L364" s="565"/>
      <c r="M364" s="572"/>
      <c r="N364" s="555">
        <f t="shared" ref="N364:N370" si="81">SUM(J364:M364)</f>
        <v>0</v>
      </c>
    </row>
    <row r="365" spans="1:18" x14ac:dyDescent="0.25">
      <c r="A365" s="239"/>
      <c r="B365" s="240"/>
      <c r="C365" s="241"/>
      <c r="D365" s="240"/>
      <c r="E365" s="240"/>
      <c r="F365" s="242"/>
      <c r="G365" s="243"/>
      <c r="H365" s="244"/>
      <c r="I365" s="552"/>
      <c r="J365" s="577"/>
      <c r="K365" s="561"/>
      <c r="L365" s="566"/>
      <c r="M365" s="573"/>
      <c r="N365" s="556">
        <f t="shared" si="81"/>
        <v>0</v>
      </c>
    </row>
    <row r="366" spans="1:18" x14ac:dyDescent="0.25">
      <c r="A366" s="239"/>
      <c r="B366" s="240"/>
      <c r="C366" s="241"/>
      <c r="D366" s="240"/>
      <c r="E366" s="240"/>
      <c r="F366" s="242"/>
      <c r="G366" s="243"/>
      <c r="H366" s="244"/>
      <c r="I366" s="552"/>
      <c r="J366" s="577"/>
      <c r="K366" s="561"/>
      <c r="L366" s="566"/>
      <c r="M366" s="573"/>
      <c r="N366" s="556">
        <f t="shared" si="81"/>
        <v>0</v>
      </c>
    </row>
    <row r="367" spans="1:18" x14ac:dyDescent="0.25">
      <c r="A367" s="239"/>
      <c r="B367" s="240"/>
      <c r="C367" s="241"/>
      <c r="D367" s="240"/>
      <c r="E367" s="240"/>
      <c r="F367" s="242"/>
      <c r="G367" s="243"/>
      <c r="H367" s="244"/>
      <c r="I367" s="552"/>
      <c r="J367" s="577"/>
      <c r="K367" s="561"/>
      <c r="L367" s="566"/>
      <c r="M367" s="573"/>
      <c r="N367" s="556">
        <f t="shared" si="81"/>
        <v>0</v>
      </c>
    </row>
    <row r="368" spans="1:18" x14ac:dyDescent="0.25">
      <c r="A368" s="239"/>
      <c r="B368" s="240"/>
      <c r="C368" s="241"/>
      <c r="D368" s="240"/>
      <c r="E368" s="240"/>
      <c r="F368" s="242"/>
      <c r="G368" s="243"/>
      <c r="H368" s="244"/>
      <c r="I368" s="552"/>
      <c r="J368" s="577"/>
      <c r="K368" s="561"/>
      <c r="L368" s="566"/>
      <c r="M368" s="573"/>
      <c r="N368" s="556">
        <f t="shared" si="81"/>
        <v>0</v>
      </c>
    </row>
    <row r="369" spans="1:18" x14ac:dyDescent="0.25">
      <c r="A369" s="239"/>
      <c r="B369" s="240"/>
      <c r="C369" s="241"/>
      <c r="D369" s="240"/>
      <c r="E369" s="240"/>
      <c r="F369" s="242"/>
      <c r="G369" s="243"/>
      <c r="H369" s="244"/>
      <c r="I369" s="552"/>
      <c r="J369" s="577"/>
      <c r="K369" s="561"/>
      <c r="L369" s="566"/>
      <c r="M369" s="573"/>
      <c r="N369" s="556">
        <f t="shared" si="81"/>
        <v>0</v>
      </c>
    </row>
    <row r="370" spans="1:18" x14ac:dyDescent="0.25">
      <c r="A370" s="239"/>
      <c r="B370" s="240"/>
      <c r="C370" s="241"/>
      <c r="D370" s="240"/>
      <c r="E370" s="240"/>
      <c r="F370" s="242"/>
      <c r="G370" s="243"/>
      <c r="H370" s="244"/>
      <c r="I370" s="552"/>
      <c r="J370" s="577"/>
      <c r="K370" s="561"/>
      <c r="L370" s="566"/>
      <c r="M370" s="573"/>
      <c r="N370" s="556">
        <f t="shared" si="81"/>
        <v>0</v>
      </c>
    </row>
    <row r="371" spans="1:18" x14ac:dyDescent="0.25">
      <c r="A371" s="239"/>
      <c r="B371" s="240"/>
      <c r="C371" s="241"/>
      <c r="D371" s="240"/>
      <c r="E371" s="240"/>
      <c r="F371" s="242"/>
      <c r="G371" s="243"/>
      <c r="H371" s="244"/>
      <c r="I371" s="552"/>
      <c r="J371" s="577"/>
      <c r="K371" s="561"/>
      <c r="L371" s="566"/>
      <c r="M371" s="573"/>
      <c r="N371" s="556">
        <f t="shared" ref="N371:N373" si="82">SUM(J371:M371)</f>
        <v>0</v>
      </c>
    </row>
    <row r="372" spans="1:18" x14ac:dyDescent="0.25">
      <c r="A372" s="239"/>
      <c r="B372" s="240"/>
      <c r="C372" s="241"/>
      <c r="D372" s="240"/>
      <c r="E372" s="240"/>
      <c r="F372" s="242"/>
      <c r="G372" s="243"/>
      <c r="H372" s="244"/>
      <c r="I372" s="552"/>
      <c r="J372" s="577"/>
      <c r="K372" s="561"/>
      <c r="L372" s="566"/>
      <c r="M372" s="573"/>
      <c r="N372" s="556">
        <f t="shared" si="82"/>
        <v>0</v>
      </c>
    </row>
    <row r="373" spans="1:18" ht="15.75" thickBot="1" x14ac:dyDescent="0.3">
      <c r="A373" s="245"/>
      <c r="B373" s="246"/>
      <c r="C373" s="247"/>
      <c r="D373" s="246"/>
      <c r="E373" s="246"/>
      <c r="F373" s="248"/>
      <c r="G373" s="249"/>
      <c r="H373" s="250"/>
      <c r="I373" s="553"/>
      <c r="J373" s="578"/>
      <c r="K373" s="562"/>
      <c r="L373" s="567"/>
      <c r="M373" s="574"/>
      <c r="N373" s="570">
        <f t="shared" si="82"/>
        <v>0</v>
      </c>
    </row>
    <row r="374" spans="1:18" ht="15.75" thickBot="1" x14ac:dyDescent="0.3">
      <c r="A374" s="757" t="s">
        <v>4</v>
      </c>
      <c r="B374" s="758"/>
      <c r="C374" s="758"/>
      <c r="D374" s="758"/>
      <c r="E374" s="758"/>
      <c r="F374" s="758"/>
      <c r="G374" s="758"/>
      <c r="H374" s="758"/>
      <c r="I374" s="554">
        <f>SUM(I364:I373)</f>
        <v>0</v>
      </c>
      <c r="J374" s="579">
        <f t="shared" ref="J374:N374" si="83">SUM(J364:J373)</f>
        <v>0</v>
      </c>
      <c r="K374" s="563">
        <f t="shared" si="83"/>
        <v>0</v>
      </c>
      <c r="L374" s="568">
        <f t="shared" si="83"/>
        <v>0</v>
      </c>
      <c r="M374" s="558">
        <f t="shared" si="83"/>
        <v>0</v>
      </c>
      <c r="N374" s="571">
        <f t="shared" si="83"/>
        <v>0</v>
      </c>
    </row>
    <row r="375" spans="1:18" ht="15.75" customHeight="1" thickBot="1" x14ac:dyDescent="0.3">
      <c r="A375" s="746" t="s">
        <v>613</v>
      </c>
      <c r="B375" s="747"/>
      <c r="C375" s="747"/>
      <c r="D375" s="747"/>
      <c r="E375" s="747"/>
      <c r="F375" s="747"/>
      <c r="G375" s="747"/>
      <c r="H375" s="747"/>
      <c r="I375" s="747"/>
      <c r="J375" s="747"/>
      <c r="K375" s="747"/>
      <c r="L375" s="747"/>
      <c r="M375" s="747"/>
      <c r="N375" s="748"/>
    </row>
    <row r="376" spans="1:18" ht="26.25" thickBot="1" x14ac:dyDescent="0.3">
      <c r="A376" s="429" t="s">
        <v>419</v>
      </c>
      <c r="B376" s="417" t="s">
        <v>420</v>
      </c>
      <c r="C376" s="429" t="s">
        <v>421</v>
      </c>
      <c r="D376" s="417" t="s">
        <v>36</v>
      </c>
      <c r="E376" s="232" t="s">
        <v>536</v>
      </c>
      <c r="F376" s="231" t="s">
        <v>0</v>
      </c>
      <c r="G376" s="231" t="s">
        <v>2</v>
      </c>
      <c r="H376" s="231" t="s">
        <v>37</v>
      </c>
      <c r="I376" s="550" t="s">
        <v>5</v>
      </c>
      <c r="J376" s="575" t="s">
        <v>519</v>
      </c>
      <c r="K376" s="559" t="s">
        <v>520</v>
      </c>
      <c r="L376" s="564" t="s">
        <v>521</v>
      </c>
      <c r="M376" s="557" t="s">
        <v>522</v>
      </c>
      <c r="N376" s="569" t="s">
        <v>620</v>
      </c>
      <c r="P376" s="641">
        <v>3</v>
      </c>
      <c r="Q376" s="642">
        <v>24</v>
      </c>
      <c r="R376" s="643">
        <f>+I387</f>
        <v>0</v>
      </c>
    </row>
    <row r="377" spans="1:18" x14ac:dyDescent="0.25">
      <c r="A377" s="233"/>
      <c r="B377" s="234"/>
      <c r="C377" s="235"/>
      <c r="D377" s="234"/>
      <c r="E377" s="234"/>
      <c r="F377" s="236"/>
      <c r="G377" s="237"/>
      <c r="H377" s="238"/>
      <c r="I377" s="551"/>
      <c r="J377" s="576"/>
      <c r="K377" s="560"/>
      <c r="L377" s="565"/>
      <c r="M377" s="572"/>
      <c r="N377" s="555">
        <f t="shared" ref="N377:N383" si="84">SUM(J377:M377)</f>
        <v>0</v>
      </c>
    </row>
    <row r="378" spans="1:18" x14ac:dyDescent="0.25">
      <c r="A378" s="239"/>
      <c r="B378" s="240"/>
      <c r="C378" s="241"/>
      <c r="D378" s="240"/>
      <c r="E378" s="240"/>
      <c r="F378" s="242"/>
      <c r="G378" s="243"/>
      <c r="H378" s="244"/>
      <c r="I378" s="552"/>
      <c r="J378" s="577"/>
      <c r="K378" s="561"/>
      <c r="L378" s="566"/>
      <c r="M378" s="573"/>
      <c r="N378" s="556">
        <f t="shared" si="84"/>
        <v>0</v>
      </c>
    </row>
    <row r="379" spans="1:18" x14ac:dyDescent="0.25">
      <c r="A379" s="239"/>
      <c r="B379" s="240"/>
      <c r="C379" s="241"/>
      <c r="D379" s="240"/>
      <c r="E379" s="240"/>
      <c r="F379" s="242"/>
      <c r="G379" s="243"/>
      <c r="H379" s="244"/>
      <c r="I379" s="552"/>
      <c r="J379" s="577"/>
      <c r="K379" s="561"/>
      <c r="L379" s="566"/>
      <c r="M379" s="573"/>
      <c r="N379" s="556">
        <f t="shared" si="84"/>
        <v>0</v>
      </c>
    </row>
    <row r="380" spans="1:18" x14ac:dyDescent="0.25">
      <c r="A380" s="239"/>
      <c r="B380" s="240"/>
      <c r="C380" s="241"/>
      <c r="D380" s="240"/>
      <c r="E380" s="240"/>
      <c r="F380" s="242"/>
      <c r="G380" s="243"/>
      <c r="H380" s="244"/>
      <c r="I380" s="552"/>
      <c r="J380" s="577"/>
      <c r="K380" s="561"/>
      <c r="L380" s="566"/>
      <c r="M380" s="573"/>
      <c r="N380" s="556">
        <f t="shared" si="84"/>
        <v>0</v>
      </c>
    </row>
    <row r="381" spans="1:18" x14ac:dyDescent="0.25">
      <c r="A381" s="239"/>
      <c r="B381" s="240"/>
      <c r="C381" s="241"/>
      <c r="D381" s="240"/>
      <c r="E381" s="240"/>
      <c r="F381" s="242"/>
      <c r="G381" s="243"/>
      <c r="H381" s="244"/>
      <c r="I381" s="552"/>
      <c r="J381" s="577"/>
      <c r="K381" s="561"/>
      <c r="L381" s="566"/>
      <c r="M381" s="573"/>
      <c r="N381" s="556">
        <f t="shared" si="84"/>
        <v>0</v>
      </c>
    </row>
    <row r="382" spans="1:18" x14ac:dyDescent="0.25">
      <c r="A382" s="239"/>
      <c r="B382" s="240"/>
      <c r="C382" s="241"/>
      <c r="D382" s="240"/>
      <c r="E382" s="240"/>
      <c r="F382" s="242"/>
      <c r="G382" s="243"/>
      <c r="H382" s="244"/>
      <c r="I382" s="552"/>
      <c r="J382" s="577"/>
      <c r="K382" s="561"/>
      <c r="L382" s="566"/>
      <c r="M382" s="573"/>
      <c r="N382" s="556">
        <f t="shared" si="84"/>
        <v>0</v>
      </c>
    </row>
    <row r="383" spans="1:18" x14ac:dyDescent="0.25">
      <c r="A383" s="239"/>
      <c r="B383" s="240"/>
      <c r="C383" s="241"/>
      <c r="D383" s="240"/>
      <c r="E383" s="240"/>
      <c r="F383" s="242"/>
      <c r="G383" s="243"/>
      <c r="H383" s="244"/>
      <c r="I383" s="552"/>
      <c r="J383" s="577"/>
      <c r="K383" s="561"/>
      <c r="L383" s="566"/>
      <c r="M383" s="573"/>
      <c r="N383" s="556">
        <f t="shared" si="84"/>
        <v>0</v>
      </c>
    </row>
    <row r="384" spans="1:18" x14ac:dyDescent="0.25">
      <c r="A384" s="239"/>
      <c r="B384" s="240"/>
      <c r="C384" s="241"/>
      <c r="D384" s="240"/>
      <c r="E384" s="240"/>
      <c r="F384" s="242"/>
      <c r="G384" s="243"/>
      <c r="H384" s="244"/>
      <c r="I384" s="552"/>
      <c r="J384" s="577"/>
      <c r="K384" s="561"/>
      <c r="L384" s="566"/>
      <c r="M384" s="573"/>
      <c r="N384" s="556">
        <f t="shared" ref="N384:N386" si="85">SUM(J384:M384)</f>
        <v>0</v>
      </c>
    </row>
    <row r="385" spans="1:18" x14ac:dyDescent="0.25">
      <c r="A385" s="239"/>
      <c r="B385" s="240"/>
      <c r="C385" s="241"/>
      <c r="D385" s="240"/>
      <c r="E385" s="240"/>
      <c r="F385" s="242"/>
      <c r="G385" s="243"/>
      <c r="H385" s="244"/>
      <c r="I385" s="552"/>
      <c r="J385" s="577"/>
      <c r="K385" s="561"/>
      <c r="L385" s="566"/>
      <c r="M385" s="573"/>
      <c r="N385" s="556">
        <f t="shared" si="85"/>
        <v>0</v>
      </c>
    </row>
    <row r="386" spans="1:18" ht="15.75" thickBot="1" x14ac:dyDescent="0.3">
      <c r="A386" s="245"/>
      <c r="B386" s="246"/>
      <c r="C386" s="247"/>
      <c r="D386" s="246"/>
      <c r="E386" s="246"/>
      <c r="F386" s="248"/>
      <c r="G386" s="249"/>
      <c r="H386" s="250"/>
      <c r="I386" s="553"/>
      <c r="J386" s="578"/>
      <c r="K386" s="562"/>
      <c r="L386" s="567"/>
      <c r="M386" s="574"/>
      <c r="N386" s="570">
        <f t="shared" si="85"/>
        <v>0</v>
      </c>
    </row>
    <row r="387" spans="1:18" ht="15.75" thickBot="1" x14ac:dyDescent="0.3">
      <c r="A387" s="757" t="s">
        <v>4</v>
      </c>
      <c r="B387" s="758"/>
      <c r="C387" s="758"/>
      <c r="D387" s="758"/>
      <c r="E387" s="758"/>
      <c r="F387" s="758"/>
      <c r="G387" s="758"/>
      <c r="H387" s="758"/>
      <c r="I387" s="554">
        <f>SUM(I377:I386)</f>
        <v>0</v>
      </c>
      <c r="J387" s="579">
        <f t="shared" ref="J387:N387" si="86">SUM(J377:J386)</f>
        <v>0</v>
      </c>
      <c r="K387" s="563">
        <f t="shared" si="86"/>
        <v>0</v>
      </c>
      <c r="L387" s="568">
        <f t="shared" si="86"/>
        <v>0</v>
      </c>
      <c r="M387" s="558">
        <f t="shared" si="86"/>
        <v>0</v>
      </c>
      <c r="N387" s="571">
        <f t="shared" si="86"/>
        <v>0</v>
      </c>
    </row>
    <row r="388" spans="1:18" ht="15.75" customHeight="1" thickBot="1" x14ac:dyDescent="0.3">
      <c r="A388" s="746" t="s">
        <v>614</v>
      </c>
      <c r="B388" s="747"/>
      <c r="C388" s="747"/>
      <c r="D388" s="747"/>
      <c r="E388" s="747"/>
      <c r="F388" s="747"/>
      <c r="G388" s="747"/>
      <c r="H388" s="747"/>
      <c r="I388" s="747"/>
      <c r="J388" s="747"/>
      <c r="K388" s="747"/>
      <c r="L388" s="747"/>
      <c r="M388" s="747"/>
      <c r="N388" s="748"/>
    </row>
    <row r="389" spans="1:18" ht="26.25" thickBot="1" x14ac:dyDescent="0.3">
      <c r="A389" s="429" t="s">
        <v>419</v>
      </c>
      <c r="B389" s="417" t="s">
        <v>420</v>
      </c>
      <c r="C389" s="429" t="s">
        <v>421</v>
      </c>
      <c r="D389" s="417" t="s">
        <v>36</v>
      </c>
      <c r="E389" s="232" t="s">
        <v>536</v>
      </c>
      <c r="F389" s="231" t="s">
        <v>0</v>
      </c>
      <c r="G389" s="231" t="s">
        <v>2</v>
      </c>
      <c r="H389" s="231" t="s">
        <v>37</v>
      </c>
      <c r="I389" s="550" t="s">
        <v>5</v>
      </c>
      <c r="J389" s="575" t="s">
        <v>519</v>
      </c>
      <c r="K389" s="559" t="s">
        <v>520</v>
      </c>
      <c r="L389" s="564" t="s">
        <v>521</v>
      </c>
      <c r="M389" s="557" t="s">
        <v>522</v>
      </c>
      <c r="N389" s="569" t="s">
        <v>620</v>
      </c>
      <c r="P389" s="641">
        <v>3</v>
      </c>
      <c r="Q389" s="642">
        <v>24</v>
      </c>
      <c r="R389" s="643">
        <f>+I400</f>
        <v>0</v>
      </c>
    </row>
    <row r="390" spans="1:18" x14ac:dyDescent="0.25">
      <c r="A390" s="233"/>
      <c r="B390" s="234"/>
      <c r="C390" s="235"/>
      <c r="D390" s="234"/>
      <c r="E390" s="234"/>
      <c r="F390" s="236"/>
      <c r="G390" s="237"/>
      <c r="H390" s="238"/>
      <c r="I390" s="551"/>
      <c r="J390" s="576"/>
      <c r="K390" s="560"/>
      <c r="L390" s="565"/>
      <c r="M390" s="572"/>
      <c r="N390" s="555">
        <f t="shared" ref="N390:N396" si="87">SUM(J390:M390)</f>
        <v>0</v>
      </c>
    </row>
    <row r="391" spans="1:18" x14ac:dyDescent="0.25">
      <c r="A391" s="239"/>
      <c r="B391" s="240"/>
      <c r="C391" s="241"/>
      <c r="D391" s="240"/>
      <c r="E391" s="240"/>
      <c r="F391" s="242"/>
      <c r="G391" s="243"/>
      <c r="H391" s="244"/>
      <c r="I391" s="552"/>
      <c r="J391" s="577"/>
      <c r="K391" s="561"/>
      <c r="L391" s="566"/>
      <c r="M391" s="573"/>
      <c r="N391" s="556">
        <f t="shared" si="87"/>
        <v>0</v>
      </c>
    </row>
    <row r="392" spans="1:18" x14ac:dyDescent="0.25">
      <c r="A392" s="239"/>
      <c r="B392" s="240"/>
      <c r="C392" s="241"/>
      <c r="D392" s="240"/>
      <c r="E392" s="240"/>
      <c r="F392" s="242"/>
      <c r="G392" s="243"/>
      <c r="H392" s="244"/>
      <c r="I392" s="552"/>
      <c r="J392" s="577"/>
      <c r="K392" s="561"/>
      <c r="L392" s="566"/>
      <c r="M392" s="573"/>
      <c r="N392" s="556">
        <f t="shared" si="87"/>
        <v>0</v>
      </c>
    </row>
    <row r="393" spans="1:18" x14ac:dyDescent="0.25">
      <c r="A393" s="239"/>
      <c r="B393" s="240"/>
      <c r="C393" s="241"/>
      <c r="D393" s="240"/>
      <c r="E393" s="240"/>
      <c r="F393" s="242"/>
      <c r="G393" s="243"/>
      <c r="H393" s="244"/>
      <c r="I393" s="552"/>
      <c r="J393" s="577"/>
      <c r="K393" s="561"/>
      <c r="L393" s="566"/>
      <c r="M393" s="573"/>
      <c r="N393" s="556">
        <f t="shared" si="87"/>
        <v>0</v>
      </c>
    </row>
    <row r="394" spans="1:18" x14ac:dyDescent="0.25">
      <c r="A394" s="239"/>
      <c r="B394" s="240"/>
      <c r="C394" s="241"/>
      <c r="D394" s="240"/>
      <c r="E394" s="240"/>
      <c r="F394" s="242"/>
      <c r="G394" s="243"/>
      <c r="H394" s="244"/>
      <c r="I394" s="552"/>
      <c r="J394" s="577"/>
      <c r="K394" s="561"/>
      <c r="L394" s="566"/>
      <c r="M394" s="573"/>
      <c r="N394" s="556">
        <f t="shared" si="87"/>
        <v>0</v>
      </c>
    </row>
    <row r="395" spans="1:18" x14ac:dyDescent="0.25">
      <c r="A395" s="239"/>
      <c r="B395" s="240"/>
      <c r="C395" s="241"/>
      <c r="D395" s="240"/>
      <c r="E395" s="240"/>
      <c r="F395" s="242"/>
      <c r="G395" s="243"/>
      <c r="H395" s="244"/>
      <c r="I395" s="552"/>
      <c r="J395" s="577"/>
      <c r="K395" s="561"/>
      <c r="L395" s="566"/>
      <c r="M395" s="573"/>
      <c r="N395" s="556">
        <f t="shared" si="87"/>
        <v>0</v>
      </c>
    </row>
    <row r="396" spans="1:18" x14ac:dyDescent="0.25">
      <c r="A396" s="239"/>
      <c r="B396" s="240"/>
      <c r="C396" s="241"/>
      <c r="D396" s="240"/>
      <c r="E396" s="240"/>
      <c r="F396" s="242"/>
      <c r="G396" s="243"/>
      <c r="H396" s="244"/>
      <c r="I396" s="552"/>
      <c r="J396" s="577"/>
      <c r="K396" s="561"/>
      <c r="L396" s="566"/>
      <c r="M396" s="573"/>
      <c r="N396" s="556">
        <f t="shared" si="87"/>
        <v>0</v>
      </c>
    </row>
    <row r="397" spans="1:18" x14ac:dyDescent="0.25">
      <c r="A397" s="239"/>
      <c r="B397" s="240"/>
      <c r="C397" s="241"/>
      <c r="D397" s="240"/>
      <c r="E397" s="240"/>
      <c r="F397" s="242"/>
      <c r="G397" s="243"/>
      <c r="H397" s="244"/>
      <c r="I397" s="552"/>
      <c r="J397" s="577"/>
      <c r="K397" s="561"/>
      <c r="L397" s="566"/>
      <c r="M397" s="573"/>
      <c r="N397" s="556">
        <f t="shared" ref="N397:N399" si="88">SUM(J397:M397)</f>
        <v>0</v>
      </c>
    </row>
    <row r="398" spans="1:18" x14ac:dyDescent="0.25">
      <c r="A398" s="239"/>
      <c r="B398" s="240"/>
      <c r="C398" s="241"/>
      <c r="D398" s="240"/>
      <c r="E398" s="240"/>
      <c r="F398" s="242"/>
      <c r="G398" s="243"/>
      <c r="H398" s="244"/>
      <c r="I398" s="552"/>
      <c r="J398" s="577"/>
      <c r="K398" s="561"/>
      <c r="L398" s="566"/>
      <c r="M398" s="573"/>
      <c r="N398" s="556">
        <f t="shared" si="88"/>
        <v>0</v>
      </c>
    </row>
    <row r="399" spans="1:18" ht="15.75" thickBot="1" x14ac:dyDescent="0.3">
      <c r="A399" s="245"/>
      <c r="B399" s="246"/>
      <c r="C399" s="247"/>
      <c r="D399" s="246"/>
      <c r="E399" s="246"/>
      <c r="F399" s="248"/>
      <c r="G399" s="249"/>
      <c r="H399" s="250"/>
      <c r="I399" s="553"/>
      <c r="J399" s="578"/>
      <c r="K399" s="562"/>
      <c r="L399" s="567"/>
      <c r="M399" s="574"/>
      <c r="N399" s="570">
        <f t="shared" si="88"/>
        <v>0</v>
      </c>
    </row>
    <row r="400" spans="1:18" ht="15.75" thickBot="1" x14ac:dyDescent="0.3">
      <c r="A400" s="757" t="s">
        <v>4</v>
      </c>
      <c r="B400" s="758"/>
      <c r="C400" s="758"/>
      <c r="D400" s="758"/>
      <c r="E400" s="758"/>
      <c r="F400" s="758"/>
      <c r="G400" s="758"/>
      <c r="H400" s="758"/>
      <c r="I400" s="554">
        <f>SUM(I390:I399)</f>
        <v>0</v>
      </c>
      <c r="J400" s="579">
        <f t="shared" ref="J400:N400" si="89">SUM(J390:J399)</f>
        <v>0</v>
      </c>
      <c r="K400" s="563">
        <f t="shared" si="89"/>
        <v>0</v>
      </c>
      <c r="L400" s="568">
        <f t="shared" si="89"/>
        <v>0</v>
      </c>
      <c r="M400" s="558">
        <f t="shared" si="89"/>
        <v>0</v>
      </c>
      <c r="N400" s="571">
        <f t="shared" si="89"/>
        <v>0</v>
      </c>
    </row>
    <row r="401" spans="1:18" ht="15.75" customHeight="1" thickBot="1" x14ac:dyDescent="0.3">
      <c r="A401" s="743" t="s">
        <v>449</v>
      </c>
      <c r="B401" s="744"/>
      <c r="C401" s="744"/>
      <c r="D401" s="744"/>
      <c r="E401" s="744"/>
      <c r="F401" s="744"/>
      <c r="G401" s="744"/>
      <c r="H401" s="744"/>
      <c r="I401" s="744"/>
      <c r="J401" s="744"/>
      <c r="K401" s="744"/>
      <c r="L401" s="744"/>
      <c r="M401" s="744"/>
      <c r="N401" s="745"/>
    </row>
    <row r="402" spans="1:18" ht="26.25" thickBot="1" x14ac:dyDescent="0.3">
      <c r="A402" s="429" t="s">
        <v>419</v>
      </c>
      <c r="B402" s="417" t="s">
        <v>420</v>
      </c>
      <c r="C402" s="429" t="s">
        <v>421</v>
      </c>
      <c r="D402" s="417" t="s">
        <v>36</v>
      </c>
      <c r="E402" s="232" t="s">
        <v>536</v>
      </c>
      <c r="F402" s="231" t="s">
        <v>0</v>
      </c>
      <c r="G402" s="231" t="s">
        <v>2</v>
      </c>
      <c r="H402" s="231" t="s">
        <v>37</v>
      </c>
      <c r="I402" s="550" t="s">
        <v>5</v>
      </c>
      <c r="J402" s="575" t="s">
        <v>519</v>
      </c>
      <c r="K402" s="559" t="s">
        <v>520</v>
      </c>
      <c r="L402" s="564" t="s">
        <v>521</v>
      </c>
      <c r="M402" s="557" t="s">
        <v>522</v>
      </c>
      <c r="N402" s="569" t="s">
        <v>620</v>
      </c>
      <c r="P402" s="641">
        <v>3</v>
      </c>
      <c r="Q402" s="642">
        <v>7</v>
      </c>
      <c r="R402" s="643">
        <f>+I413</f>
        <v>0</v>
      </c>
    </row>
    <row r="403" spans="1:18" x14ac:dyDescent="0.25">
      <c r="A403" s="233"/>
      <c r="B403" s="234"/>
      <c r="C403" s="235"/>
      <c r="D403" s="234"/>
      <c r="E403" s="234"/>
      <c r="F403" s="236"/>
      <c r="G403" s="237"/>
      <c r="H403" s="238"/>
      <c r="I403" s="551"/>
      <c r="J403" s="576"/>
      <c r="K403" s="560"/>
      <c r="L403" s="565"/>
      <c r="M403" s="572"/>
      <c r="N403" s="555">
        <f t="shared" ref="N403:N409" si="90">SUM(J403:M403)</f>
        <v>0</v>
      </c>
    </row>
    <row r="404" spans="1:18" x14ac:dyDescent="0.25">
      <c r="A404" s="239"/>
      <c r="B404" s="240"/>
      <c r="C404" s="241"/>
      <c r="D404" s="240"/>
      <c r="E404" s="240"/>
      <c r="F404" s="242"/>
      <c r="G404" s="243"/>
      <c r="H404" s="244"/>
      <c r="I404" s="552"/>
      <c r="J404" s="577"/>
      <c r="K404" s="561"/>
      <c r="L404" s="566"/>
      <c r="M404" s="573"/>
      <c r="N404" s="556">
        <f t="shared" si="90"/>
        <v>0</v>
      </c>
    </row>
    <row r="405" spans="1:18" x14ac:dyDescent="0.25">
      <c r="A405" s="239"/>
      <c r="B405" s="240"/>
      <c r="C405" s="241"/>
      <c r="D405" s="240"/>
      <c r="E405" s="240"/>
      <c r="F405" s="242"/>
      <c r="G405" s="243"/>
      <c r="H405" s="244"/>
      <c r="I405" s="552"/>
      <c r="J405" s="577"/>
      <c r="K405" s="561"/>
      <c r="L405" s="566"/>
      <c r="M405" s="573"/>
      <c r="N405" s="556">
        <f t="shared" si="90"/>
        <v>0</v>
      </c>
    </row>
    <row r="406" spans="1:18" x14ac:dyDescent="0.25">
      <c r="A406" s="239"/>
      <c r="B406" s="240"/>
      <c r="C406" s="241"/>
      <c r="D406" s="240"/>
      <c r="E406" s="240"/>
      <c r="F406" s="242"/>
      <c r="G406" s="243"/>
      <c r="H406" s="244"/>
      <c r="I406" s="552"/>
      <c r="J406" s="577"/>
      <c r="K406" s="561"/>
      <c r="L406" s="566"/>
      <c r="M406" s="573"/>
      <c r="N406" s="556">
        <f t="shared" si="90"/>
        <v>0</v>
      </c>
    </row>
    <row r="407" spans="1:18" x14ac:dyDescent="0.25">
      <c r="A407" s="239"/>
      <c r="B407" s="240"/>
      <c r="C407" s="241"/>
      <c r="D407" s="240"/>
      <c r="E407" s="240"/>
      <c r="F407" s="242"/>
      <c r="G407" s="243"/>
      <c r="H407" s="244"/>
      <c r="I407" s="552"/>
      <c r="J407" s="577"/>
      <c r="K407" s="561"/>
      <c r="L407" s="566"/>
      <c r="M407" s="573"/>
      <c r="N407" s="556">
        <f t="shared" si="90"/>
        <v>0</v>
      </c>
    </row>
    <row r="408" spans="1:18" x14ac:dyDescent="0.25">
      <c r="A408" s="239"/>
      <c r="B408" s="240"/>
      <c r="C408" s="241"/>
      <c r="D408" s="240"/>
      <c r="E408" s="240"/>
      <c r="F408" s="242"/>
      <c r="G408" s="243"/>
      <c r="H408" s="244"/>
      <c r="I408" s="552"/>
      <c r="J408" s="577"/>
      <c r="K408" s="561"/>
      <c r="L408" s="566"/>
      <c r="M408" s="573"/>
      <c r="N408" s="556">
        <f t="shared" si="90"/>
        <v>0</v>
      </c>
    </row>
    <row r="409" spans="1:18" x14ac:dyDescent="0.25">
      <c r="A409" s="239"/>
      <c r="B409" s="240"/>
      <c r="C409" s="241"/>
      <c r="D409" s="240"/>
      <c r="E409" s="240"/>
      <c r="F409" s="242"/>
      <c r="G409" s="243"/>
      <c r="H409" s="244"/>
      <c r="I409" s="552"/>
      <c r="J409" s="577"/>
      <c r="K409" s="561"/>
      <c r="L409" s="566"/>
      <c r="M409" s="573"/>
      <c r="N409" s="556">
        <f t="shared" si="90"/>
        <v>0</v>
      </c>
    </row>
    <row r="410" spans="1:18" x14ac:dyDescent="0.25">
      <c r="A410" s="239"/>
      <c r="B410" s="240"/>
      <c r="C410" s="241"/>
      <c r="D410" s="240"/>
      <c r="E410" s="240"/>
      <c r="F410" s="242"/>
      <c r="G410" s="243"/>
      <c r="H410" s="244"/>
      <c r="I410" s="552"/>
      <c r="J410" s="577"/>
      <c r="K410" s="561"/>
      <c r="L410" s="566"/>
      <c r="M410" s="573"/>
      <c r="N410" s="556">
        <f t="shared" ref="N410:N412" si="91">SUM(J410:M410)</f>
        <v>0</v>
      </c>
    </row>
    <row r="411" spans="1:18" x14ac:dyDescent="0.25">
      <c r="A411" s="239"/>
      <c r="B411" s="240"/>
      <c r="C411" s="241"/>
      <c r="D411" s="240"/>
      <c r="E411" s="240"/>
      <c r="F411" s="242"/>
      <c r="G411" s="243"/>
      <c r="H411" s="244"/>
      <c r="I411" s="552"/>
      <c r="J411" s="577"/>
      <c r="K411" s="561"/>
      <c r="L411" s="566"/>
      <c r="M411" s="573"/>
      <c r="N411" s="556">
        <f t="shared" si="91"/>
        <v>0</v>
      </c>
    </row>
    <row r="412" spans="1:18" ht="15.75" thickBot="1" x14ac:dyDescent="0.3">
      <c r="A412" s="245"/>
      <c r="B412" s="246"/>
      <c r="C412" s="247"/>
      <c r="D412" s="246"/>
      <c r="E412" s="246"/>
      <c r="F412" s="248"/>
      <c r="G412" s="249"/>
      <c r="H412" s="250"/>
      <c r="I412" s="553"/>
      <c r="J412" s="578"/>
      <c r="K412" s="562"/>
      <c r="L412" s="567"/>
      <c r="M412" s="574"/>
      <c r="N412" s="570">
        <f t="shared" si="91"/>
        <v>0</v>
      </c>
    </row>
    <row r="413" spans="1:18" ht="15.75" thickBot="1" x14ac:dyDescent="0.3">
      <c r="A413" s="757" t="s">
        <v>4</v>
      </c>
      <c r="B413" s="758"/>
      <c r="C413" s="758"/>
      <c r="D413" s="758"/>
      <c r="E413" s="758"/>
      <c r="F413" s="758"/>
      <c r="G413" s="758"/>
      <c r="H413" s="758"/>
      <c r="I413" s="554">
        <f>SUM(I403:I412)</f>
        <v>0</v>
      </c>
      <c r="J413" s="579">
        <f t="shared" ref="J413:N413" si="92">SUM(J403:J412)</f>
        <v>0</v>
      </c>
      <c r="K413" s="563">
        <f t="shared" si="92"/>
        <v>0</v>
      </c>
      <c r="L413" s="568">
        <f t="shared" si="92"/>
        <v>0</v>
      </c>
      <c r="M413" s="558">
        <f t="shared" si="92"/>
        <v>0</v>
      </c>
      <c r="N413" s="571">
        <f t="shared" si="92"/>
        <v>0</v>
      </c>
    </row>
    <row r="414" spans="1:18" ht="15.75" customHeight="1" thickBot="1" x14ac:dyDescent="0.3">
      <c r="A414" s="743" t="s">
        <v>450</v>
      </c>
      <c r="B414" s="744"/>
      <c r="C414" s="744"/>
      <c r="D414" s="744"/>
      <c r="E414" s="744"/>
      <c r="F414" s="744"/>
      <c r="G414" s="744"/>
      <c r="H414" s="744"/>
      <c r="I414" s="744"/>
      <c r="J414" s="744"/>
      <c r="K414" s="744"/>
      <c r="L414" s="744"/>
      <c r="M414" s="744"/>
      <c r="N414" s="745"/>
    </row>
    <row r="415" spans="1:18" ht="26.25" thickBot="1" x14ac:dyDescent="0.3">
      <c r="A415" s="429" t="s">
        <v>419</v>
      </c>
      <c r="B415" s="417" t="s">
        <v>420</v>
      </c>
      <c r="C415" s="429" t="s">
        <v>421</v>
      </c>
      <c r="D415" s="417" t="s">
        <v>36</v>
      </c>
      <c r="E415" s="232" t="s">
        <v>536</v>
      </c>
      <c r="F415" s="231" t="s">
        <v>0</v>
      </c>
      <c r="G415" s="231" t="s">
        <v>2</v>
      </c>
      <c r="H415" s="231" t="s">
        <v>37</v>
      </c>
      <c r="I415" s="550" t="s">
        <v>5</v>
      </c>
      <c r="J415" s="575" t="s">
        <v>519</v>
      </c>
      <c r="K415" s="559" t="s">
        <v>520</v>
      </c>
      <c r="L415" s="564" t="s">
        <v>521</v>
      </c>
      <c r="M415" s="557" t="s">
        <v>522</v>
      </c>
      <c r="N415" s="569" t="s">
        <v>620</v>
      </c>
      <c r="P415" s="641">
        <v>3</v>
      </c>
      <c r="Q415" s="642">
        <v>7</v>
      </c>
      <c r="R415" s="643">
        <f>+I426</f>
        <v>0</v>
      </c>
    </row>
    <row r="416" spans="1:18" x14ac:dyDescent="0.25">
      <c r="A416" s="233"/>
      <c r="B416" s="234"/>
      <c r="C416" s="235"/>
      <c r="D416" s="234"/>
      <c r="E416" s="234"/>
      <c r="F416" s="236"/>
      <c r="G416" s="237"/>
      <c r="H416" s="238"/>
      <c r="I416" s="551"/>
      <c r="J416" s="576"/>
      <c r="K416" s="560"/>
      <c r="L416" s="565"/>
      <c r="M416" s="572"/>
      <c r="N416" s="555">
        <f t="shared" ref="N416:N422" si="93">SUM(J416:M416)</f>
        <v>0</v>
      </c>
    </row>
    <row r="417" spans="1:18" x14ac:dyDescent="0.25">
      <c r="A417" s="239"/>
      <c r="B417" s="240"/>
      <c r="C417" s="241"/>
      <c r="D417" s="240"/>
      <c r="E417" s="240"/>
      <c r="F417" s="242"/>
      <c r="G417" s="243"/>
      <c r="H417" s="244"/>
      <c r="I417" s="552"/>
      <c r="J417" s="577"/>
      <c r="K417" s="561"/>
      <c r="L417" s="566"/>
      <c r="M417" s="573"/>
      <c r="N417" s="556">
        <f t="shared" si="93"/>
        <v>0</v>
      </c>
    </row>
    <row r="418" spans="1:18" x14ac:dyDescent="0.25">
      <c r="A418" s="239"/>
      <c r="B418" s="240"/>
      <c r="C418" s="241"/>
      <c r="D418" s="240"/>
      <c r="E418" s="240"/>
      <c r="F418" s="242"/>
      <c r="G418" s="243"/>
      <c r="H418" s="244"/>
      <c r="I418" s="552"/>
      <c r="J418" s="577"/>
      <c r="K418" s="561"/>
      <c r="L418" s="566"/>
      <c r="M418" s="573"/>
      <c r="N418" s="556">
        <f t="shared" si="93"/>
        <v>0</v>
      </c>
    </row>
    <row r="419" spans="1:18" x14ac:dyDescent="0.25">
      <c r="A419" s="239"/>
      <c r="B419" s="240"/>
      <c r="C419" s="241"/>
      <c r="D419" s="240"/>
      <c r="E419" s="240"/>
      <c r="F419" s="242"/>
      <c r="G419" s="243"/>
      <c r="H419" s="244"/>
      <c r="I419" s="552"/>
      <c r="J419" s="577"/>
      <c r="K419" s="561"/>
      <c r="L419" s="566"/>
      <c r="M419" s="573"/>
      <c r="N419" s="556">
        <f t="shared" si="93"/>
        <v>0</v>
      </c>
    </row>
    <row r="420" spans="1:18" x14ac:dyDescent="0.25">
      <c r="A420" s="239"/>
      <c r="B420" s="240"/>
      <c r="C420" s="241"/>
      <c r="D420" s="240"/>
      <c r="E420" s="240"/>
      <c r="F420" s="242"/>
      <c r="G420" s="243"/>
      <c r="H420" s="244"/>
      <c r="I420" s="552"/>
      <c r="J420" s="577"/>
      <c r="K420" s="561"/>
      <c r="L420" s="566"/>
      <c r="M420" s="573"/>
      <c r="N420" s="556">
        <f t="shared" si="93"/>
        <v>0</v>
      </c>
    </row>
    <row r="421" spans="1:18" x14ac:dyDescent="0.25">
      <c r="A421" s="239"/>
      <c r="B421" s="240"/>
      <c r="C421" s="241"/>
      <c r="D421" s="240"/>
      <c r="E421" s="240"/>
      <c r="F421" s="242"/>
      <c r="G421" s="243"/>
      <c r="H421" s="244"/>
      <c r="I421" s="552"/>
      <c r="J421" s="577"/>
      <c r="K421" s="561"/>
      <c r="L421" s="566"/>
      <c r="M421" s="573"/>
      <c r="N421" s="556">
        <f t="shared" si="93"/>
        <v>0</v>
      </c>
    </row>
    <row r="422" spans="1:18" x14ac:dyDescent="0.25">
      <c r="A422" s="239"/>
      <c r="B422" s="240"/>
      <c r="C422" s="241"/>
      <c r="D422" s="240"/>
      <c r="E422" s="240"/>
      <c r="F422" s="242"/>
      <c r="G422" s="243"/>
      <c r="H422" s="244"/>
      <c r="I422" s="552"/>
      <c r="J422" s="577"/>
      <c r="K422" s="561"/>
      <c r="L422" s="566"/>
      <c r="M422" s="573"/>
      <c r="N422" s="556">
        <f t="shared" si="93"/>
        <v>0</v>
      </c>
    </row>
    <row r="423" spans="1:18" x14ac:dyDescent="0.25">
      <c r="A423" s="239"/>
      <c r="B423" s="240"/>
      <c r="C423" s="241"/>
      <c r="D423" s="240"/>
      <c r="E423" s="240"/>
      <c r="F423" s="242"/>
      <c r="G423" s="243"/>
      <c r="H423" s="244"/>
      <c r="I423" s="552"/>
      <c r="J423" s="577"/>
      <c r="K423" s="561"/>
      <c r="L423" s="566"/>
      <c r="M423" s="573"/>
      <c r="N423" s="556">
        <f t="shared" ref="N423:N425" si="94">SUM(J423:M423)</f>
        <v>0</v>
      </c>
    </row>
    <row r="424" spans="1:18" x14ac:dyDescent="0.25">
      <c r="A424" s="239"/>
      <c r="B424" s="240"/>
      <c r="C424" s="241"/>
      <c r="D424" s="240"/>
      <c r="E424" s="240"/>
      <c r="F424" s="242"/>
      <c r="G424" s="243"/>
      <c r="H424" s="244"/>
      <c r="I424" s="552"/>
      <c r="J424" s="577"/>
      <c r="K424" s="561"/>
      <c r="L424" s="566"/>
      <c r="M424" s="573"/>
      <c r="N424" s="556">
        <f t="shared" si="94"/>
        <v>0</v>
      </c>
    </row>
    <row r="425" spans="1:18" ht="15.75" thickBot="1" x14ac:dyDescent="0.3">
      <c r="A425" s="245"/>
      <c r="B425" s="246"/>
      <c r="C425" s="247"/>
      <c r="D425" s="246"/>
      <c r="E425" s="246"/>
      <c r="F425" s="248"/>
      <c r="G425" s="249"/>
      <c r="H425" s="250"/>
      <c r="I425" s="553"/>
      <c r="J425" s="578"/>
      <c r="K425" s="562"/>
      <c r="L425" s="567"/>
      <c r="M425" s="574"/>
      <c r="N425" s="570">
        <f t="shared" si="94"/>
        <v>0</v>
      </c>
    </row>
    <row r="426" spans="1:18" ht="15.75" thickBot="1" x14ac:dyDescent="0.3">
      <c r="A426" s="757" t="s">
        <v>4</v>
      </c>
      <c r="B426" s="758"/>
      <c r="C426" s="758"/>
      <c r="D426" s="758"/>
      <c r="E426" s="758"/>
      <c r="F426" s="758"/>
      <c r="G426" s="758"/>
      <c r="H426" s="758"/>
      <c r="I426" s="554">
        <f>SUM(I416:I425)</f>
        <v>0</v>
      </c>
      <c r="J426" s="579">
        <f t="shared" ref="J426:N426" si="95">SUM(J416:J425)</f>
        <v>0</v>
      </c>
      <c r="K426" s="563">
        <f t="shared" si="95"/>
        <v>0</v>
      </c>
      <c r="L426" s="568">
        <f t="shared" si="95"/>
        <v>0</v>
      </c>
      <c r="M426" s="558">
        <f t="shared" si="95"/>
        <v>0</v>
      </c>
      <c r="N426" s="571">
        <f t="shared" si="95"/>
        <v>0</v>
      </c>
    </row>
    <row r="427" spans="1:18" ht="15.75" customHeight="1" thickBot="1" x14ac:dyDescent="0.3">
      <c r="A427" s="743" t="s">
        <v>451</v>
      </c>
      <c r="B427" s="744"/>
      <c r="C427" s="744"/>
      <c r="D427" s="744"/>
      <c r="E427" s="744"/>
      <c r="F427" s="744"/>
      <c r="G427" s="744"/>
      <c r="H427" s="744"/>
      <c r="I427" s="744"/>
      <c r="J427" s="744"/>
      <c r="K427" s="744"/>
      <c r="L427" s="744"/>
      <c r="M427" s="744"/>
      <c r="N427" s="745"/>
    </row>
    <row r="428" spans="1:18" ht="26.25" thickBot="1" x14ac:dyDescent="0.3">
      <c r="A428" s="429" t="s">
        <v>419</v>
      </c>
      <c r="B428" s="417" t="s">
        <v>420</v>
      </c>
      <c r="C428" s="429" t="s">
        <v>421</v>
      </c>
      <c r="D428" s="417" t="s">
        <v>36</v>
      </c>
      <c r="E428" s="232" t="s">
        <v>536</v>
      </c>
      <c r="F428" s="231" t="s">
        <v>0</v>
      </c>
      <c r="G428" s="231" t="s">
        <v>2</v>
      </c>
      <c r="H428" s="231" t="s">
        <v>37</v>
      </c>
      <c r="I428" s="550" t="s">
        <v>5</v>
      </c>
      <c r="J428" s="575" t="s">
        <v>519</v>
      </c>
      <c r="K428" s="559" t="s">
        <v>520</v>
      </c>
      <c r="L428" s="564" t="s">
        <v>521</v>
      </c>
      <c r="M428" s="557" t="s">
        <v>522</v>
      </c>
      <c r="N428" s="569" t="s">
        <v>620</v>
      </c>
      <c r="P428" s="641">
        <v>3</v>
      </c>
      <c r="Q428" s="642">
        <v>22</v>
      </c>
      <c r="R428" s="643">
        <f>+I439</f>
        <v>0</v>
      </c>
    </row>
    <row r="429" spans="1:18" x14ac:dyDescent="0.25">
      <c r="A429" s="233"/>
      <c r="B429" s="234"/>
      <c r="C429" s="235"/>
      <c r="D429" s="234"/>
      <c r="E429" s="234"/>
      <c r="F429" s="236"/>
      <c r="G429" s="237"/>
      <c r="H429" s="238"/>
      <c r="I429" s="551"/>
      <c r="J429" s="576"/>
      <c r="K429" s="560"/>
      <c r="L429" s="565"/>
      <c r="M429" s="572"/>
      <c r="N429" s="555">
        <f t="shared" ref="N429:N435" si="96">SUM(J429:M429)</f>
        <v>0</v>
      </c>
    </row>
    <row r="430" spans="1:18" x14ac:dyDescent="0.25">
      <c r="A430" s="239"/>
      <c r="B430" s="240"/>
      <c r="C430" s="241"/>
      <c r="D430" s="240"/>
      <c r="E430" s="240"/>
      <c r="F430" s="242"/>
      <c r="G430" s="243"/>
      <c r="H430" s="244"/>
      <c r="I430" s="552"/>
      <c r="J430" s="577"/>
      <c r="K430" s="561"/>
      <c r="L430" s="566"/>
      <c r="M430" s="573"/>
      <c r="N430" s="556">
        <f t="shared" si="96"/>
        <v>0</v>
      </c>
    </row>
    <row r="431" spans="1:18" x14ac:dyDescent="0.25">
      <c r="A431" s="239"/>
      <c r="B431" s="240"/>
      <c r="C431" s="241"/>
      <c r="D431" s="240"/>
      <c r="E431" s="240"/>
      <c r="F431" s="242"/>
      <c r="G431" s="243"/>
      <c r="H431" s="244"/>
      <c r="I431" s="552"/>
      <c r="J431" s="577"/>
      <c r="K431" s="561"/>
      <c r="L431" s="566"/>
      <c r="M431" s="573"/>
      <c r="N431" s="556">
        <f t="shared" si="96"/>
        <v>0</v>
      </c>
    </row>
    <row r="432" spans="1:18" x14ac:dyDescent="0.25">
      <c r="A432" s="239"/>
      <c r="B432" s="240"/>
      <c r="C432" s="241"/>
      <c r="D432" s="240"/>
      <c r="E432" s="240"/>
      <c r="F432" s="242"/>
      <c r="G432" s="243"/>
      <c r="H432" s="244"/>
      <c r="I432" s="552"/>
      <c r="J432" s="577"/>
      <c r="K432" s="561"/>
      <c r="L432" s="566"/>
      <c r="M432" s="573"/>
      <c r="N432" s="556">
        <f t="shared" si="96"/>
        <v>0</v>
      </c>
    </row>
    <row r="433" spans="1:18" x14ac:dyDescent="0.25">
      <c r="A433" s="239"/>
      <c r="B433" s="240"/>
      <c r="C433" s="241"/>
      <c r="D433" s="240"/>
      <c r="E433" s="240"/>
      <c r="F433" s="242"/>
      <c r="G433" s="243"/>
      <c r="H433" s="244"/>
      <c r="I433" s="552"/>
      <c r="J433" s="577"/>
      <c r="K433" s="561"/>
      <c r="L433" s="566"/>
      <c r="M433" s="573"/>
      <c r="N433" s="556">
        <f t="shared" si="96"/>
        <v>0</v>
      </c>
    </row>
    <row r="434" spans="1:18" x14ac:dyDescent="0.25">
      <c r="A434" s="239"/>
      <c r="B434" s="240"/>
      <c r="C434" s="241"/>
      <c r="D434" s="240"/>
      <c r="E434" s="240"/>
      <c r="F434" s="242"/>
      <c r="G434" s="243"/>
      <c r="H434" s="244"/>
      <c r="I434" s="552"/>
      <c r="J434" s="577"/>
      <c r="K434" s="561"/>
      <c r="L434" s="566"/>
      <c r="M434" s="573"/>
      <c r="N434" s="556">
        <f t="shared" si="96"/>
        <v>0</v>
      </c>
    </row>
    <row r="435" spans="1:18" x14ac:dyDescent="0.25">
      <c r="A435" s="239"/>
      <c r="B435" s="240"/>
      <c r="C435" s="241"/>
      <c r="D435" s="240"/>
      <c r="E435" s="240"/>
      <c r="F435" s="242"/>
      <c r="G435" s="243"/>
      <c r="H435" s="244"/>
      <c r="I435" s="552"/>
      <c r="J435" s="577"/>
      <c r="K435" s="561"/>
      <c r="L435" s="566"/>
      <c r="M435" s="573"/>
      <c r="N435" s="556">
        <f t="shared" si="96"/>
        <v>0</v>
      </c>
    </row>
    <row r="436" spans="1:18" x14ac:dyDescent="0.25">
      <c r="A436" s="239"/>
      <c r="B436" s="240"/>
      <c r="C436" s="241"/>
      <c r="D436" s="240"/>
      <c r="E436" s="240"/>
      <c r="F436" s="242"/>
      <c r="G436" s="243"/>
      <c r="H436" s="244"/>
      <c r="I436" s="552"/>
      <c r="J436" s="577"/>
      <c r="K436" s="561"/>
      <c r="L436" s="566"/>
      <c r="M436" s="573"/>
      <c r="N436" s="556">
        <f t="shared" ref="N436:N438" si="97">SUM(J436:M436)</f>
        <v>0</v>
      </c>
    </row>
    <row r="437" spans="1:18" x14ac:dyDescent="0.25">
      <c r="A437" s="239"/>
      <c r="B437" s="240"/>
      <c r="C437" s="241"/>
      <c r="D437" s="240"/>
      <c r="E437" s="240"/>
      <c r="F437" s="242"/>
      <c r="G437" s="243"/>
      <c r="H437" s="244"/>
      <c r="I437" s="552"/>
      <c r="J437" s="577"/>
      <c r="K437" s="561"/>
      <c r="L437" s="566"/>
      <c r="M437" s="573"/>
      <c r="N437" s="556">
        <f t="shared" si="97"/>
        <v>0</v>
      </c>
    </row>
    <row r="438" spans="1:18" ht="15.75" thickBot="1" x14ac:dyDescent="0.3">
      <c r="A438" s="245"/>
      <c r="B438" s="246"/>
      <c r="C438" s="247"/>
      <c r="D438" s="246"/>
      <c r="E438" s="246"/>
      <c r="F438" s="248"/>
      <c r="G438" s="249"/>
      <c r="H438" s="250"/>
      <c r="I438" s="553"/>
      <c r="J438" s="578"/>
      <c r="K438" s="562"/>
      <c r="L438" s="567"/>
      <c r="M438" s="574"/>
      <c r="N438" s="570">
        <f t="shared" si="97"/>
        <v>0</v>
      </c>
    </row>
    <row r="439" spans="1:18" ht="15.75" thickBot="1" x14ac:dyDescent="0.3">
      <c r="A439" s="757" t="s">
        <v>4</v>
      </c>
      <c r="B439" s="758"/>
      <c r="C439" s="758"/>
      <c r="D439" s="758"/>
      <c r="E439" s="758"/>
      <c r="F439" s="758"/>
      <c r="G439" s="758"/>
      <c r="H439" s="758"/>
      <c r="I439" s="554">
        <f>SUM(I429:I438)</f>
        <v>0</v>
      </c>
      <c r="J439" s="579">
        <f t="shared" ref="J439:N439" si="98">SUM(J429:J438)</f>
        <v>0</v>
      </c>
      <c r="K439" s="563">
        <f t="shared" si="98"/>
        <v>0</v>
      </c>
      <c r="L439" s="568">
        <f t="shared" si="98"/>
        <v>0</v>
      </c>
      <c r="M439" s="558">
        <f t="shared" si="98"/>
        <v>0</v>
      </c>
      <c r="N439" s="571">
        <f t="shared" si="98"/>
        <v>0</v>
      </c>
    </row>
    <row r="440" spans="1:18" ht="15.75" customHeight="1" thickBot="1" x14ac:dyDescent="0.3">
      <c r="A440" s="743" t="s">
        <v>452</v>
      </c>
      <c r="B440" s="744"/>
      <c r="C440" s="744"/>
      <c r="D440" s="744"/>
      <c r="E440" s="744"/>
      <c r="F440" s="744"/>
      <c r="G440" s="744"/>
      <c r="H440" s="744"/>
      <c r="I440" s="744"/>
      <c r="J440" s="744"/>
      <c r="K440" s="744"/>
      <c r="L440" s="744"/>
      <c r="M440" s="744"/>
      <c r="N440" s="745"/>
    </row>
    <row r="441" spans="1:18" ht="26.25" thickBot="1" x14ac:dyDescent="0.3">
      <c r="A441" s="429" t="s">
        <v>419</v>
      </c>
      <c r="B441" s="417" t="s">
        <v>420</v>
      </c>
      <c r="C441" s="429" t="s">
        <v>421</v>
      </c>
      <c r="D441" s="417" t="s">
        <v>36</v>
      </c>
      <c r="E441" s="232" t="s">
        <v>536</v>
      </c>
      <c r="F441" s="231" t="s">
        <v>0</v>
      </c>
      <c r="G441" s="231" t="s">
        <v>2</v>
      </c>
      <c r="H441" s="231" t="s">
        <v>37</v>
      </c>
      <c r="I441" s="550" t="s">
        <v>5</v>
      </c>
      <c r="J441" s="575" t="s">
        <v>519</v>
      </c>
      <c r="K441" s="559" t="s">
        <v>520</v>
      </c>
      <c r="L441" s="564" t="s">
        <v>521</v>
      </c>
      <c r="M441" s="557" t="s">
        <v>522</v>
      </c>
      <c r="N441" s="569" t="s">
        <v>620</v>
      </c>
      <c r="P441" s="641">
        <v>3</v>
      </c>
      <c r="Q441" s="642">
        <v>7</v>
      </c>
      <c r="R441" s="643">
        <f>+I452</f>
        <v>0</v>
      </c>
    </row>
    <row r="442" spans="1:18" x14ac:dyDescent="0.25">
      <c r="A442" s="233"/>
      <c r="B442" s="234"/>
      <c r="C442" s="235"/>
      <c r="D442" s="234"/>
      <c r="E442" s="234"/>
      <c r="F442" s="236"/>
      <c r="G442" s="237"/>
      <c r="H442" s="238"/>
      <c r="I442" s="551"/>
      <c r="J442" s="576"/>
      <c r="K442" s="560"/>
      <c r="L442" s="565"/>
      <c r="M442" s="572"/>
      <c r="N442" s="555">
        <f t="shared" ref="N442:N448" si="99">SUM(J442:M442)</f>
        <v>0</v>
      </c>
    </row>
    <row r="443" spans="1:18" x14ac:dyDescent="0.25">
      <c r="A443" s="239"/>
      <c r="B443" s="240"/>
      <c r="C443" s="241"/>
      <c r="D443" s="240"/>
      <c r="E443" s="240"/>
      <c r="F443" s="242"/>
      <c r="G443" s="243"/>
      <c r="H443" s="244"/>
      <c r="I443" s="552"/>
      <c r="J443" s="577"/>
      <c r="K443" s="561"/>
      <c r="L443" s="566"/>
      <c r="M443" s="573"/>
      <c r="N443" s="556">
        <f t="shared" si="99"/>
        <v>0</v>
      </c>
    </row>
    <row r="444" spans="1:18" x14ac:dyDescent="0.25">
      <c r="A444" s="239"/>
      <c r="B444" s="240"/>
      <c r="C444" s="241"/>
      <c r="D444" s="240"/>
      <c r="E444" s="240"/>
      <c r="F444" s="242"/>
      <c r="G444" s="243"/>
      <c r="H444" s="244"/>
      <c r="I444" s="552"/>
      <c r="J444" s="577"/>
      <c r="K444" s="561"/>
      <c r="L444" s="566"/>
      <c r="M444" s="573"/>
      <c r="N444" s="556">
        <f t="shared" si="99"/>
        <v>0</v>
      </c>
    </row>
    <row r="445" spans="1:18" x14ac:dyDescent="0.25">
      <c r="A445" s="239"/>
      <c r="B445" s="240"/>
      <c r="C445" s="241"/>
      <c r="D445" s="240"/>
      <c r="E445" s="240"/>
      <c r="F445" s="242"/>
      <c r="G445" s="243"/>
      <c r="H445" s="244"/>
      <c r="I445" s="552"/>
      <c r="J445" s="577"/>
      <c r="K445" s="561"/>
      <c r="L445" s="566"/>
      <c r="M445" s="573"/>
      <c r="N445" s="556">
        <f t="shared" si="99"/>
        <v>0</v>
      </c>
    </row>
    <row r="446" spans="1:18" x14ac:dyDescent="0.25">
      <c r="A446" s="239"/>
      <c r="B446" s="240"/>
      <c r="C446" s="241"/>
      <c r="D446" s="240"/>
      <c r="E446" s="240"/>
      <c r="F446" s="242"/>
      <c r="G446" s="243"/>
      <c r="H446" s="244"/>
      <c r="I446" s="552"/>
      <c r="J446" s="577"/>
      <c r="K446" s="561"/>
      <c r="L446" s="566"/>
      <c r="M446" s="573"/>
      <c r="N446" s="556">
        <f t="shared" si="99"/>
        <v>0</v>
      </c>
    </row>
    <row r="447" spans="1:18" x14ac:dyDescent="0.25">
      <c r="A447" s="239"/>
      <c r="B447" s="240"/>
      <c r="C447" s="241"/>
      <c r="D447" s="240"/>
      <c r="E447" s="240"/>
      <c r="F447" s="242"/>
      <c r="G447" s="243"/>
      <c r="H447" s="244"/>
      <c r="I447" s="552"/>
      <c r="J447" s="577"/>
      <c r="K447" s="561"/>
      <c r="L447" s="566"/>
      <c r="M447" s="573"/>
      <c r="N447" s="556">
        <f t="shared" si="99"/>
        <v>0</v>
      </c>
    </row>
    <row r="448" spans="1:18" x14ac:dyDescent="0.25">
      <c r="A448" s="239"/>
      <c r="B448" s="240"/>
      <c r="C448" s="241"/>
      <c r="D448" s="240"/>
      <c r="E448" s="240"/>
      <c r="F448" s="242"/>
      <c r="G448" s="243"/>
      <c r="H448" s="244"/>
      <c r="I448" s="552"/>
      <c r="J448" s="577"/>
      <c r="K448" s="561"/>
      <c r="L448" s="566"/>
      <c r="M448" s="573"/>
      <c r="N448" s="556">
        <f t="shared" si="99"/>
        <v>0</v>
      </c>
    </row>
    <row r="449" spans="1:18" x14ac:dyDescent="0.25">
      <c r="A449" s="239"/>
      <c r="B449" s="240"/>
      <c r="C449" s="241"/>
      <c r="D449" s="240"/>
      <c r="E449" s="240"/>
      <c r="F449" s="242"/>
      <c r="G449" s="243"/>
      <c r="H449" s="244"/>
      <c r="I449" s="552"/>
      <c r="J449" s="577"/>
      <c r="K449" s="561"/>
      <c r="L449" s="566"/>
      <c r="M449" s="573"/>
      <c r="N449" s="556">
        <f t="shared" ref="N449:N451" si="100">SUM(J449:M449)</f>
        <v>0</v>
      </c>
    </row>
    <row r="450" spans="1:18" x14ac:dyDescent="0.25">
      <c r="A450" s="239"/>
      <c r="B450" s="240"/>
      <c r="C450" s="241"/>
      <c r="D450" s="240"/>
      <c r="E450" s="240"/>
      <c r="F450" s="242"/>
      <c r="G450" s="243"/>
      <c r="H450" s="244"/>
      <c r="I450" s="552"/>
      <c r="J450" s="577"/>
      <c r="K450" s="561"/>
      <c r="L450" s="566"/>
      <c r="M450" s="573"/>
      <c r="N450" s="556">
        <f t="shared" si="100"/>
        <v>0</v>
      </c>
    </row>
    <row r="451" spans="1:18" ht="15.75" thickBot="1" x14ac:dyDescent="0.3">
      <c r="A451" s="245"/>
      <c r="B451" s="246"/>
      <c r="C451" s="247"/>
      <c r="D451" s="246"/>
      <c r="E451" s="246"/>
      <c r="F451" s="248"/>
      <c r="G451" s="249"/>
      <c r="H451" s="250"/>
      <c r="I451" s="553"/>
      <c r="J451" s="578"/>
      <c r="K451" s="562"/>
      <c r="L451" s="567"/>
      <c r="M451" s="574"/>
      <c r="N451" s="570">
        <f t="shared" si="100"/>
        <v>0</v>
      </c>
    </row>
    <row r="452" spans="1:18" ht="15.75" thickBot="1" x14ac:dyDescent="0.3">
      <c r="A452" s="757" t="s">
        <v>4</v>
      </c>
      <c r="B452" s="758"/>
      <c r="C452" s="758"/>
      <c r="D452" s="758"/>
      <c r="E452" s="758"/>
      <c r="F452" s="758"/>
      <c r="G452" s="758"/>
      <c r="H452" s="758"/>
      <c r="I452" s="554">
        <f>SUM(I442:I451)</f>
        <v>0</v>
      </c>
      <c r="J452" s="579">
        <f t="shared" ref="J452:N452" si="101">SUM(J442:J451)</f>
        <v>0</v>
      </c>
      <c r="K452" s="563">
        <f t="shared" si="101"/>
        <v>0</v>
      </c>
      <c r="L452" s="568">
        <f t="shared" si="101"/>
        <v>0</v>
      </c>
      <c r="M452" s="558">
        <f t="shared" si="101"/>
        <v>0</v>
      </c>
      <c r="N452" s="571">
        <f t="shared" si="101"/>
        <v>0</v>
      </c>
    </row>
    <row r="453" spans="1:18" ht="15.75" customHeight="1" thickBot="1" x14ac:dyDescent="0.3">
      <c r="A453" s="743" t="s">
        <v>639</v>
      </c>
      <c r="B453" s="744"/>
      <c r="C453" s="744"/>
      <c r="D453" s="744"/>
      <c r="E453" s="744"/>
      <c r="F453" s="744"/>
      <c r="G453" s="744"/>
      <c r="H453" s="744"/>
      <c r="I453" s="744"/>
      <c r="J453" s="744"/>
      <c r="K453" s="744"/>
      <c r="L453" s="744"/>
      <c r="M453" s="744"/>
      <c r="N453" s="745"/>
    </row>
    <row r="454" spans="1:18" ht="26.25" thickBot="1" x14ac:dyDescent="0.3">
      <c r="A454" s="429" t="s">
        <v>419</v>
      </c>
      <c r="B454" s="417" t="s">
        <v>420</v>
      </c>
      <c r="C454" s="429" t="s">
        <v>421</v>
      </c>
      <c r="D454" s="417" t="s">
        <v>36</v>
      </c>
      <c r="E454" s="232" t="s">
        <v>536</v>
      </c>
      <c r="F454" s="231" t="s">
        <v>0</v>
      </c>
      <c r="G454" s="231" t="s">
        <v>2</v>
      </c>
      <c r="H454" s="231" t="s">
        <v>37</v>
      </c>
      <c r="I454" s="550" t="s">
        <v>5</v>
      </c>
      <c r="J454" s="575" t="s">
        <v>519</v>
      </c>
      <c r="K454" s="559" t="s">
        <v>520</v>
      </c>
      <c r="L454" s="564" t="s">
        <v>521</v>
      </c>
      <c r="M454" s="557" t="s">
        <v>522</v>
      </c>
      <c r="N454" s="569" t="s">
        <v>620</v>
      </c>
      <c r="P454" s="641">
        <v>3</v>
      </c>
      <c r="Q454" s="642">
        <v>7</v>
      </c>
      <c r="R454" s="643">
        <f>+I465</f>
        <v>0</v>
      </c>
    </row>
    <row r="455" spans="1:18" x14ac:dyDescent="0.25">
      <c r="A455" s="233"/>
      <c r="B455" s="234"/>
      <c r="C455" s="235"/>
      <c r="D455" s="234"/>
      <c r="E455" s="234"/>
      <c r="F455" s="236"/>
      <c r="G455" s="237"/>
      <c r="H455" s="238"/>
      <c r="I455" s="551"/>
      <c r="J455" s="576"/>
      <c r="K455" s="560"/>
      <c r="L455" s="565"/>
      <c r="M455" s="572"/>
      <c r="N455" s="555">
        <f t="shared" ref="N455:N461" si="102">SUM(J455:M455)</f>
        <v>0</v>
      </c>
    </row>
    <row r="456" spans="1:18" x14ac:dyDescent="0.25">
      <c r="A456" s="239"/>
      <c r="B456" s="240"/>
      <c r="C456" s="241"/>
      <c r="D456" s="240"/>
      <c r="E456" s="240"/>
      <c r="F456" s="242"/>
      <c r="G456" s="243"/>
      <c r="H456" s="244"/>
      <c r="I456" s="552"/>
      <c r="J456" s="577"/>
      <c r="K456" s="561"/>
      <c r="L456" s="566"/>
      <c r="M456" s="573"/>
      <c r="N456" s="556">
        <f t="shared" si="102"/>
        <v>0</v>
      </c>
    </row>
    <row r="457" spans="1:18" x14ac:dyDescent="0.25">
      <c r="A457" s="239"/>
      <c r="B457" s="240"/>
      <c r="C457" s="241"/>
      <c r="D457" s="240"/>
      <c r="E457" s="240"/>
      <c r="F457" s="242"/>
      <c r="G457" s="243"/>
      <c r="H457" s="244"/>
      <c r="I457" s="552"/>
      <c r="J457" s="577"/>
      <c r="K457" s="561"/>
      <c r="L457" s="566"/>
      <c r="M457" s="573"/>
      <c r="N457" s="556">
        <f t="shared" si="102"/>
        <v>0</v>
      </c>
    </row>
    <row r="458" spans="1:18" x14ac:dyDescent="0.25">
      <c r="A458" s="239"/>
      <c r="B458" s="240"/>
      <c r="C458" s="241"/>
      <c r="D458" s="240"/>
      <c r="E458" s="240"/>
      <c r="F458" s="242"/>
      <c r="G458" s="243"/>
      <c r="H458" s="244"/>
      <c r="I458" s="552"/>
      <c r="J458" s="577"/>
      <c r="K458" s="561"/>
      <c r="L458" s="566"/>
      <c r="M458" s="573"/>
      <c r="N458" s="556">
        <f t="shared" si="102"/>
        <v>0</v>
      </c>
    </row>
    <row r="459" spans="1:18" x14ac:dyDescent="0.25">
      <c r="A459" s="239"/>
      <c r="B459" s="240"/>
      <c r="C459" s="241"/>
      <c r="D459" s="240"/>
      <c r="E459" s="240"/>
      <c r="F459" s="242"/>
      <c r="G459" s="243"/>
      <c r="H459" s="244"/>
      <c r="I459" s="552"/>
      <c r="J459" s="577"/>
      <c r="K459" s="561"/>
      <c r="L459" s="566"/>
      <c r="M459" s="573"/>
      <c r="N459" s="556">
        <f t="shared" si="102"/>
        <v>0</v>
      </c>
    </row>
    <row r="460" spans="1:18" x14ac:dyDescent="0.25">
      <c r="A460" s="239"/>
      <c r="B460" s="240"/>
      <c r="C460" s="241"/>
      <c r="D460" s="240"/>
      <c r="E460" s="240"/>
      <c r="F460" s="242"/>
      <c r="G460" s="243"/>
      <c r="H460" s="244"/>
      <c r="I460" s="552"/>
      <c r="J460" s="577"/>
      <c r="K460" s="561"/>
      <c r="L460" s="566"/>
      <c r="M460" s="573"/>
      <c r="N460" s="556">
        <f t="shared" si="102"/>
        <v>0</v>
      </c>
    </row>
    <row r="461" spans="1:18" x14ac:dyDescent="0.25">
      <c r="A461" s="239"/>
      <c r="B461" s="240"/>
      <c r="C461" s="241"/>
      <c r="D461" s="240"/>
      <c r="E461" s="240"/>
      <c r="F461" s="242"/>
      <c r="G461" s="243"/>
      <c r="H461" s="244"/>
      <c r="I461" s="552"/>
      <c r="J461" s="577"/>
      <c r="K461" s="561"/>
      <c r="L461" s="566"/>
      <c r="M461" s="573"/>
      <c r="N461" s="556">
        <f t="shared" si="102"/>
        <v>0</v>
      </c>
    </row>
    <row r="462" spans="1:18" x14ac:dyDescent="0.25">
      <c r="A462" s="239"/>
      <c r="B462" s="240"/>
      <c r="C462" s="241"/>
      <c r="D462" s="240"/>
      <c r="E462" s="240"/>
      <c r="F462" s="242"/>
      <c r="G462" s="243"/>
      <c r="H462" s="244"/>
      <c r="I462" s="552"/>
      <c r="J462" s="577"/>
      <c r="K462" s="561"/>
      <c r="L462" s="566"/>
      <c r="M462" s="573"/>
      <c r="N462" s="556">
        <f t="shared" ref="N462:N464" si="103">SUM(J462:M462)</f>
        <v>0</v>
      </c>
    </row>
    <row r="463" spans="1:18" x14ac:dyDescent="0.25">
      <c r="A463" s="239"/>
      <c r="B463" s="240"/>
      <c r="C463" s="241"/>
      <c r="D463" s="240"/>
      <c r="E463" s="240"/>
      <c r="F463" s="242"/>
      <c r="G463" s="243"/>
      <c r="H463" s="244"/>
      <c r="I463" s="552"/>
      <c r="J463" s="577"/>
      <c r="K463" s="561"/>
      <c r="L463" s="566"/>
      <c r="M463" s="573"/>
      <c r="N463" s="556">
        <f t="shared" si="103"/>
        <v>0</v>
      </c>
    </row>
    <row r="464" spans="1:18" ht="15.75" thickBot="1" x14ac:dyDescent="0.3">
      <c r="A464" s="245"/>
      <c r="B464" s="246"/>
      <c r="C464" s="247"/>
      <c r="D464" s="246"/>
      <c r="E464" s="246"/>
      <c r="F464" s="248"/>
      <c r="G464" s="249"/>
      <c r="H464" s="250"/>
      <c r="I464" s="553"/>
      <c r="J464" s="578"/>
      <c r="K464" s="562"/>
      <c r="L464" s="567"/>
      <c r="M464" s="574"/>
      <c r="N464" s="570">
        <f t="shared" si="103"/>
        <v>0</v>
      </c>
    </row>
    <row r="465" spans="1:18" ht="15.75" thickBot="1" x14ac:dyDescent="0.3">
      <c r="A465" s="757" t="s">
        <v>4</v>
      </c>
      <c r="B465" s="758"/>
      <c r="C465" s="758"/>
      <c r="D465" s="758"/>
      <c r="E465" s="758"/>
      <c r="F465" s="758"/>
      <c r="G465" s="758"/>
      <c r="H465" s="758"/>
      <c r="I465" s="554">
        <f>SUM(I455:I464)</f>
        <v>0</v>
      </c>
      <c r="J465" s="579">
        <f t="shared" ref="J465:N465" si="104">SUM(J455:J464)</f>
        <v>0</v>
      </c>
      <c r="K465" s="563">
        <f t="shared" si="104"/>
        <v>0</v>
      </c>
      <c r="L465" s="568">
        <f t="shared" si="104"/>
        <v>0</v>
      </c>
      <c r="M465" s="558">
        <f t="shared" si="104"/>
        <v>0</v>
      </c>
      <c r="N465" s="571">
        <f t="shared" si="104"/>
        <v>0</v>
      </c>
    </row>
    <row r="466" spans="1:18" ht="15.75" customHeight="1" thickBot="1" x14ac:dyDescent="0.3">
      <c r="A466" s="743" t="s">
        <v>453</v>
      </c>
      <c r="B466" s="744"/>
      <c r="C466" s="744"/>
      <c r="D466" s="744"/>
      <c r="E466" s="744"/>
      <c r="F466" s="744"/>
      <c r="G466" s="744"/>
      <c r="H466" s="744"/>
      <c r="I466" s="744"/>
      <c r="J466" s="744"/>
      <c r="K466" s="744"/>
      <c r="L466" s="744"/>
      <c r="M466" s="744"/>
      <c r="N466" s="745"/>
    </row>
    <row r="467" spans="1:18" ht="26.25" thickBot="1" x14ac:dyDescent="0.3">
      <c r="A467" s="429" t="s">
        <v>419</v>
      </c>
      <c r="B467" s="417" t="s">
        <v>420</v>
      </c>
      <c r="C467" s="429" t="s">
        <v>421</v>
      </c>
      <c r="D467" s="417" t="s">
        <v>36</v>
      </c>
      <c r="E467" s="232" t="s">
        <v>536</v>
      </c>
      <c r="F467" s="231" t="s">
        <v>0</v>
      </c>
      <c r="G467" s="231" t="s">
        <v>2</v>
      </c>
      <c r="H467" s="231" t="s">
        <v>37</v>
      </c>
      <c r="I467" s="550" t="s">
        <v>5</v>
      </c>
      <c r="J467" s="575" t="s">
        <v>519</v>
      </c>
      <c r="K467" s="559" t="s">
        <v>520</v>
      </c>
      <c r="L467" s="564" t="s">
        <v>521</v>
      </c>
      <c r="M467" s="557" t="s">
        <v>522</v>
      </c>
      <c r="N467" s="569" t="s">
        <v>620</v>
      </c>
      <c r="P467" s="641">
        <v>3</v>
      </c>
      <c r="Q467" s="642">
        <v>7</v>
      </c>
      <c r="R467" s="643">
        <f>+I478</f>
        <v>0</v>
      </c>
    </row>
    <row r="468" spans="1:18" x14ac:dyDescent="0.25">
      <c r="A468" s="233"/>
      <c r="B468" s="234"/>
      <c r="C468" s="235"/>
      <c r="D468" s="234"/>
      <c r="E468" s="234"/>
      <c r="F468" s="236"/>
      <c r="G468" s="237"/>
      <c r="H468" s="238"/>
      <c r="I468" s="551"/>
      <c r="J468" s="576"/>
      <c r="K468" s="560"/>
      <c r="L468" s="565"/>
      <c r="M468" s="572"/>
      <c r="N468" s="555">
        <f t="shared" ref="N468:N474" si="105">SUM(J468:M468)</f>
        <v>0</v>
      </c>
    </row>
    <row r="469" spans="1:18" x14ac:dyDescent="0.25">
      <c r="A469" s="239"/>
      <c r="B469" s="240"/>
      <c r="C469" s="241"/>
      <c r="D469" s="240"/>
      <c r="E469" s="240"/>
      <c r="F469" s="242"/>
      <c r="G469" s="243"/>
      <c r="H469" s="244"/>
      <c r="I469" s="552"/>
      <c r="J469" s="577"/>
      <c r="K469" s="561"/>
      <c r="L469" s="566"/>
      <c r="M469" s="573"/>
      <c r="N469" s="556">
        <f t="shared" si="105"/>
        <v>0</v>
      </c>
    </row>
    <row r="470" spans="1:18" x14ac:dyDescent="0.25">
      <c r="A470" s="239"/>
      <c r="B470" s="240"/>
      <c r="C470" s="241"/>
      <c r="D470" s="240"/>
      <c r="E470" s="240"/>
      <c r="F470" s="242"/>
      <c r="G470" s="243"/>
      <c r="H470" s="244"/>
      <c r="I470" s="552"/>
      <c r="J470" s="577"/>
      <c r="K470" s="561"/>
      <c r="L470" s="566"/>
      <c r="M470" s="573"/>
      <c r="N470" s="556">
        <f t="shared" si="105"/>
        <v>0</v>
      </c>
    </row>
    <row r="471" spans="1:18" x14ac:dyDescent="0.25">
      <c r="A471" s="239"/>
      <c r="B471" s="240"/>
      <c r="C471" s="241"/>
      <c r="D471" s="240"/>
      <c r="E471" s="240"/>
      <c r="F471" s="242"/>
      <c r="G471" s="243"/>
      <c r="H471" s="244"/>
      <c r="I471" s="552"/>
      <c r="J471" s="577"/>
      <c r="K471" s="561"/>
      <c r="L471" s="566"/>
      <c r="M471" s="573"/>
      <c r="N471" s="556">
        <f t="shared" si="105"/>
        <v>0</v>
      </c>
    </row>
    <row r="472" spans="1:18" x14ac:dyDescent="0.25">
      <c r="A472" s="239"/>
      <c r="B472" s="240"/>
      <c r="C472" s="241"/>
      <c r="D472" s="240"/>
      <c r="E472" s="240"/>
      <c r="F472" s="242"/>
      <c r="G472" s="243"/>
      <c r="H472" s="244"/>
      <c r="I472" s="552"/>
      <c r="J472" s="577"/>
      <c r="K472" s="561"/>
      <c r="L472" s="566"/>
      <c r="M472" s="573"/>
      <c r="N472" s="556">
        <f t="shared" si="105"/>
        <v>0</v>
      </c>
    </row>
    <row r="473" spans="1:18" x14ac:dyDescent="0.25">
      <c r="A473" s="239"/>
      <c r="B473" s="240"/>
      <c r="C473" s="241"/>
      <c r="D473" s="240"/>
      <c r="E473" s="240"/>
      <c r="F473" s="242"/>
      <c r="G473" s="243"/>
      <c r="H473" s="244"/>
      <c r="I473" s="552"/>
      <c r="J473" s="577"/>
      <c r="K473" s="561"/>
      <c r="L473" s="566"/>
      <c r="M473" s="573"/>
      <c r="N473" s="556">
        <f t="shared" si="105"/>
        <v>0</v>
      </c>
    </row>
    <row r="474" spans="1:18" x14ac:dyDescent="0.25">
      <c r="A474" s="239"/>
      <c r="B474" s="240"/>
      <c r="C474" s="241"/>
      <c r="D474" s="240"/>
      <c r="E474" s="240"/>
      <c r="F474" s="242"/>
      <c r="G474" s="243"/>
      <c r="H474" s="244"/>
      <c r="I474" s="552"/>
      <c r="J474" s="577"/>
      <c r="K474" s="561"/>
      <c r="L474" s="566"/>
      <c r="M474" s="573"/>
      <c r="N474" s="556">
        <f t="shared" si="105"/>
        <v>0</v>
      </c>
    </row>
    <row r="475" spans="1:18" x14ac:dyDescent="0.25">
      <c r="A475" s="239"/>
      <c r="B475" s="240"/>
      <c r="C475" s="241"/>
      <c r="D475" s="240"/>
      <c r="E475" s="240"/>
      <c r="F475" s="242"/>
      <c r="G475" s="243"/>
      <c r="H475" s="244"/>
      <c r="I475" s="552"/>
      <c r="J475" s="577"/>
      <c r="K475" s="561"/>
      <c r="L475" s="566"/>
      <c r="M475" s="573"/>
      <c r="N475" s="556">
        <f t="shared" ref="N475:N477" si="106">SUM(J475:M475)</f>
        <v>0</v>
      </c>
    </row>
    <row r="476" spans="1:18" x14ac:dyDescent="0.25">
      <c r="A476" s="239"/>
      <c r="B476" s="240"/>
      <c r="C476" s="241"/>
      <c r="D476" s="240"/>
      <c r="E476" s="240"/>
      <c r="F476" s="242"/>
      <c r="G476" s="243"/>
      <c r="H476" s="244"/>
      <c r="I476" s="552"/>
      <c r="J476" s="577"/>
      <c r="K476" s="561"/>
      <c r="L476" s="566"/>
      <c r="M476" s="573"/>
      <c r="N476" s="556">
        <f t="shared" si="106"/>
        <v>0</v>
      </c>
    </row>
    <row r="477" spans="1:18" ht="15.75" thickBot="1" x14ac:dyDescent="0.3">
      <c r="A477" s="245"/>
      <c r="B477" s="246"/>
      <c r="C477" s="247"/>
      <c r="D477" s="246"/>
      <c r="E477" s="246"/>
      <c r="F477" s="248"/>
      <c r="G477" s="249"/>
      <c r="H477" s="250"/>
      <c r="I477" s="553"/>
      <c r="J477" s="578"/>
      <c r="K477" s="562"/>
      <c r="L477" s="567"/>
      <c r="M477" s="574"/>
      <c r="N477" s="570">
        <f t="shared" si="106"/>
        <v>0</v>
      </c>
    </row>
    <row r="478" spans="1:18" ht="15.75" thickBot="1" x14ac:dyDescent="0.3">
      <c r="A478" s="757" t="s">
        <v>4</v>
      </c>
      <c r="B478" s="758"/>
      <c r="C478" s="758"/>
      <c r="D478" s="758"/>
      <c r="E478" s="758"/>
      <c r="F478" s="758"/>
      <c r="G478" s="758"/>
      <c r="H478" s="758"/>
      <c r="I478" s="554">
        <f>SUM(I468:I477)</f>
        <v>0</v>
      </c>
      <c r="J478" s="579">
        <f t="shared" ref="J478:N478" si="107">SUM(J468:J477)</f>
        <v>0</v>
      </c>
      <c r="K478" s="563">
        <f t="shared" si="107"/>
        <v>0</v>
      </c>
      <c r="L478" s="568">
        <f t="shared" si="107"/>
        <v>0</v>
      </c>
      <c r="M478" s="558">
        <f t="shared" si="107"/>
        <v>0</v>
      </c>
      <c r="N478" s="571">
        <f t="shared" si="107"/>
        <v>0</v>
      </c>
    </row>
    <row r="479" spans="1:18" ht="15.75" customHeight="1" thickBot="1" x14ac:dyDescent="0.3">
      <c r="A479" s="743" t="s">
        <v>454</v>
      </c>
      <c r="B479" s="744"/>
      <c r="C479" s="744"/>
      <c r="D479" s="744"/>
      <c r="E479" s="744"/>
      <c r="F479" s="744"/>
      <c r="G479" s="744"/>
      <c r="H479" s="744"/>
      <c r="I479" s="744"/>
      <c r="J479" s="744"/>
      <c r="K479" s="744"/>
      <c r="L479" s="744"/>
      <c r="M479" s="744"/>
      <c r="N479" s="745"/>
    </row>
    <row r="480" spans="1:18" ht="26.25" thickBot="1" x14ac:dyDescent="0.3">
      <c r="A480" s="429" t="s">
        <v>419</v>
      </c>
      <c r="B480" s="417" t="s">
        <v>420</v>
      </c>
      <c r="C480" s="429" t="s">
        <v>421</v>
      </c>
      <c r="D480" s="417" t="s">
        <v>36</v>
      </c>
      <c r="E480" s="232" t="s">
        <v>536</v>
      </c>
      <c r="F480" s="231" t="s">
        <v>0</v>
      </c>
      <c r="G480" s="231" t="s">
        <v>2</v>
      </c>
      <c r="H480" s="231" t="s">
        <v>37</v>
      </c>
      <c r="I480" s="550" t="s">
        <v>5</v>
      </c>
      <c r="J480" s="575" t="s">
        <v>519</v>
      </c>
      <c r="K480" s="559" t="s">
        <v>520</v>
      </c>
      <c r="L480" s="564" t="s">
        <v>521</v>
      </c>
      <c r="M480" s="557" t="s">
        <v>522</v>
      </c>
      <c r="N480" s="569" t="s">
        <v>620</v>
      </c>
      <c r="P480" s="641">
        <v>3</v>
      </c>
      <c r="Q480" s="642">
        <v>20</v>
      </c>
      <c r="R480" s="643">
        <f>+I491</f>
        <v>0</v>
      </c>
    </row>
    <row r="481" spans="1:18" x14ac:dyDescent="0.25">
      <c r="A481" s="233"/>
      <c r="B481" s="234"/>
      <c r="C481" s="235"/>
      <c r="D481" s="234"/>
      <c r="E481" s="234"/>
      <c r="F481" s="236"/>
      <c r="G481" s="237"/>
      <c r="H481" s="238"/>
      <c r="I481" s="551"/>
      <c r="J481" s="576"/>
      <c r="K481" s="560"/>
      <c r="L481" s="565"/>
      <c r="M481" s="572"/>
      <c r="N481" s="555">
        <f t="shared" ref="N481:N487" si="108">SUM(J481:M481)</f>
        <v>0</v>
      </c>
    </row>
    <row r="482" spans="1:18" x14ac:dyDescent="0.25">
      <c r="A482" s="239"/>
      <c r="B482" s="240"/>
      <c r="C482" s="241"/>
      <c r="D482" s="240"/>
      <c r="E482" s="240"/>
      <c r="F482" s="242"/>
      <c r="G482" s="243"/>
      <c r="H482" s="244"/>
      <c r="I482" s="552"/>
      <c r="J482" s="577"/>
      <c r="K482" s="561"/>
      <c r="L482" s="566"/>
      <c r="M482" s="573"/>
      <c r="N482" s="556">
        <f t="shared" si="108"/>
        <v>0</v>
      </c>
    </row>
    <row r="483" spans="1:18" x14ac:dyDescent="0.25">
      <c r="A483" s="239"/>
      <c r="B483" s="240"/>
      <c r="C483" s="241"/>
      <c r="D483" s="240"/>
      <c r="E483" s="240"/>
      <c r="F483" s="242"/>
      <c r="G483" s="243"/>
      <c r="H483" s="244"/>
      <c r="I483" s="552"/>
      <c r="J483" s="577"/>
      <c r="K483" s="561"/>
      <c r="L483" s="566"/>
      <c r="M483" s="573"/>
      <c r="N483" s="556">
        <f t="shared" si="108"/>
        <v>0</v>
      </c>
    </row>
    <row r="484" spans="1:18" x14ac:dyDescent="0.25">
      <c r="A484" s="239"/>
      <c r="B484" s="240"/>
      <c r="C484" s="241"/>
      <c r="D484" s="240"/>
      <c r="E484" s="240"/>
      <c r="F484" s="242"/>
      <c r="G484" s="243"/>
      <c r="H484" s="244"/>
      <c r="I484" s="552"/>
      <c r="J484" s="577"/>
      <c r="K484" s="561"/>
      <c r="L484" s="566"/>
      <c r="M484" s="573"/>
      <c r="N484" s="556">
        <f t="shared" si="108"/>
        <v>0</v>
      </c>
    </row>
    <row r="485" spans="1:18" x14ac:dyDescent="0.25">
      <c r="A485" s="239"/>
      <c r="B485" s="240"/>
      <c r="C485" s="241"/>
      <c r="D485" s="240"/>
      <c r="E485" s="240"/>
      <c r="F485" s="242"/>
      <c r="G485" s="243"/>
      <c r="H485" s="244"/>
      <c r="I485" s="552"/>
      <c r="J485" s="577"/>
      <c r="K485" s="561"/>
      <c r="L485" s="566"/>
      <c r="M485" s="573"/>
      <c r="N485" s="556">
        <f t="shared" si="108"/>
        <v>0</v>
      </c>
    </row>
    <row r="486" spans="1:18" x14ac:dyDescent="0.25">
      <c r="A486" s="239"/>
      <c r="B486" s="240"/>
      <c r="C486" s="241"/>
      <c r="D486" s="240"/>
      <c r="E486" s="240"/>
      <c r="F486" s="242"/>
      <c r="G486" s="243"/>
      <c r="H486" s="244"/>
      <c r="I486" s="552"/>
      <c r="J486" s="577"/>
      <c r="K486" s="561"/>
      <c r="L486" s="566"/>
      <c r="M486" s="573"/>
      <c r="N486" s="556">
        <f t="shared" si="108"/>
        <v>0</v>
      </c>
    </row>
    <row r="487" spans="1:18" x14ac:dyDescent="0.25">
      <c r="A487" s="239"/>
      <c r="B487" s="240"/>
      <c r="C487" s="241"/>
      <c r="D487" s="240"/>
      <c r="E487" s="240"/>
      <c r="F487" s="242"/>
      <c r="G487" s="243"/>
      <c r="H487" s="244"/>
      <c r="I487" s="552"/>
      <c r="J487" s="577"/>
      <c r="K487" s="561"/>
      <c r="L487" s="566"/>
      <c r="M487" s="573"/>
      <c r="N487" s="556">
        <f t="shared" si="108"/>
        <v>0</v>
      </c>
    </row>
    <row r="488" spans="1:18" x14ac:dyDescent="0.25">
      <c r="A488" s="239"/>
      <c r="B488" s="240"/>
      <c r="C488" s="241"/>
      <c r="D488" s="240"/>
      <c r="E488" s="240"/>
      <c r="F488" s="242"/>
      <c r="G488" s="243"/>
      <c r="H488" s="244"/>
      <c r="I488" s="552"/>
      <c r="J488" s="577"/>
      <c r="K488" s="561"/>
      <c r="L488" s="566"/>
      <c r="M488" s="573"/>
      <c r="N488" s="556">
        <f t="shared" ref="N488:N490" si="109">SUM(J488:M488)</f>
        <v>0</v>
      </c>
    </row>
    <row r="489" spans="1:18" x14ac:dyDescent="0.25">
      <c r="A489" s="239"/>
      <c r="B489" s="240"/>
      <c r="C489" s="241"/>
      <c r="D489" s="240"/>
      <c r="E489" s="240"/>
      <c r="F489" s="242"/>
      <c r="G489" s="243"/>
      <c r="H489" s="244"/>
      <c r="I489" s="552"/>
      <c r="J489" s="577"/>
      <c r="K489" s="561"/>
      <c r="L489" s="566"/>
      <c r="M489" s="573"/>
      <c r="N489" s="556">
        <f t="shared" si="109"/>
        <v>0</v>
      </c>
    </row>
    <row r="490" spans="1:18" ht="15.75" thickBot="1" x14ac:dyDescent="0.3">
      <c r="A490" s="245"/>
      <c r="B490" s="246"/>
      <c r="C490" s="247"/>
      <c r="D490" s="246"/>
      <c r="E490" s="246"/>
      <c r="F490" s="248"/>
      <c r="G490" s="249"/>
      <c r="H490" s="250"/>
      <c r="I490" s="553"/>
      <c r="J490" s="578"/>
      <c r="K490" s="562"/>
      <c r="L490" s="567"/>
      <c r="M490" s="574"/>
      <c r="N490" s="570">
        <f t="shared" si="109"/>
        <v>0</v>
      </c>
    </row>
    <row r="491" spans="1:18" ht="15.75" thickBot="1" x14ac:dyDescent="0.3">
      <c r="A491" s="757" t="s">
        <v>4</v>
      </c>
      <c r="B491" s="758"/>
      <c r="C491" s="758"/>
      <c r="D491" s="758"/>
      <c r="E491" s="758"/>
      <c r="F491" s="758"/>
      <c r="G491" s="758"/>
      <c r="H491" s="758"/>
      <c r="I491" s="554">
        <f>SUM(I481:I490)</f>
        <v>0</v>
      </c>
      <c r="J491" s="579">
        <f t="shared" ref="J491:N491" si="110">SUM(J481:J490)</f>
        <v>0</v>
      </c>
      <c r="K491" s="563">
        <f t="shared" si="110"/>
        <v>0</v>
      </c>
      <c r="L491" s="568">
        <f t="shared" si="110"/>
        <v>0</v>
      </c>
      <c r="M491" s="558">
        <f t="shared" si="110"/>
        <v>0</v>
      </c>
      <c r="N491" s="571">
        <f t="shared" si="110"/>
        <v>0</v>
      </c>
    </row>
    <row r="492" spans="1:18" ht="15.75" customHeight="1" thickBot="1" x14ac:dyDescent="0.3">
      <c r="A492" s="743" t="s">
        <v>559</v>
      </c>
      <c r="B492" s="744"/>
      <c r="C492" s="744"/>
      <c r="D492" s="744"/>
      <c r="E492" s="744"/>
      <c r="F492" s="744"/>
      <c r="G492" s="744"/>
      <c r="H492" s="744"/>
      <c r="I492" s="744"/>
      <c r="J492" s="744"/>
      <c r="K492" s="744"/>
      <c r="L492" s="744"/>
      <c r="M492" s="744"/>
      <c r="N492" s="745"/>
    </row>
    <row r="493" spans="1:18" ht="26.25" thickBot="1" x14ac:dyDescent="0.3">
      <c r="A493" s="429" t="s">
        <v>419</v>
      </c>
      <c r="B493" s="417" t="s">
        <v>420</v>
      </c>
      <c r="C493" s="429" t="s">
        <v>421</v>
      </c>
      <c r="D493" s="417" t="s">
        <v>36</v>
      </c>
      <c r="E493" s="232" t="s">
        <v>536</v>
      </c>
      <c r="F493" s="231" t="s">
        <v>0</v>
      </c>
      <c r="G493" s="231" t="s">
        <v>2</v>
      </c>
      <c r="H493" s="231" t="s">
        <v>37</v>
      </c>
      <c r="I493" s="550" t="s">
        <v>5</v>
      </c>
      <c r="J493" s="575" t="s">
        <v>519</v>
      </c>
      <c r="K493" s="559" t="s">
        <v>520</v>
      </c>
      <c r="L493" s="564" t="s">
        <v>521</v>
      </c>
      <c r="M493" s="557" t="s">
        <v>522</v>
      </c>
      <c r="N493" s="569" t="s">
        <v>620</v>
      </c>
      <c r="P493" s="641">
        <v>3</v>
      </c>
      <c r="Q493" s="642">
        <v>19</v>
      </c>
      <c r="R493" s="643">
        <f>+I504</f>
        <v>0</v>
      </c>
    </row>
    <row r="494" spans="1:18" x14ac:dyDescent="0.25">
      <c r="A494" s="233"/>
      <c r="B494" s="234"/>
      <c r="C494" s="235"/>
      <c r="D494" s="234"/>
      <c r="E494" s="234"/>
      <c r="F494" s="236"/>
      <c r="G494" s="237"/>
      <c r="H494" s="238"/>
      <c r="I494" s="551"/>
      <c r="J494" s="576"/>
      <c r="K494" s="560"/>
      <c r="L494" s="565"/>
      <c r="M494" s="572"/>
      <c r="N494" s="555">
        <f t="shared" ref="N494:N500" si="111">SUM(J494:M494)</f>
        <v>0</v>
      </c>
    </row>
    <row r="495" spans="1:18" x14ac:dyDescent="0.25">
      <c r="A495" s="239"/>
      <c r="B495" s="240"/>
      <c r="C495" s="241"/>
      <c r="D495" s="240"/>
      <c r="E495" s="240"/>
      <c r="F495" s="242"/>
      <c r="G495" s="243"/>
      <c r="H495" s="244"/>
      <c r="I495" s="552"/>
      <c r="J495" s="577"/>
      <c r="K495" s="561"/>
      <c r="L495" s="566"/>
      <c r="M495" s="573"/>
      <c r="N495" s="556">
        <f t="shared" si="111"/>
        <v>0</v>
      </c>
    </row>
    <row r="496" spans="1:18" x14ac:dyDescent="0.25">
      <c r="A496" s="239"/>
      <c r="B496" s="240"/>
      <c r="C496" s="241"/>
      <c r="D496" s="240"/>
      <c r="E496" s="240"/>
      <c r="F496" s="242"/>
      <c r="G496" s="243"/>
      <c r="H496" s="244"/>
      <c r="I496" s="552"/>
      <c r="J496" s="577"/>
      <c r="K496" s="561"/>
      <c r="L496" s="566"/>
      <c r="M496" s="573"/>
      <c r="N496" s="556">
        <f t="shared" si="111"/>
        <v>0</v>
      </c>
    </row>
    <row r="497" spans="1:18" x14ac:dyDescent="0.25">
      <c r="A497" s="239"/>
      <c r="B497" s="240"/>
      <c r="C497" s="241"/>
      <c r="D497" s="240"/>
      <c r="E497" s="240"/>
      <c r="F497" s="242"/>
      <c r="G497" s="243"/>
      <c r="H497" s="244"/>
      <c r="I497" s="552"/>
      <c r="J497" s="577"/>
      <c r="K497" s="561"/>
      <c r="L497" s="566"/>
      <c r="M497" s="573"/>
      <c r="N497" s="556">
        <f t="shared" si="111"/>
        <v>0</v>
      </c>
    </row>
    <row r="498" spans="1:18" x14ac:dyDescent="0.25">
      <c r="A498" s="239"/>
      <c r="B498" s="240"/>
      <c r="C498" s="241"/>
      <c r="D498" s="240"/>
      <c r="E498" s="240"/>
      <c r="F498" s="242"/>
      <c r="G498" s="243"/>
      <c r="H498" s="244"/>
      <c r="I498" s="552"/>
      <c r="J498" s="577"/>
      <c r="K498" s="561"/>
      <c r="L498" s="566"/>
      <c r="M498" s="573"/>
      <c r="N498" s="556">
        <f t="shared" si="111"/>
        <v>0</v>
      </c>
    </row>
    <row r="499" spans="1:18" x14ac:dyDescent="0.25">
      <c r="A499" s="239"/>
      <c r="B499" s="240"/>
      <c r="C499" s="241"/>
      <c r="D499" s="240"/>
      <c r="E499" s="240"/>
      <c r="F499" s="242"/>
      <c r="G499" s="243"/>
      <c r="H499" s="244"/>
      <c r="I499" s="552"/>
      <c r="J499" s="577"/>
      <c r="K499" s="561"/>
      <c r="L499" s="566"/>
      <c r="M499" s="573"/>
      <c r="N499" s="556">
        <f t="shared" si="111"/>
        <v>0</v>
      </c>
    </row>
    <row r="500" spans="1:18" x14ac:dyDescent="0.25">
      <c r="A500" s="239"/>
      <c r="B500" s="240"/>
      <c r="C500" s="241"/>
      <c r="D500" s="240"/>
      <c r="E500" s="240"/>
      <c r="F500" s="242"/>
      <c r="G500" s="243"/>
      <c r="H500" s="244"/>
      <c r="I500" s="552"/>
      <c r="J500" s="577"/>
      <c r="K500" s="561"/>
      <c r="L500" s="566"/>
      <c r="M500" s="573"/>
      <c r="N500" s="556">
        <f t="shared" si="111"/>
        <v>0</v>
      </c>
    </row>
    <row r="501" spans="1:18" x14ac:dyDescent="0.25">
      <c r="A501" s="239"/>
      <c r="B501" s="240"/>
      <c r="C501" s="241"/>
      <c r="D501" s="240"/>
      <c r="E501" s="240"/>
      <c r="F501" s="242"/>
      <c r="G501" s="243"/>
      <c r="H501" s="244"/>
      <c r="I501" s="552"/>
      <c r="J501" s="577"/>
      <c r="K501" s="561"/>
      <c r="L501" s="566"/>
      <c r="M501" s="573"/>
      <c r="N501" s="556">
        <f t="shared" ref="N501:N503" si="112">SUM(J501:M501)</f>
        <v>0</v>
      </c>
    </row>
    <row r="502" spans="1:18" x14ac:dyDescent="0.25">
      <c r="A502" s="239"/>
      <c r="B502" s="240"/>
      <c r="C502" s="241"/>
      <c r="D502" s="240"/>
      <c r="E502" s="240"/>
      <c r="F502" s="242"/>
      <c r="G502" s="243"/>
      <c r="H502" s="244"/>
      <c r="I502" s="552"/>
      <c r="J502" s="577"/>
      <c r="K502" s="561"/>
      <c r="L502" s="566"/>
      <c r="M502" s="573"/>
      <c r="N502" s="556">
        <f t="shared" si="112"/>
        <v>0</v>
      </c>
    </row>
    <row r="503" spans="1:18" ht="15.75" thickBot="1" x14ac:dyDescent="0.3">
      <c r="A503" s="245"/>
      <c r="B503" s="246"/>
      <c r="C503" s="247"/>
      <c r="D503" s="246"/>
      <c r="E503" s="246"/>
      <c r="F503" s="248"/>
      <c r="G503" s="249"/>
      <c r="H503" s="250"/>
      <c r="I503" s="553"/>
      <c r="J503" s="578"/>
      <c r="K503" s="562"/>
      <c r="L503" s="567"/>
      <c r="M503" s="574"/>
      <c r="N503" s="570">
        <f t="shared" si="112"/>
        <v>0</v>
      </c>
    </row>
    <row r="504" spans="1:18" ht="15.75" thickBot="1" x14ac:dyDescent="0.3">
      <c r="A504" s="757" t="s">
        <v>4</v>
      </c>
      <c r="B504" s="758"/>
      <c r="C504" s="758"/>
      <c r="D504" s="758"/>
      <c r="E504" s="758"/>
      <c r="F504" s="758"/>
      <c r="G504" s="758"/>
      <c r="H504" s="758"/>
      <c r="I504" s="554">
        <f>SUM(I494:I503)</f>
        <v>0</v>
      </c>
      <c r="J504" s="579">
        <f t="shared" ref="J504:N504" si="113">SUM(J494:J503)</f>
        <v>0</v>
      </c>
      <c r="K504" s="563">
        <f t="shared" si="113"/>
        <v>0</v>
      </c>
      <c r="L504" s="568">
        <f t="shared" si="113"/>
        <v>0</v>
      </c>
      <c r="M504" s="558">
        <f t="shared" si="113"/>
        <v>0</v>
      </c>
      <c r="N504" s="571">
        <f t="shared" si="113"/>
        <v>0</v>
      </c>
    </row>
    <row r="505" spans="1:18" ht="15.75" customHeight="1" thickBot="1" x14ac:dyDescent="0.3">
      <c r="A505" s="743" t="s">
        <v>455</v>
      </c>
      <c r="B505" s="744"/>
      <c r="C505" s="744"/>
      <c r="D505" s="744"/>
      <c r="E505" s="744"/>
      <c r="F505" s="744"/>
      <c r="G505" s="744"/>
      <c r="H505" s="744"/>
      <c r="I505" s="744"/>
      <c r="J505" s="744"/>
      <c r="K505" s="744"/>
      <c r="L505" s="744"/>
      <c r="M505" s="744"/>
      <c r="N505" s="745"/>
    </row>
    <row r="506" spans="1:18" ht="39" thickBot="1" x14ac:dyDescent="0.3">
      <c r="A506" s="429" t="s">
        <v>531</v>
      </c>
      <c r="B506" s="417" t="s">
        <v>537</v>
      </c>
      <c r="C506" s="429" t="s">
        <v>421</v>
      </c>
      <c r="D506" s="417" t="s">
        <v>36</v>
      </c>
      <c r="E506" s="232" t="s">
        <v>536</v>
      </c>
      <c r="F506" s="231" t="s">
        <v>0</v>
      </c>
      <c r="G506" s="231" t="s">
        <v>2</v>
      </c>
      <c r="H506" s="231" t="s">
        <v>37</v>
      </c>
      <c r="I506" s="550" t="s">
        <v>5</v>
      </c>
      <c r="J506" s="575" t="s">
        <v>519</v>
      </c>
      <c r="K506" s="559" t="s">
        <v>520</v>
      </c>
      <c r="L506" s="564" t="s">
        <v>521</v>
      </c>
      <c r="M506" s="557" t="s">
        <v>522</v>
      </c>
      <c r="N506" s="569" t="s">
        <v>620</v>
      </c>
      <c r="P506" s="641">
        <v>3</v>
      </c>
      <c r="Q506" s="642">
        <v>9</v>
      </c>
      <c r="R506" s="643">
        <f>+I517</f>
        <v>0</v>
      </c>
    </row>
    <row r="507" spans="1:18" x14ac:dyDescent="0.25">
      <c r="A507" s="233"/>
      <c r="B507" s="234"/>
      <c r="C507" s="235"/>
      <c r="D507" s="234"/>
      <c r="E507" s="234"/>
      <c r="F507" s="236"/>
      <c r="G507" s="237"/>
      <c r="H507" s="238"/>
      <c r="I507" s="551"/>
      <c r="J507" s="576"/>
      <c r="K507" s="560"/>
      <c r="L507" s="565"/>
      <c r="M507" s="572"/>
      <c r="N507" s="555">
        <f t="shared" ref="N507:N513" si="114">SUM(J507:M507)</f>
        <v>0</v>
      </c>
    </row>
    <row r="508" spans="1:18" x14ac:dyDescent="0.25">
      <c r="A508" s="239"/>
      <c r="B508" s="240"/>
      <c r="C508" s="241"/>
      <c r="D508" s="240"/>
      <c r="E508" s="240"/>
      <c r="F508" s="242"/>
      <c r="G508" s="243"/>
      <c r="H508" s="244"/>
      <c r="I508" s="552"/>
      <c r="J508" s="577"/>
      <c r="K508" s="561"/>
      <c r="L508" s="566"/>
      <c r="M508" s="573"/>
      <c r="N508" s="556">
        <f t="shared" si="114"/>
        <v>0</v>
      </c>
    </row>
    <row r="509" spans="1:18" x14ac:dyDescent="0.25">
      <c r="A509" s="239"/>
      <c r="B509" s="240"/>
      <c r="C509" s="241"/>
      <c r="D509" s="240"/>
      <c r="E509" s="240"/>
      <c r="F509" s="242"/>
      <c r="G509" s="243"/>
      <c r="H509" s="244"/>
      <c r="I509" s="552"/>
      <c r="J509" s="577"/>
      <c r="K509" s="561"/>
      <c r="L509" s="566"/>
      <c r="M509" s="573"/>
      <c r="N509" s="556">
        <f t="shared" si="114"/>
        <v>0</v>
      </c>
    </row>
    <row r="510" spans="1:18" x14ac:dyDescent="0.25">
      <c r="A510" s="239"/>
      <c r="B510" s="240"/>
      <c r="C510" s="241"/>
      <c r="D510" s="240"/>
      <c r="E510" s="240"/>
      <c r="F510" s="242"/>
      <c r="G510" s="243"/>
      <c r="H510" s="244"/>
      <c r="I510" s="552"/>
      <c r="J510" s="577"/>
      <c r="K510" s="561"/>
      <c r="L510" s="566"/>
      <c r="M510" s="573"/>
      <c r="N510" s="556">
        <f t="shared" si="114"/>
        <v>0</v>
      </c>
    </row>
    <row r="511" spans="1:18" x14ac:dyDescent="0.25">
      <c r="A511" s="239"/>
      <c r="B511" s="240"/>
      <c r="C511" s="241"/>
      <c r="D511" s="240"/>
      <c r="E511" s="240"/>
      <c r="F511" s="242"/>
      <c r="G511" s="243"/>
      <c r="H511" s="244"/>
      <c r="I511" s="552"/>
      <c r="J511" s="577"/>
      <c r="K511" s="561"/>
      <c r="L511" s="566"/>
      <c r="M511" s="573"/>
      <c r="N511" s="556">
        <f t="shared" si="114"/>
        <v>0</v>
      </c>
    </row>
    <row r="512" spans="1:18" x14ac:dyDescent="0.25">
      <c r="A512" s="239"/>
      <c r="B512" s="240"/>
      <c r="C512" s="241"/>
      <c r="D512" s="240"/>
      <c r="E512" s="240"/>
      <c r="F512" s="242"/>
      <c r="G512" s="243"/>
      <c r="H512" s="244"/>
      <c r="I512" s="552"/>
      <c r="J512" s="577"/>
      <c r="K512" s="561"/>
      <c r="L512" s="566"/>
      <c r="M512" s="573"/>
      <c r="N512" s="556">
        <f t="shared" si="114"/>
        <v>0</v>
      </c>
    </row>
    <row r="513" spans="1:18" x14ac:dyDescent="0.25">
      <c r="A513" s="239"/>
      <c r="B513" s="240"/>
      <c r="C513" s="241"/>
      <c r="D513" s="240"/>
      <c r="E513" s="240"/>
      <c r="F513" s="242"/>
      <c r="G513" s="243"/>
      <c r="H513" s="244"/>
      <c r="I513" s="552"/>
      <c r="J513" s="577"/>
      <c r="K513" s="561"/>
      <c r="L513" s="566"/>
      <c r="M513" s="573"/>
      <c r="N513" s="556">
        <f t="shared" si="114"/>
        <v>0</v>
      </c>
    </row>
    <row r="514" spans="1:18" x14ac:dyDescent="0.25">
      <c r="A514" s="239"/>
      <c r="B514" s="240"/>
      <c r="C514" s="241"/>
      <c r="D514" s="240"/>
      <c r="E514" s="240"/>
      <c r="F514" s="242"/>
      <c r="G514" s="243"/>
      <c r="H514" s="244"/>
      <c r="I514" s="552"/>
      <c r="J514" s="577"/>
      <c r="K514" s="561"/>
      <c r="L514" s="566"/>
      <c r="M514" s="573"/>
      <c r="N514" s="556">
        <f t="shared" ref="N514:N516" si="115">SUM(J514:M514)</f>
        <v>0</v>
      </c>
    </row>
    <row r="515" spans="1:18" x14ac:dyDescent="0.25">
      <c r="A515" s="239"/>
      <c r="B515" s="240"/>
      <c r="C515" s="241"/>
      <c r="D515" s="240"/>
      <c r="E515" s="240"/>
      <c r="F515" s="242"/>
      <c r="G515" s="243"/>
      <c r="H515" s="244"/>
      <c r="I515" s="552"/>
      <c r="J515" s="577"/>
      <c r="K515" s="561"/>
      <c r="L515" s="566"/>
      <c r="M515" s="573"/>
      <c r="N515" s="556">
        <f t="shared" si="115"/>
        <v>0</v>
      </c>
    </row>
    <row r="516" spans="1:18" ht="15.75" thickBot="1" x14ac:dyDescent="0.3">
      <c r="A516" s="245"/>
      <c r="B516" s="246"/>
      <c r="C516" s="247"/>
      <c r="D516" s="246"/>
      <c r="E516" s="246"/>
      <c r="F516" s="248"/>
      <c r="G516" s="249"/>
      <c r="H516" s="250"/>
      <c r="I516" s="553"/>
      <c r="J516" s="578"/>
      <c r="K516" s="562"/>
      <c r="L516" s="567"/>
      <c r="M516" s="574"/>
      <c r="N516" s="570">
        <f t="shared" si="115"/>
        <v>0</v>
      </c>
    </row>
    <row r="517" spans="1:18" ht="15.75" thickBot="1" x14ac:dyDescent="0.3">
      <c r="A517" s="757" t="s">
        <v>4</v>
      </c>
      <c r="B517" s="758"/>
      <c r="C517" s="758"/>
      <c r="D517" s="758"/>
      <c r="E517" s="758"/>
      <c r="F517" s="758"/>
      <c r="G517" s="758"/>
      <c r="H517" s="758"/>
      <c r="I517" s="554">
        <f>SUM(I507:I516)</f>
        <v>0</v>
      </c>
      <c r="J517" s="579">
        <f t="shared" ref="J517:N517" si="116">SUM(J507:J516)</f>
        <v>0</v>
      </c>
      <c r="K517" s="563">
        <f t="shared" si="116"/>
        <v>0</v>
      </c>
      <c r="L517" s="568">
        <f t="shared" si="116"/>
        <v>0</v>
      </c>
      <c r="M517" s="558">
        <f t="shared" si="116"/>
        <v>0</v>
      </c>
      <c r="N517" s="571">
        <f t="shared" si="116"/>
        <v>0</v>
      </c>
    </row>
    <row r="518" spans="1:18" ht="15.75" customHeight="1" thickBot="1" x14ac:dyDescent="0.3">
      <c r="A518" s="743" t="s">
        <v>456</v>
      </c>
      <c r="B518" s="744"/>
      <c r="C518" s="744"/>
      <c r="D518" s="744"/>
      <c r="E518" s="744"/>
      <c r="F518" s="744"/>
      <c r="G518" s="744"/>
      <c r="H518" s="744"/>
      <c r="I518" s="744"/>
      <c r="J518" s="744"/>
      <c r="K518" s="744"/>
      <c r="L518" s="744"/>
      <c r="M518" s="744"/>
      <c r="N518" s="745"/>
    </row>
    <row r="519" spans="1:18" ht="39" thickBot="1" x14ac:dyDescent="0.3">
      <c r="A519" s="429" t="s">
        <v>531</v>
      </c>
      <c r="B519" s="417" t="s">
        <v>537</v>
      </c>
      <c r="C519" s="429" t="s">
        <v>421</v>
      </c>
      <c r="D519" s="417" t="s">
        <v>36</v>
      </c>
      <c r="E519" s="232" t="s">
        <v>536</v>
      </c>
      <c r="F519" s="231" t="s">
        <v>0</v>
      </c>
      <c r="G519" s="231" t="s">
        <v>2</v>
      </c>
      <c r="H519" s="231" t="s">
        <v>37</v>
      </c>
      <c r="I519" s="550" t="s">
        <v>5</v>
      </c>
      <c r="J519" s="575" t="s">
        <v>519</v>
      </c>
      <c r="K519" s="559" t="s">
        <v>520</v>
      </c>
      <c r="L519" s="564" t="s">
        <v>521</v>
      </c>
      <c r="M519" s="557" t="s">
        <v>522</v>
      </c>
      <c r="N519" s="569" t="s">
        <v>620</v>
      </c>
      <c r="P519" s="641">
        <v>3</v>
      </c>
      <c r="Q519" s="642">
        <v>10</v>
      </c>
      <c r="R519" s="643">
        <f>+I530</f>
        <v>0</v>
      </c>
    </row>
    <row r="520" spans="1:18" x14ac:dyDescent="0.25">
      <c r="A520" s="233"/>
      <c r="B520" s="234"/>
      <c r="C520" s="235"/>
      <c r="D520" s="234"/>
      <c r="E520" s="234"/>
      <c r="F520" s="236"/>
      <c r="G520" s="237"/>
      <c r="H520" s="238"/>
      <c r="I520" s="551"/>
      <c r="J520" s="576"/>
      <c r="K520" s="560"/>
      <c r="L520" s="565"/>
      <c r="M520" s="572"/>
      <c r="N520" s="555">
        <f t="shared" ref="N520:N526" si="117">SUM(J520:M520)</f>
        <v>0</v>
      </c>
    </row>
    <row r="521" spans="1:18" x14ac:dyDescent="0.25">
      <c r="A521" s="239"/>
      <c r="B521" s="240"/>
      <c r="C521" s="241"/>
      <c r="D521" s="240"/>
      <c r="E521" s="240"/>
      <c r="F521" s="242"/>
      <c r="G521" s="243"/>
      <c r="H521" s="244"/>
      <c r="I521" s="552"/>
      <c r="J521" s="577"/>
      <c r="K521" s="561"/>
      <c r="L521" s="566"/>
      <c r="M521" s="573"/>
      <c r="N521" s="556">
        <f t="shared" si="117"/>
        <v>0</v>
      </c>
    </row>
    <row r="522" spans="1:18" x14ac:dyDescent="0.25">
      <c r="A522" s="239"/>
      <c r="B522" s="240"/>
      <c r="C522" s="241"/>
      <c r="D522" s="240"/>
      <c r="E522" s="240"/>
      <c r="F522" s="242"/>
      <c r="G522" s="243"/>
      <c r="H522" s="244"/>
      <c r="I522" s="552"/>
      <c r="J522" s="577"/>
      <c r="K522" s="561"/>
      <c r="L522" s="566"/>
      <c r="M522" s="573"/>
      <c r="N522" s="556">
        <f t="shared" si="117"/>
        <v>0</v>
      </c>
    </row>
    <row r="523" spans="1:18" x14ac:dyDescent="0.25">
      <c r="A523" s="239"/>
      <c r="B523" s="240"/>
      <c r="C523" s="241"/>
      <c r="D523" s="240"/>
      <c r="E523" s="240"/>
      <c r="F523" s="242"/>
      <c r="G523" s="243"/>
      <c r="H523" s="244"/>
      <c r="I523" s="552"/>
      <c r="J523" s="577"/>
      <c r="K523" s="561"/>
      <c r="L523" s="566"/>
      <c r="M523" s="573"/>
      <c r="N523" s="556">
        <f t="shared" si="117"/>
        <v>0</v>
      </c>
    </row>
    <row r="524" spans="1:18" x14ac:dyDescent="0.25">
      <c r="A524" s="239"/>
      <c r="B524" s="240"/>
      <c r="C524" s="241"/>
      <c r="D524" s="240"/>
      <c r="E524" s="240"/>
      <c r="F524" s="242"/>
      <c r="G524" s="243"/>
      <c r="H524" s="244"/>
      <c r="I524" s="552"/>
      <c r="J524" s="577"/>
      <c r="K524" s="561"/>
      <c r="L524" s="566"/>
      <c r="M524" s="573"/>
      <c r="N524" s="556">
        <f t="shared" si="117"/>
        <v>0</v>
      </c>
    </row>
    <row r="525" spans="1:18" x14ac:dyDescent="0.25">
      <c r="A525" s="239"/>
      <c r="B525" s="240"/>
      <c r="C525" s="241"/>
      <c r="D525" s="240"/>
      <c r="E525" s="240"/>
      <c r="F525" s="242"/>
      <c r="G525" s="243"/>
      <c r="H525" s="244"/>
      <c r="I525" s="552"/>
      <c r="J525" s="577"/>
      <c r="K525" s="561"/>
      <c r="L525" s="566"/>
      <c r="M525" s="573"/>
      <c r="N525" s="556">
        <f t="shared" si="117"/>
        <v>0</v>
      </c>
    </row>
    <row r="526" spans="1:18" x14ac:dyDescent="0.25">
      <c r="A526" s="239"/>
      <c r="B526" s="240"/>
      <c r="C526" s="241"/>
      <c r="D526" s="240"/>
      <c r="E526" s="240"/>
      <c r="F526" s="242"/>
      <c r="G526" s="243"/>
      <c r="H526" s="244"/>
      <c r="I526" s="552"/>
      <c r="J526" s="577"/>
      <c r="K526" s="561"/>
      <c r="L526" s="566"/>
      <c r="M526" s="573"/>
      <c r="N526" s="556">
        <f t="shared" si="117"/>
        <v>0</v>
      </c>
    </row>
    <row r="527" spans="1:18" x14ac:dyDescent="0.25">
      <c r="A527" s="239"/>
      <c r="B527" s="240"/>
      <c r="C527" s="241"/>
      <c r="D527" s="240"/>
      <c r="E527" s="240"/>
      <c r="F527" s="242"/>
      <c r="G527" s="243"/>
      <c r="H527" s="244"/>
      <c r="I527" s="552"/>
      <c r="J527" s="577"/>
      <c r="K527" s="561"/>
      <c r="L527" s="566"/>
      <c r="M527" s="573"/>
      <c r="N527" s="556">
        <f t="shared" ref="N527:N529" si="118">SUM(J527:M527)</f>
        <v>0</v>
      </c>
    </row>
    <row r="528" spans="1:18" x14ac:dyDescent="0.25">
      <c r="A528" s="239"/>
      <c r="B528" s="240"/>
      <c r="C528" s="241"/>
      <c r="D528" s="240"/>
      <c r="E528" s="240"/>
      <c r="F528" s="242"/>
      <c r="G528" s="243"/>
      <c r="H528" s="244"/>
      <c r="I528" s="552"/>
      <c r="J528" s="577"/>
      <c r="K528" s="561"/>
      <c r="L528" s="566"/>
      <c r="M528" s="573"/>
      <c r="N528" s="556">
        <f t="shared" si="118"/>
        <v>0</v>
      </c>
    </row>
    <row r="529" spans="1:18" ht="15.75" thickBot="1" x14ac:dyDescent="0.3">
      <c r="A529" s="245"/>
      <c r="B529" s="246"/>
      <c r="C529" s="247"/>
      <c r="D529" s="246"/>
      <c r="E529" s="246"/>
      <c r="F529" s="248"/>
      <c r="G529" s="249"/>
      <c r="H529" s="250"/>
      <c r="I529" s="553"/>
      <c r="J529" s="578"/>
      <c r="K529" s="562"/>
      <c r="L529" s="567"/>
      <c r="M529" s="574"/>
      <c r="N529" s="570">
        <f t="shared" si="118"/>
        <v>0</v>
      </c>
    </row>
    <row r="530" spans="1:18" ht="15.75" thickBot="1" x14ac:dyDescent="0.3">
      <c r="A530" s="757" t="s">
        <v>4</v>
      </c>
      <c r="B530" s="758"/>
      <c r="C530" s="758"/>
      <c r="D530" s="758"/>
      <c r="E530" s="758"/>
      <c r="F530" s="758"/>
      <c r="G530" s="758"/>
      <c r="H530" s="758"/>
      <c r="I530" s="554">
        <f>SUM(I520:I529)</f>
        <v>0</v>
      </c>
      <c r="J530" s="579">
        <f t="shared" ref="J530:N530" si="119">SUM(J520:J529)</f>
        <v>0</v>
      </c>
      <c r="K530" s="563">
        <f t="shared" si="119"/>
        <v>0</v>
      </c>
      <c r="L530" s="568">
        <f t="shared" si="119"/>
        <v>0</v>
      </c>
      <c r="M530" s="558">
        <f t="shared" si="119"/>
        <v>0</v>
      </c>
      <c r="N530" s="571">
        <f t="shared" si="119"/>
        <v>0</v>
      </c>
    </row>
    <row r="531" spans="1:18" ht="15.75" customHeight="1" thickBot="1" x14ac:dyDescent="0.3">
      <c r="A531" s="743" t="s">
        <v>457</v>
      </c>
      <c r="B531" s="744"/>
      <c r="C531" s="744"/>
      <c r="D531" s="744"/>
      <c r="E531" s="744"/>
      <c r="F531" s="744"/>
      <c r="G531" s="744"/>
      <c r="H531" s="744"/>
      <c r="I531" s="744"/>
      <c r="J531" s="744"/>
      <c r="K531" s="744"/>
      <c r="L531" s="744"/>
      <c r="M531" s="744"/>
      <c r="N531" s="745"/>
    </row>
    <row r="532" spans="1:18" ht="39" thickBot="1" x14ac:dyDescent="0.3">
      <c r="A532" s="429" t="s">
        <v>531</v>
      </c>
      <c r="B532" s="417" t="s">
        <v>537</v>
      </c>
      <c r="C532" s="429" t="s">
        <v>421</v>
      </c>
      <c r="D532" s="417" t="s">
        <v>36</v>
      </c>
      <c r="E532" s="232" t="s">
        <v>536</v>
      </c>
      <c r="F532" s="231" t="s">
        <v>0</v>
      </c>
      <c r="G532" s="231" t="s">
        <v>2</v>
      </c>
      <c r="H532" s="231" t="s">
        <v>37</v>
      </c>
      <c r="I532" s="550" t="s">
        <v>5</v>
      </c>
      <c r="J532" s="575" t="s">
        <v>519</v>
      </c>
      <c r="K532" s="559" t="s">
        <v>520</v>
      </c>
      <c r="L532" s="564" t="s">
        <v>521</v>
      </c>
      <c r="M532" s="557" t="s">
        <v>522</v>
      </c>
      <c r="N532" s="569" t="s">
        <v>620</v>
      </c>
      <c r="P532" s="641">
        <v>3</v>
      </c>
      <c r="Q532" s="642">
        <v>13</v>
      </c>
      <c r="R532" s="643">
        <f>+I543</f>
        <v>0</v>
      </c>
    </row>
    <row r="533" spans="1:18" x14ac:dyDescent="0.25">
      <c r="A533" s="233"/>
      <c r="B533" s="234"/>
      <c r="C533" s="235"/>
      <c r="D533" s="234"/>
      <c r="E533" s="234"/>
      <c r="F533" s="236"/>
      <c r="G533" s="237"/>
      <c r="H533" s="238"/>
      <c r="I533" s="551"/>
      <c r="J533" s="576"/>
      <c r="K533" s="560"/>
      <c r="L533" s="565"/>
      <c r="M533" s="572"/>
      <c r="N533" s="555">
        <f t="shared" ref="N533:N539" si="120">SUM(J533:M533)</f>
        <v>0</v>
      </c>
    </row>
    <row r="534" spans="1:18" x14ac:dyDescent="0.25">
      <c r="A534" s="239"/>
      <c r="B534" s="240"/>
      <c r="C534" s="241"/>
      <c r="D534" s="240"/>
      <c r="E534" s="240"/>
      <c r="F534" s="242"/>
      <c r="G534" s="243"/>
      <c r="H534" s="244"/>
      <c r="I534" s="552"/>
      <c r="J534" s="577"/>
      <c r="K534" s="561"/>
      <c r="L534" s="566"/>
      <c r="M534" s="573"/>
      <c r="N534" s="556">
        <f t="shared" si="120"/>
        <v>0</v>
      </c>
    </row>
    <row r="535" spans="1:18" x14ac:dyDescent="0.25">
      <c r="A535" s="239"/>
      <c r="B535" s="240"/>
      <c r="C535" s="241"/>
      <c r="D535" s="240"/>
      <c r="E535" s="240"/>
      <c r="F535" s="242"/>
      <c r="G535" s="243"/>
      <c r="H535" s="244"/>
      <c r="I535" s="552"/>
      <c r="J535" s="577"/>
      <c r="K535" s="561"/>
      <c r="L535" s="566"/>
      <c r="M535" s="573"/>
      <c r="N535" s="556">
        <f t="shared" si="120"/>
        <v>0</v>
      </c>
    </row>
    <row r="536" spans="1:18" x14ac:dyDescent="0.25">
      <c r="A536" s="239"/>
      <c r="B536" s="240"/>
      <c r="C536" s="241"/>
      <c r="D536" s="240"/>
      <c r="E536" s="240"/>
      <c r="F536" s="242"/>
      <c r="G536" s="243"/>
      <c r="H536" s="244"/>
      <c r="I536" s="552"/>
      <c r="J536" s="577"/>
      <c r="K536" s="561"/>
      <c r="L536" s="566"/>
      <c r="M536" s="573"/>
      <c r="N536" s="556">
        <f t="shared" si="120"/>
        <v>0</v>
      </c>
    </row>
    <row r="537" spans="1:18" x14ac:dyDescent="0.25">
      <c r="A537" s="239"/>
      <c r="B537" s="240"/>
      <c r="C537" s="241"/>
      <c r="D537" s="240"/>
      <c r="E537" s="240"/>
      <c r="F537" s="242"/>
      <c r="G537" s="243"/>
      <c r="H537" s="244"/>
      <c r="I537" s="552"/>
      <c r="J537" s="577"/>
      <c r="K537" s="561"/>
      <c r="L537" s="566"/>
      <c r="M537" s="573"/>
      <c r="N537" s="556">
        <f t="shared" si="120"/>
        <v>0</v>
      </c>
    </row>
    <row r="538" spans="1:18" x14ac:dyDescent="0.25">
      <c r="A538" s="239"/>
      <c r="B538" s="240"/>
      <c r="C538" s="241"/>
      <c r="D538" s="240"/>
      <c r="E538" s="240"/>
      <c r="F538" s="242"/>
      <c r="G538" s="243"/>
      <c r="H538" s="244"/>
      <c r="I538" s="552"/>
      <c r="J538" s="577"/>
      <c r="K538" s="561"/>
      <c r="L538" s="566"/>
      <c r="M538" s="573"/>
      <c r="N538" s="556">
        <f t="shared" si="120"/>
        <v>0</v>
      </c>
    </row>
    <row r="539" spans="1:18" x14ac:dyDescent="0.25">
      <c r="A539" s="239"/>
      <c r="B539" s="240"/>
      <c r="C539" s="241"/>
      <c r="D539" s="240"/>
      <c r="E539" s="240"/>
      <c r="F539" s="242"/>
      <c r="G539" s="243"/>
      <c r="H539" s="244"/>
      <c r="I539" s="552"/>
      <c r="J539" s="577"/>
      <c r="K539" s="561"/>
      <c r="L539" s="566"/>
      <c r="M539" s="573"/>
      <c r="N539" s="556">
        <f t="shared" si="120"/>
        <v>0</v>
      </c>
    </row>
    <row r="540" spans="1:18" x14ac:dyDescent="0.25">
      <c r="A540" s="239"/>
      <c r="B540" s="240"/>
      <c r="C540" s="241"/>
      <c r="D540" s="240"/>
      <c r="E540" s="240"/>
      <c r="F540" s="242"/>
      <c r="G540" s="243"/>
      <c r="H540" s="244"/>
      <c r="I540" s="552"/>
      <c r="J540" s="577"/>
      <c r="K540" s="561"/>
      <c r="L540" s="566"/>
      <c r="M540" s="573"/>
      <c r="N540" s="556">
        <f t="shared" ref="N540:N542" si="121">SUM(J540:M540)</f>
        <v>0</v>
      </c>
    </row>
    <row r="541" spans="1:18" x14ac:dyDescent="0.25">
      <c r="A541" s="239"/>
      <c r="B541" s="240"/>
      <c r="C541" s="241"/>
      <c r="D541" s="240"/>
      <c r="E541" s="240"/>
      <c r="F541" s="242"/>
      <c r="G541" s="243"/>
      <c r="H541" s="244"/>
      <c r="I541" s="552"/>
      <c r="J541" s="577"/>
      <c r="K541" s="561"/>
      <c r="L541" s="566"/>
      <c r="M541" s="573"/>
      <c r="N541" s="556">
        <f t="shared" si="121"/>
        <v>0</v>
      </c>
    </row>
    <row r="542" spans="1:18" ht="15.75" thickBot="1" x14ac:dyDescent="0.3">
      <c r="A542" s="245"/>
      <c r="B542" s="246"/>
      <c r="C542" s="247"/>
      <c r="D542" s="246"/>
      <c r="E542" s="246"/>
      <c r="F542" s="248"/>
      <c r="G542" s="249"/>
      <c r="H542" s="250"/>
      <c r="I542" s="553"/>
      <c r="J542" s="578"/>
      <c r="K542" s="562"/>
      <c r="L542" s="567"/>
      <c r="M542" s="574"/>
      <c r="N542" s="570">
        <f t="shared" si="121"/>
        <v>0</v>
      </c>
    </row>
    <row r="543" spans="1:18" ht="15.75" thickBot="1" x14ac:dyDescent="0.3">
      <c r="A543" s="757" t="s">
        <v>4</v>
      </c>
      <c r="B543" s="758"/>
      <c r="C543" s="758"/>
      <c r="D543" s="758"/>
      <c r="E543" s="758"/>
      <c r="F543" s="758"/>
      <c r="G543" s="758"/>
      <c r="H543" s="758"/>
      <c r="I543" s="554">
        <f>SUM(I533:I542)</f>
        <v>0</v>
      </c>
      <c r="J543" s="579">
        <f t="shared" ref="J543:N543" si="122">SUM(J533:J542)</f>
        <v>0</v>
      </c>
      <c r="K543" s="563">
        <f t="shared" si="122"/>
        <v>0</v>
      </c>
      <c r="L543" s="568">
        <f t="shared" si="122"/>
        <v>0</v>
      </c>
      <c r="M543" s="558">
        <f t="shared" si="122"/>
        <v>0</v>
      </c>
      <c r="N543" s="571">
        <f t="shared" si="122"/>
        <v>0</v>
      </c>
    </row>
    <row r="544" spans="1:18" ht="15.75" customHeight="1" thickBot="1" x14ac:dyDescent="0.3">
      <c r="A544" s="743" t="s">
        <v>458</v>
      </c>
      <c r="B544" s="744"/>
      <c r="C544" s="744"/>
      <c r="D544" s="744"/>
      <c r="E544" s="744"/>
      <c r="F544" s="744"/>
      <c r="G544" s="744"/>
      <c r="H544" s="744"/>
      <c r="I544" s="744"/>
      <c r="J544" s="744"/>
      <c r="K544" s="744"/>
      <c r="L544" s="744"/>
      <c r="M544" s="744"/>
      <c r="N544" s="745"/>
    </row>
    <row r="545" spans="1:18" ht="26.25" thickBot="1" x14ac:dyDescent="0.3">
      <c r="A545" s="429" t="s">
        <v>419</v>
      </c>
      <c r="B545" s="417" t="s">
        <v>420</v>
      </c>
      <c r="C545" s="429" t="s">
        <v>421</v>
      </c>
      <c r="D545" s="417" t="s">
        <v>36</v>
      </c>
      <c r="E545" s="232" t="s">
        <v>536</v>
      </c>
      <c r="F545" s="231" t="s">
        <v>0</v>
      </c>
      <c r="G545" s="231" t="s">
        <v>2</v>
      </c>
      <c r="H545" s="231" t="s">
        <v>37</v>
      </c>
      <c r="I545" s="550" t="s">
        <v>5</v>
      </c>
      <c r="J545" s="575" t="s">
        <v>519</v>
      </c>
      <c r="K545" s="559" t="s">
        <v>520</v>
      </c>
      <c r="L545" s="564" t="s">
        <v>521</v>
      </c>
      <c r="M545" s="557" t="s">
        <v>522</v>
      </c>
      <c r="N545" s="569" t="s">
        <v>620</v>
      </c>
      <c r="P545" s="641">
        <v>3</v>
      </c>
      <c r="Q545" s="642">
        <v>26</v>
      </c>
      <c r="R545" s="643">
        <f>+I556</f>
        <v>0</v>
      </c>
    </row>
    <row r="546" spans="1:18" x14ac:dyDescent="0.25">
      <c r="A546" s="233"/>
      <c r="B546" s="234"/>
      <c r="C546" s="235"/>
      <c r="D546" s="234"/>
      <c r="E546" s="234"/>
      <c r="F546" s="236"/>
      <c r="G546" s="237"/>
      <c r="H546" s="238"/>
      <c r="I546" s="551"/>
      <c r="J546" s="576"/>
      <c r="K546" s="560"/>
      <c r="L546" s="565"/>
      <c r="M546" s="572"/>
      <c r="N546" s="555">
        <f t="shared" ref="N546:N552" si="123">SUM(J546:M546)</f>
        <v>0</v>
      </c>
    </row>
    <row r="547" spans="1:18" x14ac:dyDescent="0.25">
      <c r="A547" s="239"/>
      <c r="B547" s="240"/>
      <c r="C547" s="241"/>
      <c r="D547" s="240"/>
      <c r="E547" s="240"/>
      <c r="F547" s="242"/>
      <c r="G547" s="243"/>
      <c r="H547" s="244"/>
      <c r="I547" s="552"/>
      <c r="J547" s="577"/>
      <c r="K547" s="561"/>
      <c r="L547" s="566"/>
      <c r="M547" s="573"/>
      <c r="N547" s="556">
        <f t="shared" si="123"/>
        <v>0</v>
      </c>
    </row>
    <row r="548" spans="1:18" x14ac:dyDescent="0.25">
      <c r="A548" s="239"/>
      <c r="B548" s="240"/>
      <c r="C548" s="241"/>
      <c r="D548" s="240"/>
      <c r="E548" s="240"/>
      <c r="F548" s="242"/>
      <c r="G548" s="243"/>
      <c r="H548" s="244"/>
      <c r="I548" s="552"/>
      <c r="J548" s="577"/>
      <c r="K548" s="561"/>
      <c r="L548" s="566"/>
      <c r="M548" s="573"/>
      <c r="N548" s="556">
        <f t="shared" si="123"/>
        <v>0</v>
      </c>
    </row>
    <row r="549" spans="1:18" x14ac:dyDescent="0.25">
      <c r="A549" s="239"/>
      <c r="B549" s="240"/>
      <c r="C549" s="241"/>
      <c r="D549" s="240"/>
      <c r="E549" s="240"/>
      <c r="F549" s="242"/>
      <c r="G549" s="243"/>
      <c r="H549" s="244"/>
      <c r="I549" s="552"/>
      <c r="J549" s="577"/>
      <c r="K549" s="561"/>
      <c r="L549" s="566"/>
      <c r="M549" s="573"/>
      <c r="N549" s="556">
        <f t="shared" si="123"/>
        <v>0</v>
      </c>
    </row>
    <row r="550" spans="1:18" x14ac:dyDescent="0.25">
      <c r="A550" s="239"/>
      <c r="B550" s="240"/>
      <c r="C550" s="241"/>
      <c r="D550" s="240"/>
      <c r="E550" s="240"/>
      <c r="F550" s="242"/>
      <c r="G550" s="243"/>
      <c r="H550" s="244"/>
      <c r="I550" s="552"/>
      <c r="J550" s="577"/>
      <c r="K550" s="561"/>
      <c r="L550" s="566"/>
      <c r="M550" s="573"/>
      <c r="N550" s="556">
        <f t="shared" si="123"/>
        <v>0</v>
      </c>
    </row>
    <row r="551" spans="1:18" x14ac:dyDescent="0.25">
      <c r="A551" s="239"/>
      <c r="B551" s="240"/>
      <c r="C551" s="241"/>
      <c r="D551" s="240"/>
      <c r="E551" s="240"/>
      <c r="F551" s="242"/>
      <c r="G551" s="243"/>
      <c r="H551" s="244"/>
      <c r="I551" s="552"/>
      <c r="J551" s="577"/>
      <c r="K551" s="561"/>
      <c r="L551" s="566"/>
      <c r="M551" s="573"/>
      <c r="N551" s="556">
        <f t="shared" si="123"/>
        <v>0</v>
      </c>
    </row>
    <row r="552" spans="1:18" x14ac:dyDescent="0.25">
      <c r="A552" s="239"/>
      <c r="B552" s="240"/>
      <c r="C552" s="241"/>
      <c r="D552" s="240"/>
      <c r="E552" s="240"/>
      <c r="F552" s="242"/>
      <c r="G552" s="243"/>
      <c r="H552" s="244"/>
      <c r="I552" s="552"/>
      <c r="J552" s="577"/>
      <c r="K552" s="561"/>
      <c r="L552" s="566"/>
      <c r="M552" s="573"/>
      <c r="N552" s="556">
        <f t="shared" si="123"/>
        <v>0</v>
      </c>
    </row>
    <row r="553" spans="1:18" x14ac:dyDescent="0.25">
      <c r="A553" s="239"/>
      <c r="B553" s="240"/>
      <c r="C553" s="241"/>
      <c r="D553" s="240"/>
      <c r="E553" s="240"/>
      <c r="F553" s="242"/>
      <c r="G553" s="243"/>
      <c r="H553" s="244"/>
      <c r="I553" s="552"/>
      <c r="J553" s="577"/>
      <c r="K553" s="561"/>
      <c r="L553" s="566"/>
      <c r="M553" s="573"/>
      <c r="N553" s="556">
        <f t="shared" ref="N553:N555" si="124">SUM(J553:M553)</f>
        <v>0</v>
      </c>
    </row>
    <row r="554" spans="1:18" x14ac:dyDescent="0.25">
      <c r="A554" s="239"/>
      <c r="B554" s="240"/>
      <c r="C554" s="241"/>
      <c r="D554" s="240"/>
      <c r="E554" s="240"/>
      <c r="F554" s="242"/>
      <c r="G554" s="243"/>
      <c r="H554" s="244"/>
      <c r="I554" s="552"/>
      <c r="J554" s="577"/>
      <c r="K554" s="561"/>
      <c r="L554" s="566"/>
      <c r="M554" s="573"/>
      <c r="N554" s="556">
        <f t="shared" si="124"/>
        <v>0</v>
      </c>
    </row>
    <row r="555" spans="1:18" ht="15.75" thickBot="1" x14ac:dyDescent="0.3">
      <c r="A555" s="245"/>
      <c r="B555" s="246"/>
      <c r="C555" s="247"/>
      <c r="D555" s="246"/>
      <c r="E555" s="246"/>
      <c r="F555" s="248"/>
      <c r="G555" s="249"/>
      <c r="H555" s="250"/>
      <c r="I555" s="553"/>
      <c r="J555" s="578"/>
      <c r="K555" s="562"/>
      <c r="L555" s="567"/>
      <c r="M555" s="574"/>
      <c r="N555" s="570">
        <f t="shared" si="124"/>
        <v>0</v>
      </c>
    </row>
    <row r="556" spans="1:18" ht="15.75" thickBot="1" x14ac:dyDescent="0.3">
      <c r="A556" s="757" t="s">
        <v>4</v>
      </c>
      <c r="B556" s="758"/>
      <c r="C556" s="758"/>
      <c r="D556" s="758"/>
      <c r="E556" s="758"/>
      <c r="F556" s="758"/>
      <c r="G556" s="758"/>
      <c r="H556" s="758"/>
      <c r="I556" s="554">
        <f>SUM(I546:I555)</f>
        <v>0</v>
      </c>
      <c r="J556" s="579">
        <f t="shared" ref="J556:N556" si="125">SUM(J546:J555)</f>
        <v>0</v>
      </c>
      <c r="K556" s="563">
        <f t="shared" si="125"/>
        <v>0</v>
      </c>
      <c r="L556" s="568">
        <f t="shared" si="125"/>
        <v>0</v>
      </c>
      <c r="M556" s="558">
        <f t="shared" si="125"/>
        <v>0</v>
      </c>
      <c r="N556" s="571">
        <f t="shared" si="125"/>
        <v>0</v>
      </c>
    </row>
    <row r="557" spans="1:18" ht="15.75" customHeight="1" thickBot="1" x14ac:dyDescent="0.3">
      <c r="A557" s="743" t="s">
        <v>530</v>
      </c>
      <c r="B557" s="744"/>
      <c r="C557" s="744"/>
      <c r="D557" s="744"/>
      <c r="E557" s="744"/>
      <c r="F557" s="744"/>
      <c r="G557" s="744"/>
      <c r="H557" s="744"/>
      <c r="I557" s="744"/>
      <c r="J557" s="744"/>
      <c r="K557" s="744"/>
      <c r="L557" s="744"/>
      <c r="M557" s="744"/>
      <c r="N557" s="745"/>
    </row>
    <row r="558" spans="1:18" ht="26.25" thickBot="1" x14ac:dyDescent="0.3">
      <c r="A558" s="429" t="s">
        <v>419</v>
      </c>
      <c r="B558" s="417" t="s">
        <v>420</v>
      </c>
      <c r="C558" s="429" t="s">
        <v>421</v>
      </c>
      <c r="D558" s="417" t="s">
        <v>36</v>
      </c>
      <c r="E558" s="232" t="s">
        <v>536</v>
      </c>
      <c r="F558" s="231" t="s">
        <v>0</v>
      </c>
      <c r="G558" s="231" t="s">
        <v>2</v>
      </c>
      <c r="H558" s="231" t="s">
        <v>37</v>
      </c>
      <c r="I558" s="550" t="s">
        <v>5</v>
      </c>
      <c r="J558" s="575" t="s">
        <v>519</v>
      </c>
      <c r="K558" s="559" t="s">
        <v>520</v>
      </c>
      <c r="L558" s="564" t="s">
        <v>521</v>
      </c>
      <c r="M558" s="557" t="s">
        <v>522</v>
      </c>
      <c r="N558" s="569" t="s">
        <v>620</v>
      </c>
      <c r="P558" s="641">
        <v>3</v>
      </c>
      <c r="Q558" s="642">
        <v>18</v>
      </c>
      <c r="R558" s="643">
        <f>+I559</f>
        <v>0</v>
      </c>
    </row>
    <row r="559" spans="1:18" x14ac:dyDescent="0.25">
      <c r="A559" s="233"/>
      <c r="B559" s="234"/>
      <c r="C559" s="235"/>
      <c r="D559" s="234"/>
      <c r="E559" s="234"/>
      <c r="F559" s="236"/>
      <c r="G559" s="237"/>
      <c r="H559" s="238"/>
      <c r="I559" s="551"/>
      <c r="J559" s="576"/>
      <c r="K559" s="560"/>
      <c r="L559" s="565"/>
      <c r="M559" s="572"/>
      <c r="N559" s="555">
        <f t="shared" ref="N559:N565" si="126">SUM(J559:M559)</f>
        <v>0</v>
      </c>
      <c r="P559" s="279"/>
      <c r="Q559" s="8"/>
      <c r="R559" s="7"/>
    </row>
    <row r="560" spans="1:18" x14ac:dyDescent="0.25">
      <c r="A560" s="239"/>
      <c r="B560" s="240"/>
      <c r="C560" s="241"/>
      <c r="D560" s="240"/>
      <c r="E560" s="240"/>
      <c r="F560" s="242"/>
      <c r="G560" s="243"/>
      <c r="H560" s="244"/>
      <c r="I560" s="552"/>
      <c r="J560" s="577"/>
      <c r="K560" s="561"/>
      <c r="L560" s="566"/>
      <c r="M560" s="573"/>
      <c r="N560" s="556">
        <f t="shared" si="126"/>
        <v>0</v>
      </c>
    </row>
    <row r="561" spans="1:18" x14ac:dyDescent="0.25">
      <c r="A561" s="239"/>
      <c r="B561" s="240"/>
      <c r="C561" s="241"/>
      <c r="D561" s="240"/>
      <c r="E561" s="240"/>
      <c r="F561" s="242"/>
      <c r="G561" s="243"/>
      <c r="H561" s="244"/>
      <c r="I561" s="552"/>
      <c r="J561" s="577"/>
      <c r="K561" s="561"/>
      <c r="L561" s="566"/>
      <c r="M561" s="573"/>
      <c r="N561" s="556">
        <f t="shared" si="126"/>
        <v>0</v>
      </c>
    </row>
    <row r="562" spans="1:18" x14ac:dyDescent="0.25">
      <c r="A562" s="239"/>
      <c r="B562" s="240"/>
      <c r="C562" s="241"/>
      <c r="D562" s="240"/>
      <c r="E562" s="240"/>
      <c r="F562" s="242"/>
      <c r="G562" s="243"/>
      <c r="H562" s="244"/>
      <c r="I562" s="552"/>
      <c r="J562" s="577"/>
      <c r="K562" s="561"/>
      <c r="L562" s="566"/>
      <c r="M562" s="573"/>
      <c r="N562" s="556">
        <f t="shared" si="126"/>
        <v>0</v>
      </c>
    </row>
    <row r="563" spans="1:18" x14ac:dyDescent="0.25">
      <c r="A563" s="239"/>
      <c r="B563" s="240"/>
      <c r="C563" s="241"/>
      <c r="D563" s="240"/>
      <c r="E563" s="240"/>
      <c r="F563" s="242"/>
      <c r="G563" s="243"/>
      <c r="H563" s="244"/>
      <c r="I563" s="552"/>
      <c r="J563" s="577"/>
      <c r="K563" s="561"/>
      <c r="L563" s="566"/>
      <c r="M563" s="573"/>
      <c r="N563" s="556">
        <f t="shared" si="126"/>
        <v>0</v>
      </c>
    </row>
    <row r="564" spans="1:18" x14ac:dyDescent="0.25">
      <c r="A564" s="239"/>
      <c r="B564" s="240"/>
      <c r="C564" s="241"/>
      <c r="D564" s="240"/>
      <c r="E564" s="240"/>
      <c r="F564" s="242"/>
      <c r="G564" s="243"/>
      <c r="H564" s="244"/>
      <c r="I564" s="552"/>
      <c r="J564" s="577"/>
      <c r="K564" s="561"/>
      <c r="L564" s="566"/>
      <c r="M564" s="573"/>
      <c r="N564" s="556">
        <f t="shared" si="126"/>
        <v>0</v>
      </c>
    </row>
    <row r="565" spans="1:18" x14ac:dyDescent="0.25">
      <c r="A565" s="239"/>
      <c r="B565" s="240"/>
      <c r="C565" s="241"/>
      <c r="D565" s="240"/>
      <c r="E565" s="240"/>
      <c r="F565" s="242"/>
      <c r="G565" s="243"/>
      <c r="H565" s="244"/>
      <c r="I565" s="552"/>
      <c r="J565" s="577"/>
      <c r="K565" s="561"/>
      <c r="L565" s="566"/>
      <c r="M565" s="573"/>
      <c r="N565" s="556">
        <f t="shared" si="126"/>
        <v>0</v>
      </c>
    </row>
    <row r="566" spans="1:18" x14ac:dyDescent="0.25">
      <c r="A566" s="239"/>
      <c r="B566" s="240"/>
      <c r="C566" s="241"/>
      <c r="D566" s="240"/>
      <c r="E566" s="240"/>
      <c r="F566" s="242"/>
      <c r="G566" s="243"/>
      <c r="H566" s="244"/>
      <c r="I566" s="552"/>
      <c r="J566" s="577"/>
      <c r="K566" s="561"/>
      <c r="L566" s="566"/>
      <c r="M566" s="573"/>
      <c r="N566" s="556">
        <f t="shared" ref="N566:N568" si="127">SUM(J566:M566)</f>
        <v>0</v>
      </c>
    </row>
    <row r="567" spans="1:18" x14ac:dyDescent="0.25">
      <c r="A567" s="239"/>
      <c r="B567" s="240"/>
      <c r="C567" s="241"/>
      <c r="D567" s="240"/>
      <c r="E567" s="240"/>
      <c r="F567" s="242"/>
      <c r="G567" s="243"/>
      <c r="H567" s="244"/>
      <c r="I567" s="552"/>
      <c r="J567" s="577"/>
      <c r="K567" s="561"/>
      <c r="L567" s="566"/>
      <c r="M567" s="573"/>
      <c r="N567" s="556">
        <f t="shared" si="127"/>
        <v>0</v>
      </c>
    </row>
    <row r="568" spans="1:18" ht="15.75" thickBot="1" x14ac:dyDescent="0.3">
      <c r="A568" s="245"/>
      <c r="B568" s="246"/>
      <c r="C568" s="247"/>
      <c r="D568" s="246"/>
      <c r="E568" s="246"/>
      <c r="F568" s="248"/>
      <c r="G568" s="249"/>
      <c r="H568" s="250"/>
      <c r="I568" s="553"/>
      <c r="J568" s="578"/>
      <c r="K568" s="562"/>
      <c r="L568" s="567"/>
      <c r="M568" s="574"/>
      <c r="N568" s="570">
        <f t="shared" si="127"/>
        <v>0</v>
      </c>
    </row>
    <row r="569" spans="1:18" ht="15.75" thickBot="1" x14ac:dyDescent="0.3">
      <c r="A569" s="757" t="s">
        <v>4</v>
      </c>
      <c r="B569" s="758"/>
      <c r="C569" s="758"/>
      <c r="D569" s="758"/>
      <c r="E569" s="758"/>
      <c r="F569" s="758"/>
      <c r="G569" s="758"/>
      <c r="H569" s="758"/>
      <c r="I569" s="554">
        <f>SUM(I559:I568)</f>
        <v>0</v>
      </c>
      <c r="J569" s="579">
        <f t="shared" ref="J569:N569" si="128">SUM(J559:J568)</f>
        <v>0</v>
      </c>
      <c r="K569" s="563">
        <f t="shared" si="128"/>
        <v>0</v>
      </c>
      <c r="L569" s="568">
        <f t="shared" si="128"/>
        <v>0</v>
      </c>
      <c r="M569" s="558">
        <f t="shared" si="128"/>
        <v>0</v>
      </c>
      <c r="N569" s="571">
        <f t="shared" si="128"/>
        <v>0</v>
      </c>
    </row>
    <row r="570" spans="1:18" ht="15.75" customHeight="1" thickBot="1" x14ac:dyDescent="0.3">
      <c r="A570" s="746" t="s">
        <v>603</v>
      </c>
      <c r="B570" s="747"/>
      <c r="C570" s="747"/>
      <c r="D570" s="747"/>
      <c r="E570" s="747"/>
      <c r="F570" s="747"/>
      <c r="G570" s="747"/>
      <c r="H570" s="747"/>
      <c r="I570" s="747"/>
      <c r="J570" s="747"/>
      <c r="K570" s="747"/>
      <c r="L570" s="747"/>
      <c r="M570" s="747"/>
      <c r="N570" s="748"/>
    </row>
    <row r="571" spans="1:18" ht="26.25" thickBot="1" x14ac:dyDescent="0.3">
      <c r="A571" s="429" t="s">
        <v>419</v>
      </c>
      <c r="B571" s="417" t="s">
        <v>420</v>
      </c>
      <c r="C571" s="429" t="s">
        <v>421</v>
      </c>
      <c r="D571" s="417" t="s">
        <v>36</v>
      </c>
      <c r="E571" s="232" t="s">
        <v>536</v>
      </c>
      <c r="F571" s="231" t="s">
        <v>0</v>
      </c>
      <c r="G571" s="231" t="s">
        <v>2</v>
      </c>
      <c r="H571" s="231" t="s">
        <v>37</v>
      </c>
      <c r="I571" s="550" t="s">
        <v>5</v>
      </c>
      <c r="J571" s="575" t="s">
        <v>519</v>
      </c>
      <c r="K571" s="559" t="s">
        <v>520</v>
      </c>
      <c r="L571" s="564" t="s">
        <v>521</v>
      </c>
      <c r="M571" s="557" t="s">
        <v>522</v>
      </c>
      <c r="N571" s="569" t="s">
        <v>620</v>
      </c>
      <c r="P571" s="641">
        <v>3</v>
      </c>
      <c r="Q571" s="642">
        <v>25</v>
      </c>
      <c r="R571" s="643">
        <f>+I582</f>
        <v>0</v>
      </c>
    </row>
    <row r="572" spans="1:18" x14ac:dyDescent="0.25">
      <c r="A572" s="233"/>
      <c r="B572" s="234"/>
      <c r="C572" s="235"/>
      <c r="D572" s="234"/>
      <c r="E572" s="234"/>
      <c r="F572" s="236"/>
      <c r="G572" s="237"/>
      <c r="H572" s="238"/>
      <c r="I572" s="551"/>
      <c r="J572" s="576"/>
      <c r="K572" s="560"/>
      <c r="L572" s="565"/>
      <c r="M572" s="572"/>
      <c r="N572" s="555">
        <f t="shared" ref="N572:N578" si="129">SUM(J572:M572)</f>
        <v>0</v>
      </c>
    </row>
    <row r="573" spans="1:18" x14ac:dyDescent="0.25">
      <c r="A573" s="239"/>
      <c r="B573" s="240"/>
      <c r="C573" s="241"/>
      <c r="D573" s="240"/>
      <c r="E573" s="240"/>
      <c r="F573" s="242"/>
      <c r="G573" s="243"/>
      <c r="H573" s="244"/>
      <c r="I573" s="552"/>
      <c r="J573" s="577"/>
      <c r="K573" s="561"/>
      <c r="L573" s="566"/>
      <c r="M573" s="573"/>
      <c r="N573" s="556">
        <f t="shared" si="129"/>
        <v>0</v>
      </c>
    </row>
    <row r="574" spans="1:18" x14ac:dyDescent="0.25">
      <c r="A574" s="239"/>
      <c r="B574" s="240"/>
      <c r="C574" s="241"/>
      <c r="D574" s="240"/>
      <c r="E574" s="240"/>
      <c r="F574" s="242"/>
      <c r="G574" s="243"/>
      <c r="H574" s="244"/>
      <c r="I574" s="552"/>
      <c r="J574" s="577"/>
      <c r="K574" s="561"/>
      <c r="L574" s="566"/>
      <c r="M574" s="573"/>
      <c r="N574" s="556">
        <f t="shared" si="129"/>
        <v>0</v>
      </c>
    </row>
    <row r="575" spans="1:18" x14ac:dyDescent="0.25">
      <c r="A575" s="239"/>
      <c r="B575" s="240"/>
      <c r="C575" s="241"/>
      <c r="D575" s="240"/>
      <c r="E575" s="240"/>
      <c r="F575" s="242"/>
      <c r="G575" s="243"/>
      <c r="H575" s="244"/>
      <c r="I575" s="552"/>
      <c r="J575" s="577"/>
      <c r="K575" s="561"/>
      <c r="L575" s="566"/>
      <c r="M575" s="573"/>
      <c r="N575" s="556">
        <f t="shared" si="129"/>
        <v>0</v>
      </c>
    </row>
    <row r="576" spans="1:18" x14ac:dyDescent="0.25">
      <c r="A576" s="239"/>
      <c r="B576" s="240"/>
      <c r="C576" s="241"/>
      <c r="D576" s="240"/>
      <c r="E576" s="240"/>
      <c r="F576" s="242"/>
      <c r="G576" s="243"/>
      <c r="H576" s="244"/>
      <c r="I576" s="552"/>
      <c r="J576" s="577"/>
      <c r="K576" s="561"/>
      <c r="L576" s="566"/>
      <c r="M576" s="573"/>
      <c r="N576" s="556">
        <f t="shared" si="129"/>
        <v>0</v>
      </c>
    </row>
    <row r="577" spans="1:18" x14ac:dyDescent="0.25">
      <c r="A577" s="239"/>
      <c r="B577" s="240"/>
      <c r="C577" s="241"/>
      <c r="D577" s="240"/>
      <c r="E577" s="240"/>
      <c r="F577" s="242"/>
      <c r="G577" s="243"/>
      <c r="H577" s="244"/>
      <c r="I577" s="552"/>
      <c r="J577" s="577"/>
      <c r="K577" s="561"/>
      <c r="L577" s="566"/>
      <c r="M577" s="573"/>
      <c r="N577" s="556">
        <f t="shared" si="129"/>
        <v>0</v>
      </c>
    </row>
    <row r="578" spans="1:18" x14ac:dyDescent="0.25">
      <c r="A578" s="239"/>
      <c r="B578" s="240"/>
      <c r="C578" s="241"/>
      <c r="D578" s="240"/>
      <c r="E578" s="240"/>
      <c r="F578" s="242"/>
      <c r="G578" s="243"/>
      <c r="H578" s="244"/>
      <c r="I578" s="552"/>
      <c r="J578" s="577"/>
      <c r="K578" s="561"/>
      <c r="L578" s="566"/>
      <c r="M578" s="573"/>
      <c r="N578" s="556">
        <f t="shared" si="129"/>
        <v>0</v>
      </c>
    </row>
    <row r="579" spans="1:18" x14ac:dyDescent="0.25">
      <c r="A579" s="239"/>
      <c r="B579" s="240"/>
      <c r="C579" s="241"/>
      <c r="D579" s="240"/>
      <c r="E579" s="240"/>
      <c r="F579" s="242"/>
      <c r="G579" s="243"/>
      <c r="H579" s="244"/>
      <c r="I579" s="552"/>
      <c r="J579" s="577"/>
      <c r="K579" s="561"/>
      <c r="L579" s="566"/>
      <c r="M579" s="573"/>
      <c r="N579" s="556">
        <f t="shared" ref="N579:N581" si="130">SUM(J579:M579)</f>
        <v>0</v>
      </c>
    </row>
    <row r="580" spans="1:18" x14ac:dyDescent="0.25">
      <c r="A580" s="239"/>
      <c r="B580" s="240"/>
      <c r="C580" s="241"/>
      <c r="D580" s="240"/>
      <c r="E580" s="240"/>
      <c r="F580" s="242"/>
      <c r="G580" s="243"/>
      <c r="H580" s="244"/>
      <c r="I580" s="552"/>
      <c r="J580" s="577"/>
      <c r="K580" s="561"/>
      <c r="L580" s="566"/>
      <c r="M580" s="573"/>
      <c r="N580" s="556">
        <f t="shared" si="130"/>
        <v>0</v>
      </c>
    </row>
    <row r="581" spans="1:18" ht="15.75" thickBot="1" x14ac:dyDescent="0.3">
      <c r="A581" s="245"/>
      <c r="B581" s="246"/>
      <c r="C581" s="247"/>
      <c r="D581" s="246"/>
      <c r="E581" s="246"/>
      <c r="F581" s="248"/>
      <c r="G581" s="249"/>
      <c r="H581" s="250"/>
      <c r="I581" s="553"/>
      <c r="J581" s="578"/>
      <c r="K581" s="562"/>
      <c r="L581" s="567"/>
      <c r="M581" s="574"/>
      <c r="N581" s="570">
        <f t="shared" si="130"/>
        <v>0</v>
      </c>
    </row>
    <row r="582" spans="1:18" ht="15.75" thickBot="1" x14ac:dyDescent="0.3">
      <c r="A582" s="757" t="s">
        <v>4</v>
      </c>
      <c r="B582" s="758"/>
      <c r="C582" s="758"/>
      <c r="D582" s="758"/>
      <c r="E582" s="758"/>
      <c r="F582" s="758"/>
      <c r="G582" s="758"/>
      <c r="H582" s="758"/>
      <c r="I582" s="554">
        <f>SUM(I572:I581)</f>
        <v>0</v>
      </c>
      <c r="J582" s="579">
        <f t="shared" ref="J582:N582" si="131">SUM(J572:J581)</f>
        <v>0</v>
      </c>
      <c r="K582" s="563">
        <f t="shared" si="131"/>
        <v>0</v>
      </c>
      <c r="L582" s="568">
        <f t="shared" si="131"/>
        <v>0</v>
      </c>
      <c r="M582" s="558">
        <f t="shared" si="131"/>
        <v>0</v>
      </c>
      <c r="N582" s="571">
        <f t="shared" si="131"/>
        <v>0</v>
      </c>
    </row>
    <row r="583" spans="1:18" ht="15.75" customHeight="1" thickBot="1" x14ac:dyDescent="0.3">
      <c r="A583" s="746" t="s">
        <v>604</v>
      </c>
      <c r="B583" s="747"/>
      <c r="C583" s="747"/>
      <c r="D583" s="747"/>
      <c r="E583" s="747"/>
      <c r="F583" s="747"/>
      <c r="G583" s="747"/>
      <c r="H583" s="747"/>
      <c r="I583" s="747"/>
      <c r="J583" s="747"/>
      <c r="K583" s="747"/>
      <c r="L583" s="747"/>
      <c r="M583" s="747"/>
      <c r="N583" s="748"/>
    </row>
    <row r="584" spans="1:18" ht="26.25" thickBot="1" x14ac:dyDescent="0.3">
      <c r="A584" s="429" t="s">
        <v>419</v>
      </c>
      <c r="B584" s="417" t="s">
        <v>420</v>
      </c>
      <c r="C584" s="429" t="s">
        <v>421</v>
      </c>
      <c r="D584" s="417" t="s">
        <v>36</v>
      </c>
      <c r="E584" s="232" t="s">
        <v>536</v>
      </c>
      <c r="F584" s="231" t="s">
        <v>0</v>
      </c>
      <c r="G584" s="231" t="s">
        <v>2</v>
      </c>
      <c r="H584" s="231" t="s">
        <v>37</v>
      </c>
      <c r="I584" s="550" t="s">
        <v>5</v>
      </c>
      <c r="J584" s="575" t="s">
        <v>519</v>
      </c>
      <c r="K584" s="559" t="s">
        <v>520</v>
      </c>
      <c r="L584" s="564" t="s">
        <v>521</v>
      </c>
      <c r="M584" s="557" t="s">
        <v>522</v>
      </c>
      <c r="N584" s="569" t="s">
        <v>620</v>
      </c>
      <c r="P584" s="641">
        <v>3</v>
      </c>
      <c r="Q584" s="642">
        <v>25</v>
      </c>
      <c r="R584" s="643">
        <f>+I595</f>
        <v>0</v>
      </c>
    </row>
    <row r="585" spans="1:18" x14ac:dyDescent="0.25">
      <c r="A585" s="233"/>
      <c r="B585" s="234"/>
      <c r="C585" s="235"/>
      <c r="D585" s="234"/>
      <c r="E585" s="234"/>
      <c r="F585" s="236"/>
      <c r="G585" s="237"/>
      <c r="H585" s="238"/>
      <c r="I585" s="551"/>
      <c r="J585" s="576"/>
      <c r="K585" s="560"/>
      <c r="L585" s="565"/>
      <c r="M585" s="572"/>
      <c r="N585" s="555">
        <f t="shared" ref="N585:N591" si="132">SUM(J585:M585)</f>
        <v>0</v>
      </c>
    </row>
    <row r="586" spans="1:18" x14ac:dyDescent="0.25">
      <c r="A586" s="239"/>
      <c r="B586" s="240"/>
      <c r="C586" s="241"/>
      <c r="D586" s="240"/>
      <c r="E586" s="240"/>
      <c r="F586" s="242"/>
      <c r="G586" s="243"/>
      <c r="H586" s="244"/>
      <c r="I586" s="552"/>
      <c r="J586" s="577"/>
      <c r="K586" s="561"/>
      <c r="L586" s="566"/>
      <c r="M586" s="573"/>
      <c r="N586" s="556">
        <f t="shared" si="132"/>
        <v>0</v>
      </c>
    </row>
    <row r="587" spans="1:18" x14ac:dyDescent="0.25">
      <c r="A587" s="239"/>
      <c r="B587" s="240"/>
      <c r="C587" s="241"/>
      <c r="D587" s="240"/>
      <c r="E587" s="240"/>
      <c r="F587" s="242"/>
      <c r="G587" s="243"/>
      <c r="H587" s="244"/>
      <c r="I587" s="552"/>
      <c r="J587" s="577"/>
      <c r="K587" s="561"/>
      <c r="L587" s="566"/>
      <c r="M587" s="573"/>
      <c r="N587" s="556">
        <f t="shared" si="132"/>
        <v>0</v>
      </c>
    </row>
    <row r="588" spans="1:18" x14ac:dyDescent="0.25">
      <c r="A588" s="239"/>
      <c r="B588" s="240"/>
      <c r="C588" s="241"/>
      <c r="D588" s="240"/>
      <c r="E588" s="240"/>
      <c r="F588" s="242"/>
      <c r="G588" s="243"/>
      <c r="H588" s="244"/>
      <c r="I588" s="552"/>
      <c r="J588" s="577"/>
      <c r="K588" s="561"/>
      <c r="L588" s="566"/>
      <c r="M588" s="573"/>
      <c r="N588" s="556">
        <f t="shared" si="132"/>
        <v>0</v>
      </c>
    </row>
    <row r="589" spans="1:18" x14ac:dyDescent="0.25">
      <c r="A589" s="239"/>
      <c r="B589" s="240"/>
      <c r="C589" s="241"/>
      <c r="D589" s="240"/>
      <c r="E589" s="240"/>
      <c r="F589" s="242"/>
      <c r="G589" s="243"/>
      <c r="H589" s="244"/>
      <c r="I589" s="552"/>
      <c r="J589" s="577"/>
      <c r="K589" s="561"/>
      <c r="L589" s="566"/>
      <c r="M589" s="573"/>
      <c r="N589" s="556">
        <f t="shared" si="132"/>
        <v>0</v>
      </c>
    </row>
    <row r="590" spans="1:18" x14ac:dyDescent="0.25">
      <c r="A590" s="239"/>
      <c r="B590" s="240"/>
      <c r="C590" s="241"/>
      <c r="D590" s="240"/>
      <c r="E590" s="240"/>
      <c r="F590" s="242"/>
      <c r="G590" s="243"/>
      <c r="H590" s="244"/>
      <c r="I590" s="552"/>
      <c r="J590" s="577"/>
      <c r="K590" s="561"/>
      <c r="L590" s="566"/>
      <c r="M590" s="573"/>
      <c r="N590" s="556">
        <f t="shared" si="132"/>
        <v>0</v>
      </c>
    </row>
    <row r="591" spans="1:18" x14ac:dyDescent="0.25">
      <c r="A591" s="239"/>
      <c r="B591" s="240"/>
      <c r="C591" s="241"/>
      <c r="D591" s="240"/>
      <c r="E591" s="240"/>
      <c r="F591" s="242"/>
      <c r="G591" s="243"/>
      <c r="H591" s="244"/>
      <c r="I591" s="552"/>
      <c r="J591" s="577"/>
      <c r="K591" s="561"/>
      <c r="L591" s="566"/>
      <c r="M591" s="573"/>
      <c r="N591" s="556">
        <f t="shared" si="132"/>
        <v>0</v>
      </c>
    </row>
    <row r="592" spans="1:18" x14ac:dyDescent="0.25">
      <c r="A592" s="239"/>
      <c r="B592" s="240"/>
      <c r="C592" s="241"/>
      <c r="D592" s="240"/>
      <c r="E592" s="240"/>
      <c r="F592" s="242"/>
      <c r="G592" s="243"/>
      <c r="H592" s="244"/>
      <c r="I592" s="552"/>
      <c r="J592" s="577"/>
      <c r="K592" s="561"/>
      <c r="L592" s="566"/>
      <c r="M592" s="573"/>
      <c r="N592" s="556">
        <f t="shared" ref="N592:N594" si="133">SUM(J592:M592)</f>
        <v>0</v>
      </c>
    </row>
    <row r="593" spans="1:18" x14ac:dyDescent="0.25">
      <c r="A593" s="239"/>
      <c r="B593" s="240"/>
      <c r="C593" s="241"/>
      <c r="D593" s="240"/>
      <c r="E593" s="240"/>
      <c r="F593" s="242"/>
      <c r="G593" s="243"/>
      <c r="H593" s="244"/>
      <c r="I593" s="552"/>
      <c r="J593" s="577"/>
      <c r="K593" s="561"/>
      <c r="L593" s="566"/>
      <c r="M593" s="573"/>
      <c r="N593" s="556">
        <f t="shared" si="133"/>
        <v>0</v>
      </c>
    </row>
    <row r="594" spans="1:18" ht="15.75" thickBot="1" x14ac:dyDescent="0.3">
      <c r="A594" s="245"/>
      <c r="B594" s="246"/>
      <c r="C594" s="247"/>
      <c r="D594" s="246"/>
      <c r="E594" s="246"/>
      <c r="F594" s="248"/>
      <c r="G594" s="249"/>
      <c r="H594" s="250"/>
      <c r="I594" s="553"/>
      <c r="J594" s="578"/>
      <c r="K594" s="562"/>
      <c r="L594" s="567"/>
      <c r="M594" s="574"/>
      <c r="N594" s="570">
        <f t="shared" si="133"/>
        <v>0</v>
      </c>
    </row>
    <row r="595" spans="1:18" ht="15.75" thickBot="1" x14ac:dyDescent="0.3">
      <c r="A595" s="757" t="s">
        <v>4</v>
      </c>
      <c r="B595" s="758"/>
      <c r="C595" s="758"/>
      <c r="D595" s="758"/>
      <c r="E595" s="758"/>
      <c r="F595" s="758"/>
      <c r="G595" s="758"/>
      <c r="H595" s="758"/>
      <c r="I595" s="554">
        <f>SUM(I585:I594)</f>
        <v>0</v>
      </c>
      <c r="J595" s="579">
        <f t="shared" ref="J595:N595" si="134">SUM(J585:J594)</f>
        <v>0</v>
      </c>
      <c r="K595" s="563">
        <f t="shared" si="134"/>
        <v>0</v>
      </c>
      <c r="L595" s="568">
        <f t="shared" si="134"/>
        <v>0</v>
      </c>
      <c r="M595" s="558">
        <f t="shared" si="134"/>
        <v>0</v>
      </c>
      <c r="N595" s="571">
        <f t="shared" si="134"/>
        <v>0</v>
      </c>
    </row>
    <row r="596" spans="1:18" ht="15.75" customHeight="1" thickBot="1" x14ac:dyDescent="0.3">
      <c r="A596" s="746" t="s">
        <v>600</v>
      </c>
      <c r="B596" s="747"/>
      <c r="C596" s="747"/>
      <c r="D596" s="747"/>
      <c r="E596" s="747"/>
      <c r="F596" s="747"/>
      <c r="G596" s="747"/>
      <c r="H596" s="747"/>
      <c r="I596" s="747"/>
      <c r="J596" s="747"/>
      <c r="K596" s="747"/>
      <c r="L596" s="747"/>
      <c r="M596" s="747"/>
      <c r="N596" s="748"/>
    </row>
    <row r="597" spans="1:18" ht="26.25" thickBot="1" x14ac:dyDescent="0.3">
      <c r="A597" s="429" t="s">
        <v>419</v>
      </c>
      <c r="B597" s="417" t="s">
        <v>420</v>
      </c>
      <c r="C597" s="429" t="s">
        <v>421</v>
      </c>
      <c r="D597" s="417" t="s">
        <v>36</v>
      </c>
      <c r="E597" s="232" t="s">
        <v>536</v>
      </c>
      <c r="F597" s="231" t="s">
        <v>0</v>
      </c>
      <c r="G597" s="231" t="s">
        <v>2</v>
      </c>
      <c r="H597" s="231" t="s">
        <v>37</v>
      </c>
      <c r="I597" s="550" t="s">
        <v>5</v>
      </c>
      <c r="J597" s="575" t="s">
        <v>519</v>
      </c>
      <c r="K597" s="559" t="s">
        <v>520</v>
      </c>
      <c r="L597" s="564" t="s">
        <v>521</v>
      </c>
      <c r="M597" s="557" t="s">
        <v>522</v>
      </c>
      <c r="N597" s="569" t="s">
        <v>620</v>
      </c>
      <c r="P597" s="641">
        <v>3</v>
      </c>
      <c r="Q597" s="642">
        <v>24</v>
      </c>
      <c r="R597" s="643">
        <f>+I608</f>
        <v>0</v>
      </c>
    </row>
    <row r="598" spans="1:18" x14ac:dyDescent="0.25">
      <c r="A598" s="233"/>
      <c r="B598" s="234"/>
      <c r="C598" s="235"/>
      <c r="D598" s="234"/>
      <c r="E598" s="234"/>
      <c r="F598" s="236"/>
      <c r="G598" s="237"/>
      <c r="H598" s="238"/>
      <c r="I598" s="551"/>
      <c r="J598" s="576"/>
      <c r="K598" s="560"/>
      <c r="L598" s="565"/>
      <c r="M598" s="572"/>
      <c r="N598" s="555">
        <f t="shared" ref="N598:N604" si="135">SUM(J598:M598)</f>
        <v>0</v>
      </c>
    </row>
    <row r="599" spans="1:18" x14ac:dyDescent="0.25">
      <c r="A599" s="239"/>
      <c r="B599" s="240"/>
      <c r="C599" s="241"/>
      <c r="D599" s="240"/>
      <c r="E599" s="240"/>
      <c r="F599" s="242"/>
      <c r="G599" s="243"/>
      <c r="H599" s="244"/>
      <c r="I599" s="552"/>
      <c r="J599" s="577"/>
      <c r="K599" s="561"/>
      <c r="L599" s="566"/>
      <c r="M599" s="573"/>
      <c r="N599" s="556">
        <f t="shared" si="135"/>
        <v>0</v>
      </c>
    </row>
    <row r="600" spans="1:18" x14ac:dyDescent="0.25">
      <c r="A600" s="239"/>
      <c r="B600" s="240"/>
      <c r="C600" s="241"/>
      <c r="D600" s="240"/>
      <c r="E600" s="240"/>
      <c r="F600" s="242"/>
      <c r="G600" s="243"/>
      <c r="H600" s="244"/>
      <c r="I600" s="552"/>
      <c r="J600" s="577"/>
      <c r="K600" s="561"/>
      <c r="L600" s="566"/>
      <c r="M600" s="573"/>
      <c r="N600" s="556">
        <f t="shared" si="135"/>
        <v>0</v>
      </c>
    </row>
    <row r="601" spans="1:18" x14ac:dyDescent="0.25">
      <c r="A601" s="239"/>
      <c r="B601" s="240"/>
      <c r="C601" s="241"/>
      <c r="D601" s="240"/>
      <c r="E601" s="240"/>
      <c r="F601" s="242"/>
      <c r="G601" s="243"/>
      <c r="H601" s="244"/>
      <c r="I601" s="552"/>
      <c r="J601" s="577"/>
      <c r="K601" s="561"/>
      <c r="L601" s="566"/>
      <c r="M601" s="573"/>
      <c r="N601" s="556">
        <f t="shared" si="135"/>
        <v>0</v>
      </c>
    </row>
    <row r="602" spans="1:18" x14ac:dyDescent="0.25">
      <c r="A602" s="239"/>
      <c r="B602" s="240"/>
      <c r="C602" s="241"/>
      <c r="D602" s="240"/>
      <c r="E602" s="240"/>
      <c r="F602" s="242"/>
      <c r="G602" s="243"/>
      <c r="H602" s="244"/>
      <c r="I602" s="552"/>
      <c r="J602" s="577"/>
      <c r="K602" s="561"/>
      <c r="L602" s="566"/>
      <c r="M602" s="573"/>
      <c r="N602" s="556">
        <f t="shared" si="135"/>
        <v>0</v>
      </c>
    </row>
    <row r="603" spans="1:18" x14ac:dyDescent="0.25">
      <c r="A603" s="239"/>
      <c r="B603" s="240"/>
      <c r="C603" s="241"/>
      <c r="D603" s="240"/>
      <c r="E603" s="240"/>
      <c r="F603" s="242"/>
      <c r="G603" s="243"/>
      <c r="H603" s="244"/>
      <c r="I603" s="552"/>
      <c r="J603" s="577"/>
      <c r="K603" s="561"/>
      <c r="L603" s="566"/>
      <c r="M603" s="573"/>
      <c r="N603" s="556">
        <f t="shared" si="135"/>
        <v>0</v>
      </c>
    </row>
    <row r="604" spans="1:18" x14ac:dyDescent="0.25">
      <c r="A604" s="239"/>
      <c r="B604" s="240"/>
      <c r="C604" s="241"/>
      <c r="D604" s="240"/>
      <c r="E604" s="240"/>
      <c r="F604" s="242"/>
      <c r="G604" s="243"/>
      <c r="H604" s="244"/>
      <c r="I604" s="552"/>
      <c r="J604" s="577"/>
      <c r="K604" s="561"/>
      <c r="L604" s="566"/>
      <c r="M604" s="573"/>
      <c r="N604" s="556">
        <f t="shared" si="135"/>
        <v>0</v>
      </c>
    </row>
    <row r="605" spans="1:18" x14ac:dyDescent="0.25">
      <c r="A605" s="239"/>
      <c r="B605" s="240"/>
      <c r="C605" s="241"/>
      <c r="D605" s="240"/>
      <c r="E605" s="240"/>
      <c r="F605" s="242"/>
      <c r="G605" s="243"/>
      <c r="H605" s="244"/>
      <c r="I605" s="552"/>
      <c r="J605" s="577"/>
      <c r="K605" s="561"/>
      <c r="L605" s="566"/>
      <c r="M605" s="573"/>
      <c r="N605" s="556">
        <f t="shared" ref="N605:N607" si="136">SUM(J605:M605)</f>
        <v>0</v>
      </c>
    </row>
    <row r="606" spans="1:18" x14ac:dyDescent="0.25">
      <c r="A606" s="239"/>
      <c r="B606" s="240"/>
      <c r="C606" s="241"/>
      <c r="D606" s="240"/>
      <c r="E606" s="240"/>
      <c r="F606" s="242"/>
      <c r="G606" s="243"/>
      <c r="H606" s="244"/>
      <c r="I606" s="552"/>
      <c r="J606" s="577"/>
      <c r="K606" s="561"/>
      <c r="L606" s="566"/>
      <c r="M606" s="573"/>
      <c r="N606" s="556">
        <f t="shared" si="136"/>
        <v>0</v>
      </c>
    </row>
    <row r="607" spans="1:18" ht="15.75" thickBot="1" x14ac:dyDescent="0.3">
      <c r="A607" s="245"/>
      <c r="B607" s="246"/>
      <c r="C607" s="247"/>
      <c r="D607" s="246"/>
      <c r="E607" s="246"/>
      <c r="F607" s="248"/>
      <c r="G607" s="249"/>
      <c r="H607" s="250"/>
      <c r="I607" s="553"/>
      <c r="J607" s="578"/>
      <c r="K607" s="562"/>
      <c r="L607" s="567"/>
      <c r="M607" s="574"/>
      <c r="N607" s="570">
        <f t="shared" si="136"/>
        <v>0</v>
      </c>
    </row>
    <row r="608" spans="1:18" ht="15.75" thickBot="1" x14ac:dyDescent="0.3">
      <c r="A608" s="757" t="s">
        <v>4</v>
      </c>
      <c r="B608" s="758"/>
      <c r="C608" s="758"/>
      <c r="D608" s="758"/>
      <c r="E608" s="758"/>
      <c r="F608" s="758"/>
      <c r="G608" s="758"/>
      <c r="H608" s="758"/>
      <c r="I608" s="554">
        <f>SUM(I598:I607)</f>
        <v>0</v>
      </c>
      <c r="J608" s="579">
        <f t="shared" ref="J608:N608" si="137">SUM(J598:J607)</f>
        <v>0</v>
      </c>
      <c r="K608" s="563">
        <f t="shared" si="137"/>
        <v>0</v>
      </c>
      <c r="L608" s="568">
        <f t="shared" si="137"/>
        <v>0</v>
      </c>
      <c r="M608" s="558">
        <f t="shared" si="137"/>
        <v>0</v>
      </c>
      <c r="N608" s="571">
        <f t="shared" si="137"/>
        <v>0</v>
      </c>
    </row>
    <row r="609" spans="1:18" ht="15.75" customHeight="1" thickBot="1" x14ac:dyDescent="0.3">
      <c r="A609" s="743" t="s">
        <v>460</v>
      </c>
      <c r="B609" s="744"/>
      <c r="C609" s="744"/>
      <c r="D609" s="744"/>
      <c r="E609" s="744"/>
      <c r="F609" s="744"/>
      <c r="G609" s="744"/>
      <c r="H609" s="744"/>
      <c r="I609" s="744"/>
      <c r="J609" s="744"/>
      <c r="K609" s="744"/>
      <c r="L609" s="744"/>
      <c r="M609" s="744"/>
      <c r="N609" s="745"/>
    </row>
    <row r="610" spans="1:18" ht="26.25" thickBot="1" x14ac:dyDescent="0.3">
      <c r="A610" s="429" t="s">
        <v>540</v>
      </c>
      <c r="B610" s="417" t="s">
        <v>540</v>
      </c>
      <c r="C610" s="429" t="s">
        <v>421</v>
      </c>
      <c r="D610" s="417" t="s">
        <v>36</v>
      </c>
      <c r="E610" s="232" t="s">
        <v>536</v>
      </c>
      <c r="F610" s="231" t="s">
        <v>0</v>
      </c>
      <c r="G610" s="231" t="s">
        <v>538</v>
      </c>
      <c r="H610" s="231" t="s">
        <v>37</v>
      </c>
      <c r="I610" s="550" t="s">
        <v>5</v>
      </c>
      <c r="J610" s="575" t="s">
        <v>519</v>
      </c>
      <c r="K610" s="559" t="s">
        <v>520</v>
      </c>
      <c r="L610" s="564" t="s">
        <v>521</v>
      </c>
      <c r="M610" s="557" t="s">
        <v>522</v>
      </c>
      <c r="N610" s="569" t="s">
        <v>620</v>
      </c>
      <c r="P610" s="641">
        <v>3</v>
      </c>
      <c r="Q610" s="642">
        <v>18</v>
      </c>
      <c r="R610" s="643">
        <f>+I621</f>
        <v>0</v>
      </c>
    </row>
    <row r="611" spans="1:18" x14ac:dyDescent="0.25">
      <c r="A611" s="233"/>
      <c r="B611" s="234"/>
      <c r="C611" s="235"/>
      <c r="D611" s="234"/>
      <c r="E611" s="234"/>
      <c r="F611" s="236"/>
      <c r="G611" s="237"/>
      <c r="H611" s="238"/>
      <c r="I611" s="551"/>
      <c r="J611" s="576"/>
      <c r="K611" s="560"/>
      <c r="L611" s="565"/>
      <c r="M611" s="572"/>
      <c r="N611" s="555">
        <f t="shared" ref="N611:N617" si="138">SUM(J611:M611)</f>
        <v>0</v>
      </c>
    </row>
    <row r="612" spans="1:18" x14ac:dyDescent="0.25">
      <c r="A612" s="239"/>
      <c r="B612" s="240"/>
      <c r="C612" s="241"/>
      <c r="D612" s="240"/>
      <c r="E612" s="240"/>
      <c r="F612" s="242"/>
      <c r="G612" s="243"/>
      <c r="H612" s="244"/>
      <c r="I612" s="552"/>
      <c r="J612" s="577"/>
      <c r="K612" s="561"/>
      <c r="L612" s="566"/>
      <c r="M612" s="573"/>
      <c r="N612" s="556">
        <f t="shared" si="138"/>
        <v>0</v>
      </c>
    </row>
    <row r="613" spans="1:18" x14ac:dyDescent="0.25">
      <c r="A613" s="239"/>
      <c r="B613" s="240"/>
      <c r="C613" s="241"/>
      <c r="D613" s="240"/>
      <c r="E613" s="240"/>
      <c r="F613" s="242"/>
      <c r="G613" s="243"/>
      <c r="H613" s="244"/>
      <c r="I613" s="552"/>
      <c r="J613" s="577"/>
      <c r="K613" s="561"/>
      <c r="L613" s="566"/>
      <c r="M613" s="573"/>
      <c r="N613" s="556">
        <f t="shared" si="138"/>
        <v>0</v>
      </c>
    </row>
    <row r="614" spans="1:18" x14ac:dyDescent="0.25">
      <c r="A614" s="239"/>
      <c r="B614" s="240"/>
      <c r="C614" s="241"/>
      <c r="D614" s="240"/>
      <c r="E614" s="240"/>
      <c r="F614" s="242"/>
      <c r="G614" s="243"/>
      <c r="H614" s="244"/>
      <c r="I614" s="552"/>
      <c r="J614" s="577"/>
      <c r="K614" s="561"/>
      <c r="L614" s="566"/>
      <c r="M614" s="573"/>
      <c r="N614" s="556">
        <f t="shared" si="138"/>
        <v>0</v>
      </c>
    </row>
    <row r="615" spans="1:18" x14ac:dyDescent="0.25">
      <c r="A615" s="239"/>
      <c r="B615" s="240"/>
      <c r="C615" s="241"/>
      <c r="D615" s="240"/>
      <c r="E615" s="240"/>
      <c r="F615" s="242"/>
      <c r="G615" s="243"/>
      <c r="H615" s="244"/>
      <c r="I615" s="552"/>
      <c r="J615" s="577"/>
      <c r="K615" s="561"/>
      <c r="L615" s="566"/>
      <c r="M615" s="573"/>
      <c r="N615" s="556">
        <f t="shared" si="138"/>
        <v>0</v>
      </c>
    </row>
    <row r="616" spans="1:18" x14ac:dyDescent="0.25">
      <c r="A616" s="239"/>
      <c r="B616" s="240"/>
      <c r="C616" s="241"/>
      <c r="D616" s="240"/>
      <c r="E616" s="240"/>
      <c r="F616" s="242"/>
      <c r="G616" s="243"/>
      <c r="H616" s="244"/>
      <c r="I616" s="552"/>
      <c r="J616" s="577"/>
      <c r="K616" s="561"/>
      <c r="L616" s="566"/>
      <c r="M616" s="573"/>
      <c r="N616" s="556">
        <f t="shared" si="138"/>
        <v>0</v>
      </c>
    </row>
    <row r="617" spans="1:18" x14ac:dyDescent="0.25">
      <c r="A617" s="239"/>
      <c r="B617" s="240"/>
      <c r="C617" s="241"/>
      <c r="D617" s="240"/>
      <c r="E617" s="240"/>
      <c r="F617" s="242"/>
      <c r="G617" s="243"/>
      <c r="H617" s="244"/>
      <c r="I617" s="552"/>
      <c r="J617" s="577"/>
      <c r="K617" s="561"/>
      <c r="L617" s="566"/>
      <c r="M617" s="573"/>
      <c r="N617" s="556">
        <f t="shared" si="138"/>
        <v>0</v>
      </c>
    </row>
    <row r="618" spans="1:18" x14ac:dyDescent="0.25">
      <c r="A618" s="239"/>
      <c r="B618" s="240"/>
      <c r="C618" s="241"/>
      <c r="D618" s="240"/>
      <c r="E618" s="240"/>
      <c r="F618" s="242"/>
      <c r="G618" s="243"/>
      <c r="H618" s="244"/>
      <c r="I618" s="552"/>
      <c r="J618" s="577"/>
      <c r="K618" s="561"/>
      <c r="L618" s="566"/>
      <c r="M618" s="573"/>
      <c r="N618" s="556">
        <f t="shared" ref="N618:N620" si="139">SUM(J618:M618)</f>
        <v>0</v>
      </c>
    </row>
    <row r="619" spans="1:18" x14ac:dyDescent="0.25">
      <c r="A619" s="239"/>
      <c r="B619" s="240"/>
      <c r="C619" s="241"/>
      <c r="D619" s="240"/>
      <c r="E619" s="240"/>
      <c r="F619" s="242"/>
      <c r="G619" s="243"/>
      <c r="H619" s="244"/>
      <c r="I619" s="552"/>
      <c r="J619" s="577"/>
      <c r="K619" s="561"/>
      <c r="L619" s="566"/>
      <c r="M619" s="573"/>
      <c r="N619" s="556">
        <f t="shared" si="139"/>
        <v>0</v>
      </c>
    </row>
    <row r="620" spans="1:18" ht="15.75" thickBot="1" x14ac:dyDescent="0.3">
      <c r="A620" s="245"/>
      <c r="B620" s="246"/>
      <c r="C620" s="247"/>
      <c r="D620" s="246"/>
      <c r="E620" s="246"/>
      <c r="F620" s="248"/>
      <c r="G620" s="249"/>
      <c r="H620" s="250"/>
      <c r="I620" s="553"/>
      <c r="J620" s="578"/>
      <c r="K620" s="562"/>
      <c r="L620" s="567"/>
      <c r="M620" s="574"/>
      <c r="N620" s="570">
        <f t="shared" si="139"/>
        <v>0</v>
      </c>
    </row>
    <row r="621" spans="1:18" ht="15.75" thickBot="1" x14ac:dyDescent="0.3">
      <c r="A621" s="757" t="s">
        <v>4</v>
      </c>
      <c r="B621" s="758"/>
      <c r="C621" s="758"/>
      <c r="D621" s="758"/>
      <c r="E621" s="758"/>
      <c r="F621" s="758"/>
      <c r="G621" s="758"/>
      <c r="H621" s="758"/>
      <c r="I621" s="554">
        <f>SUM(I611:I620)</f>
        <v>0</v>
      </c>
      <c r="J621" s="579">
        <f t="shared" ref="J621:N621" si="140">SUM(J611:J620)</f>
        <v>0</v>
      </c>
      <c r="K621" s="563">
        <f t="shared" si="140"/>
        <v>0</v>
      </c>
      <c r="L621" s="568">
        <f t="shared" si="140"/>
        <v>0</v>
      </c>
      <c r="M621" s="558">
        <f t="shared" si="140"/>
        <v>0</v>
      </c>
      <c r="N621" s="571">
        <f t="shared" si="140"/>
        <v>0</v>
      </c>
    </row>
    <row r="622" spans="1:18" ht="15.75" customHeight="1" thickBot="1" x14ac:dyDescent="0.3">
      <c r="A622" s="743" t="s">
        <v>461</v>
      </c>
      <c r="B622" s="744"/>
      <c r="C622" s="744"/>
      <c r="D622" s="744"/>
      <c r="E622" s="744"/>
      <c r="F622" s="744"/>
      <c r="G622" s="744"/>
      <c r="H622" s="744"/>
      <c r="I622" s="744"/>
      <c r="J622" s="744"/>
      <c r="K622" s="744"/>
      <c r="L622" s="744"/>
      <c r="M622" s="744"/>
      <c r="N622" s="745"/>
    </row>
    <row r="623" spans="1:18" ht="26.25" thickBot="1" x14ac:dyDescent="0.3">
      <c r="A623" s="429" t="s">
        <v>419</v>
      </c>
      <c r="B623" s="417" t="s">
        <v>420</v>
      </c>
      <c r="C623" s="429" t="s">
        <v>421</v>
      </c>
      <c r="D623" s="417" t="s">
        <v>36</v>
      </c>
      <c r="E623" s="232" t="s">
        <v>536</v>
      </c>
      <c r="F623" s="231" t="s">
        <v>0</v>
      </c>
      <c r="G623" s="231" t="s">
        <v>2</v>
      </c>
      <c r="H623" s="231" t="s">
        <v>37</v>
      </c>
      <c r="I623" s="550" t="s">
        <v>5</v>
      </c>
      <c r="J623" s="575" t="s">
        <v>519</v>
      </c>
      <c r="K623" s="559" t="s">
        <v>520</v>
      </c>
      <c r="L623" s="564" t="s">
        <v>521</v>
      </c>
      <c r="M623" s="557" t="s">
        <v>522</v>
      </c>
      <c r="N623" s="569" t="s">
        <v>620</v>
      </c>
      <c r="P623" s="641">
        <v>3</v>
      </c>
      <c r="Q623" s="642">
        <v>14</v>
      </c>
      <c r="R623" s="643">
        <f>+I634</f>
        <v>0</v>
      </c>
    </row>
    <row r="624" spans="1:18" x14ac:dyDescent="0.25">
      <c r="A624" s="233"/>
      <c r="B624" s="234"/>
      <c r="C624" s="235"/>
      <c r="D624" s="234"/>
      <c r="E624" s="234"/>
      <c r="F624" s="236"/>
      <c r="G624" s="237"/>
      <c r="H624" s="238"/>
      <c r="I624" s="551"/>
      <c r="J624" s="576"/>
      <c r="K624" s="560"/>
      <c r="L624" s="565"/>
      <c r="M624" s="572"/>
      <c r="N624" s="555">
        <f t="shared" ref="N624:N630" si="141">SUM(J624:M624)</f>
        <v>0</v>
      </c>
    </row>
    <row r="625" spans="1:18" x14ac:dyDescent="0.25">
      <c r="A625" s="239"/>
      <c r="B625" s="240"/>
      <c r="C625" s="241"/>
      <c r="D625" s="240"/>
      <c r="E625" s="240"/>
      <c r="F625" s="242"/>
      <c r="G625" s="243"/>
      <c r="H625" s="244"/>
      <c r="I625" s="552"/>
      <c r="J625" s="577"/>
      <c r="K625" s="561"/>
      <c r="L625" s="566"/>
      <c r="M625" s="573"/>
      <c r="N625" s="556">
        <f t="shared" si="141"/>
        <v>0</v>
      </c>
    </row>
    <row r="626" spans="1:18" x14ac:dyDescent="0.25">
      <c r="A626" s="239"/>
      <c r="B626" s="240"/>
      <c r="C626" s="241"/>
      <c r="D626" s="240"/>
      <c r="E626" s="240"/>
      <c r="F626" s="242"/>
      <c r="G626" s="243"/>
      <c r="H626" s="244"/>
      <c r="I626" s="552"/>
      <c r="J626" s="577"/>
      <c r="K626" s="561"/>
      <c r="L626" s="566"/>
      <c r="M626" s="573"/>
      <c r="N626" s="556">
        <f t="shared" si="141"/>
        <v>0</v>
      </c>
    </row>
    <row r="627" spans="1:18" x14ac:dyDescent="0.25">
      <c r="A627" s="239"/>
      <c r="B627" s="240"/>
      <c r="C627" s="241"/>
      <c r="D627" s="240"/>
      <c r="E627" s="240"/>
      <c r="F627" s="242"/>
      <c r="G627" s="243"/>
      <c r="H627" s="244"/>
      <c r="I627" s="552"/>
      <c r="J627" s="577"/>
      <c r="K627" s="561"/>
      <c r="L627" s="566"/>
      <c r="M627" s="573"/>
      <c r="N627" s="556">
        <f t="shared" si="141"/>
        <v>0</v>
      </c>
    </row>
    <row r="628" spans="1:18" x14ac:dyDescent="0.25">
      <c r="A628" s="239"/>
      <c r="B628" s="240"/>
      <c r="C628" s="241"/>
      <c r="D628" s="240"/>
      <c r="E628" s="240"/>
      <c r="F628" s="242"/>
      <c r="G628" s="243"/>
      <c r="H628" s="244"/>
      <c r="I628" s="552"/>
      <c r="J628" s="577"/>
      <c r="K628" s="561"/>
      <c r="L628" s="566"/>
      <c r="M628" s="573"/>
      <c r="N628" s="556">
        <f t="shared" si="141"/>
        <v>0</v>
      </c>
    </row>
    <row r="629" spans="1:18" x14ac:dyDescent="0.25">
      <c r="A629" s="239"/>
      <c r="B629" s="240"/>
      <c r="C629" s="241"/>
      <c r="D629" s="240"/>
      <c r="E629" s="240"/>
      <c r="F629" s="242"/>
      <c r="G629" s="243"/>
      <c r="H629" s="244"/>
      <c r="I629" s="552"/>
      <c r="J629" s="577"/>
      <c r="K629" s="561"/>
      <c r="L629" s="566"/>
      <c r="M629" s="573"/>
      <c r="N629" s="556">
        <f t="shared" si="141"/>
        <v>0</v>
      </c>
    </row>
    <row r="630" spans="1:18" x14ac:dyDescent="0.25">
      <c r="A630" s="239"/>
      <c r="B630" s="240"/>
      <c r="C630" s="241"/>
      <c r="D630" s="240"/>
      <c r="E630" s="240"/>
      <c r="F630" s="242"/>
      <c r="G630" s="243"/>
      <c r="H630" s="244"/>
      <c r="I630" s="552"/>
      <c r="J630" s="577"/>
      <c r="K630" s="561"/>
      <c r="L630" s="566"/>
      <c r="M630" s="573"/>
      <c r="N630" s="556">
        <f t="shared" si="141"/>
        <v>0</v>
      </c>
    </row>
    <row r="631" spans="1:18" x14ac:dyDescent="0.25">
      <c r="A631" s="239"/>
      <c r="B631" s="240"/>
      <c r="C631" s="241"/>
      <c r="D631" s="240"/>
      <c r="E631" s="240"/>
      <c r="F631" s="242"/>
      <c r="G631" s="243"/>
      <c r="H631" s="244"/>
      <c r="I631" s="552"/>
      <c r="J631" s="577"/>
      <c r="K631" s="561"/>
      <c r="L631" s="566"/>
      <c r="M631" s="573"/>
      <c r="N631" s="556">
        <f t="shared" ref="N631:N633" si="142">SUM(J631:M631)</f>
        <v>0</v>
      </c>
    </row>
    <row r="632" spans="1:18" x14ac:dyDescent="0.25">
      <c r="A632" s="239"/>
      <c r="B632" s="240"/>
      <c r="C632" s="241"/>
      <c r="D632" s="240"/>
      <c r="E632" s="240"/>
      <c r="F632" s="242"/>
      <c r="G632" s="243"/>
      <c r="H632" s="244"/>
      <c r="I632" s="552"/>
      <c r="J632" s="577"/>
      <c r="K632" s="561"/>
      <c r="L632" s="566"/>
      <c r="M632" s="573"/>
      <c r="N632" s="556">
        <f t="shared" si="142"/>
        <v>0</v>
      </c>
    </row>
    <row r="633" spans="1:18" ht="15.75" thickBot="1" x14ac:dyDescent="0.3">
      <c r="A633" s="245"/>
      <c r="B633" s="246"/>
      <c r="C633" s="247"/>
      <c r="D633" s="246"/>
      <c r="E633" s="246"/>
      <c r="F633" s="248"/>
      <c r="G633" s="249"/>
      <c r="H633" s="250"/>
      <c r="I633" s="553"/>
      <c r="J633" s="578"/>
      <c r="K633" s="562"/>
      <c r="L633" s="567"/>
      <c r="M633" s="574"/>
      <c r="N633" s="570">
        <f t="shared" si="142"/>
        <v>0</v>
      </c>
    </row>
    <row r="634" spans="1:18" ht="15.75" thickBot="1" x14ac:dyDescent="0.3">
      <c r="A634" s="757" t="s">
        <v>4</v>
      </c>
      <c r="B634" s="758"/>
      <c r="C634" s="758"/>
      <c r="D634" s="758"/>
      <c r="E634" s="758"/>
      <c r="F634" s="758"/>
      <c r="G634" s="758"/>
      <c r="H634" s="758"/>
      <c r="I634" s="554">
        <f>SUM(I624:I633)</f>
        <v>0</v>
      </c>
      <c r="J634" s="579">
        <f t="shared" ref="J634:N634" si="143">SUM(J624:J633)</f>
        <v>0</v>
      </c>
      <c r="K634" s="563">
        <f t="shared" si="143"/>
        <v>0</v>
      </c>
      <c r="L634" s="568">
        <f t="shared" si="143"/>
        <v>0</v>
      </c>
      <c r="M634" s="558">
        <f t="shared" si="143"/>
        <v>0</v>
      </c>
      <c r="N634" s="571">
        <f t="shared" si="143"/>
        <v>0</v>
      </c>
    </row>
    <row r="635" spans="1:18" ht="15.75" customHeight="1" thickBot="1" x14ac:dyDescent="0.3">
      <c r="A635" s="743" t="s">
        <v>462</v>
      </c>
      <c r="B635" s="744"/>
      <c r="C635" s="744"/>
      <c r="D635" s="744"/>
      <c r="E635" s="744"/>
      <c r="F635" s="744"/>
      <c r="G635" s="744"/>
      <c r="H635" s="744"/>
      <c r="I635" s="744"/>
      <c r="J635" s="744"/>
      <c r="K635" s="744"/>
      <c r="L635" s="744"/>
      <c r="M635" s="744"/>
      <c r="N635" s="745"/>
    </row>
    <row r="636" spans="1:18" ht="26.25" thickBot="1" x14ac:dyDescent="0.3">
      <c r="A636" s="429" t="s">
        <v>419</v>
      </c>
      <c r="B636" s="417" t="s">
        <v>420</v>
      </c>
      <c r="C636" s="429" t="s">
        <v>421</v>
      </c>
      <c r="D636" s="417" t="s">
        <v>36</v>
      </c>
      <c r="E636" s="232" t="s">
        <v>536</v>
      </c>
      <c r="F636" s="231" t="s">
        <v>0</v>
      </c>
      <c r="G636" s="231" t="s">
        <v>2</v>
      </c>
      <c r="H636" s="231" t="s">
        <v>37</v>
      </c>
      <c r="I636" s="550" t="s">
        <v>5</v>
      </c>
      <c r="J636" s="575" t="s">
        <v>519</v>
      </c>
      <c r="K636" s="559" t="s">
        <v>520</v>
      </c>
      <c r="L636" s="564" t="s">
        <v>521</v>
      </c>
      <c r="M636" s="557" t="s">
        <v>522</v>
      </c>
      <c r="N636" s="569" t="s">
        <v>620</v>
      </c>
      <c r="P636" s="641">
        <v>3</v>
      </c>
      <c r="Q636" s="642">
        <v>8</v>
      </c>
      <c r="R636" s="643">
        <f>+I647</f>
        <v>0</v>
      </c>
    </row>
    <row r="637" spans="1:18" x14ac:dyDescent="0.25">
      <c r="A637" s="233"/>
      <c r="B637" s="234"/>
      <c r="C637" s="235"/>
      <c r="D637" s="234"/>
      <c r="E637" s="234"/>
      <c r="F637" s="236"/>
      <c r="G637" s="237"/>
      <c r="H637" s="238"/>
      <c r="I637" s="551"/>
      <c r="J637" s="576"/>
      <c r="K637" s="560"/>
      <c r="L637" s="565"/>
      <c r="M637" s="572"/>
      <c r="N637" s="555">
        <f t="shared" ref="N637:N643" si="144">SUM(J637:M637)</f>
        <v>0</v>
      </c>
    </row>
    <row r="638" spans="1:18" x14ac:dyDescent="0.25">
      <c r="A638" s="239"/>
      <c r="B638" s="240"/>
      <c r="C638" s="241"/>
      <c r="D638" s="240"/>
      <c r="E638" s="240"/>
      <c r="F638" s="242"/>
      <c r="G638" s="243"/>
      <c r="H638" s="244"/>
      <c r="I638" s="552"/>
      <c r="J638" s="577"/>
      <c r="K638" s="561"/>
      <c r="L638" s="566"/>
      <c r="M638" s="573"/>
      <c r="N638" s="556">
        <f t="shared" si="144"/>
        <v>0</v>
      </c>
    </row>
    <row r="639" spans="1:18" x14ac:dyDescent="0.25">
      <c r="A639" s="239"/>
      <c r="B639" s="240"/>
      <c r="C639" s="241"/>
      <c r="D639" s="240"/>
      <c r="E639" s="240"/>
      <c r="F639" s="242"/>
      <c r="G639" s="243"/>
      <c r="H639" s="244"/>
      <c r="I639" s="552"/>
      <c r="J639" s="577"/>
      <c r="K639" s="561"/>
      <c r="L639" s="566"/>
      <c r="M639" s="573"/>
      <c r="N639" s="556">
        <f t="shared" si="144"/>
        <v>0</v>
      </c>
    </row>
    <row r="640" spans="1:18" x14ac:dyDescent="0.25">
      <c r="A640" s="239"/>
      <c r="B640" s="240"/>
      <c r="C640" s="241"/>
      <c r="D640" s="240"/>
      <c r="E640" s="240"/>
      <c r="F640" s="242"/>
      <c r="G640" s="243"/>
      <c r="H640" s="244"/>
      <c r="I640" s="552"/>
      <c r="J640" s="577"/>
      <c r="K640" s="561"/>
      <c r="L640" s="566"/>
      <c r="M640" s="573"/>
      <c r="N640" s="556">
        <f t="shared" si="144"/>
        <v>0</v>
      </c>
    </row>
    <row r="641" spans="1:18" x14ac:dyDescent="0.25">
      <c r="A641" s="239"/>
      <c r="B641" s="240"/>
      <c r="C641" s="241"/>
      <c r="D641" s="240"/>
      <c r="E641" s="240"/>
      <c r="F641" s="242"/>
      <c r="G641" s="243"/>
      <c r="H641" s="244"/>
      <c r="I641" s="552"/>
      <c r="J641" s="577"/>
      <c r="K641" s="561"/>
      <c r="L641" s="566"/>
      <c r="M641" s="573"/>
      <c r="N641" s="556">
        <f t="shared" si="144"/>
        <v>0</v>
      </c>
    </row>
    <row r="642" spans="1:18" x14ac:dyDescent="0.25">
      <c r="A642" s="239"/>
      <c r="B642" s="240"/>
      <c r="C642" s="241"/>
      <c r="D642" s="240"/>
      <c r="E642" s="240"/>
      <c r="F642" s="242"/>
      <c r="G642" s="243"/>
      <c r="H642" s="244"/>
      <c r="I642" s="552"/>
      <c r="J642" s="577"/>
      <c r="K642" s="561"/>
      <c r="L642" s="566"/>
      <c r="M642" s="573"/>
      <c r="N642" s="556">
        <f t="shared" si="144"/>
        <v>0</v>
      </c>
    </row>
    <row r="643" spans="1:18" x14ac:dyDescent="0.25">
      <c r="A643" s="239"/>
      <c r="B643" s="240"/>
      <c r="C643" s="241"/>
      <c r="D643" s="240"/>
      <c r="E643" s="240"/>
      <c r="F643" s="242"/>
      <c r="G643" s="243"/>
      <c r="H643" s="244"/>
      <c r="I643" s="552"/>
      <c r="J643" s="577"/>
      <c r="K643" s="561"/>
      <c r="L643" s="566"/>
      <c r="M643" s="573"/>
      <c r="N643" s="556">
        <f t="shared" si="144"/>
        <v>0</v>
      </c>
    </row>
    <row r="644" spans="1:18" x14ac:dyDescent="0.25">
      <c r="A644" s="239"/>
      <c r="B644" s="240"/>
      <c r="C644" s="241"/>
      <c r="D644" s="240"/>
      <c r="E644" s="240"/>
      <c r="F644" s="242"/>
      <c r="G644" s="243"/>
      <c r="H644" s="244"/>
      <c r="I644" s="552"/>
      <c r="J644" s="577"/>
      <c r="K644" s="561"/>
      <c r="L644" s="566"/>
      <c r="M644" s="573"/>
      <c r="N644" s="556">
        <f t="shared" ref="N644:N646" si="145">SUM(J644:M644)</f>
        <v>0</v>
      </c>
    </row>
    <row r="645" spans="1:18" x14ac:dyDescent="0.25">
      <c r="A645" s="239"/>
      <c r="B645" s="240"/>
      <c r="C645" s="241"/>
      <c r="D645" s="240"/>
      <c r="E645" s="240"/>
      <c r="F645" s="242"/>
      <c r="G645" s="243"/>
      <c r="H645" s="244"/>
      <c r="I645" s="552"/>
      <c r="J645" s="577"/>
      <c r="K645" s="561"/>
      <c r="L645" s="566"/>
      <c r="M645" s="573"/>
      <c r="N645" s="556">
        <f t="shared" si="145"/>
        <v>0</v>
      </c>
    </row>
    <row r="646" spans="1:18" ht="15.75" thickBot="1" x14ac:dyDescent="0.3">
      <c r="A646" s="245"/>
      <c r="B646" s="246"/>
      <c r="C646" s="247"/>
      <c r="D646" s="246"/>
      <c r="E646" s="246"/>
      <c r="F646" s="248"/>
      <c r="G646" s="249"/>
      <c r="H646" s="250"/>
      <c r="I646" s="553"/>
      <c r="J646" s="578"/>
      <c r="K646" s="562"/>
      <c r="L646" s="567"/>
      <c r="M646" s="574"/>
      <c r="N646" s="570">
        <f t="shared" si="145"/>
        <v>0</v>
      </c>
    </row>
    <row r="647" spans="1:18" ht="15.75" thickBot="1" x14ac:dyDescent="0.3">
      <c r="A647" s="757" t="s">
        <v>4</v>
      </c>
      <c r="B647" s="758"/>
      <c r="C647" s="758"/>
      <c r="D647" s="758"/>
      <c r="E647" s="758"/>
      <c r="F647" s="758"/>
      <c r="G647" s="758"/>
      <c r="H647" s="758"/>
      <c r="I647" s="554">
        <f>SUM(I637:I646)</f>
        <v>0</v>
      </c>
      <c r="J647" s="579">
        <f t="shared" ref="J647:N647" si="146">SUM(J637:J646)</f>
        <v>0</v>
      </c>
      <c r="K647" s="563">
        <f t="shared" si="146"/>
        <v>0</v>
      </c>
      <c r="L647" s="568">
        <f t="shared" si="146"/>
        <v>0</v>
      </c>
      <c r="M647" s="558">
        <f t="shared" si="146"/>
        <v>0</v>
      </c>
      <c r="N647" s="571">
        <f t="shared" si="146"/>
        <v>0</v>
      </c>
    </row>
    <row r="648" spans="1:18" ht="15.75" customHeight="1" thickBot="1" x14ac:dyDescent="0.3">
      <c r="A648" s="743" t="s">
        <v>463</v>
      </c>
      <c r="B648" s="744"/>
      <c r="C648" s="744"/>
      <c r="D648" s="744"/>
      <c r="E648" s="744"/>
      <c r="F648" s="744"/>
      <c r="G648" s="744"/>
      <c r="H648" s="744"/>
      <c r="I648" s="744"/>
      <c r="J648" s="744"/>
      <c r="K648" s="744"/>
      <c r="L648" s="744"/>
      <c r="M648" s="744"/>
      <c r="N648" s="745"/>
    </row>
    <row r="649" spans="1:18" ht="39" thickBot="1" x14ac:dyDescent="0.3">
      <c r="A649" s="429" t="s">
        <v>531</v>
      </c>
      <c r="B649" s="417" t="s">
        <v>537</v>
      </c>
      <c r="C649" s="429" t="s">
        <v>421</v>
      </c>
      <c r="D649" s="417" t="s">
        <v>36</v>
      </c>
      <c r="E649" s="232" t="s">
        <v>536</v>
      </c>
      <c r="F649" s="231" t="s">
        <v>0</v>
      </c>
      <c r="G649" s="231" t="s">
        <v>2</v>
      </c>
      <c r="H649" s="231" t="s">
        <v>37</v>
      </c>
      <c r="I649" s="550" t="s">
        <v>5</v>
      </c>
      <c r="J649" s="575" t="s">
        <v>519</v>
      </c>
      <c r="K649" s="559" t="s">
        <v>520</v>
      </c>
      <c r="L649" s="564" t="s">
        <v>521</v>
      </c>
      <c r="M649" s="557" t="s">
        <v>522</v>
      </c>
      <c r="N649" s="569" t="s">
        <v>620</v>
      </c>
      <c r="P649" s="641">
        <v>3</v>
      </c>
      <c r="Q649" s="642">
        <v>11</v>
      </c>
      <c r="R649" s="643">
        <f>+I660</f>
        <v>0</v>
      </c>
    </row>
    <row r="650" spans="1:18" x14ac:dyDescent="0.25">
      <c r="A650" s="233"/>
      <c r="B650" s="234"/>
      <c r="C650" s="235"/>
      <c r="D650" s="234"/>
      <c r="E650" s="234"/>
      <c r="F650" s="236"/>
      <c r="G650" s="237"/>
      <c r="H650" s="238"/>
      <c r="I650" s="551"/>
      <c r="J650" s="576"/>
      <c r="K650" s="560"/>
      <c r="L650" s="565"/>
      <c r="M650" s="572"/>
      <c r="N650" s="555">
        <f t="shared" ref="N650:N656" si="147">SUM(J650:M650)</f>
        <v>0</v>
      </c>
    </row>
    <row r="651" spans="1:18" x14ac:dyDescent="0.25">
      <c r="A651" s="239"/>
      <c r="B651" s="240"/>
      <c r="C651" s="241"/>
      <c r="D651" s="240"/>
      <c r="E651" s="240"/>
      <c r="F651" s="242"/>
      <c r="G651" s="243"/>
      <c r="H651" s="244"/>
      <c r="I651" s="552"/>
      <c r="J651" s="577"/>
      <c r="K651" s="561"/>
      <c r="L651" s="566"/>
      <c r="M651" s="573"/>
      <c r="N651" s="556">
        <f t="shared" si="147"/>
        <v>0</v>
      </c>
    </row>
    <row r="652" spans="1:18" x14ac:dyDescent="0.25">
      <c r="A652" s="239"/>
      <c r="B652" s="240"/>
      <c r="C652" s="241"/>
      <c r="D652" s="240"/>
      <c r="E652" s="240"/>
      <c r="F652" s="242"/>
      <c r="G652" s="243"/>
      <c r="H652" s="244"/>
      <c r="I652" s="552"/>
      <c r="J652" s="577"/>
      <c r="K652" s="561"/>
      <c r="L652" s="566"/>
      <c r="M652" s="573"/>
      <c r="N652" s="556">
        <f t="shared" si="147"/>
        <v>0</v>
      </c>
    </row>
    <row r="653" spans="1:18" x14ac:dyDescent="0.25">
      <c r="A653" s="239"/>
      <c r="B653" s="240"/>
      <c r="C653" s="241"/>
      <c r="D653" s="240"/>
      <c r="E653" s="240"/>
      <c r="F653" s="242"/>
      <c r="G653" s="243"/>
      <c r="H653" s="244"/>
      <c r="I653" s="552"/>
      <c r="J653" s="577"/>
      <c r="K653" s="561"/>
      <c r="L653" s="566"/>
      <c r="M653" s="573"/>
      <c r="N653" s="556">
        <f t="shared" si="147"/>
        <v>0</v>
      </c>
    </row>
    <row r="654" spans="1:18" x14ac:dyDescent="0.25">
      <c r="A654" s="239"/>
      <c r="B654" s="240"/>
      <c r="C654" s="241"/>
      <c r="D654" s="240"/>
      <c r="E654" s="240"/>
      <c r="F654" s="242"/>
      <c r="G654" s="243"/>
      <c r="H654" s="244"/>
      <c r="I654" s="552"/>
      <c r="J654" s="577"/>
      <c r="K654" s="561"/>
      <c r="L654" s="566"/>
      <c r="M654" s="573"/>
      <c r="N654" s="556">
        <f t="shared" si="147"/>
        <v>0</v>
      </c>
    </row>
    <row r="655" spans="1:18" x14ac:dyDescent="0.25">
      <c r="A655" s="239"/>
      <c r="B655" s="240"/>
      <c r="C655" s="241"/>
      <c r="D655" s="240"/>
      <c r="E655" s="240"/>
      <c r="F655" s="242"/>
      <c r="G655" s="243"/>
      <c r="H655" s="244"/>
      <c r="I655" s="552"/>
      <c r="J655" s="577"/>
      <c r="K655" s="561"/>
      <c r="L655" s="566"/>
      <c r="M655" s="573"/>
      <c r="N655" s="556">
        <f t="shared" si="147"/>
        <v>0</v>
      </c>
    </row>
    <row r="656" spans="1:18" x14ac:dyDescent="0.25">
      <c r="A656" s="239"/>
      <c r="B656" s="240"/>
      <c r="C656" s="241"/>
      <c r="D656" s="240"/>
      <c r="E656" s="240"/>
      <c r="F656" s="242"/>
      <c r="G656" s="243"/>
      <c r="H656" s="244"/>
      <c r="I656" s="552"/>
      <c r="J656" s="577"/>
      <c r="K656" s="561"/>
      <c r="L656" s="566"/>
      <c r="M656" s="573"/>
      <c r="N656" s="556">
        <f t="shared" si="147"/>
        <v>0</v>
      </c>
    </row>
    <row r="657" spans="1:18" x14ac:dyDescent="0.25">
      <c r="A657" s="239"/>
      <c r="B657" s="240"/>
      <c r="C657" s="241"/>
      <c r="D657" s="240"/>
      <c r="E657" s="240"/>
      <c r="F657" s="242"/>
      <c r="G657" s="243"/>
      <c r="H657" s="244"/>
      <c r="I657" s="552"/>
      <c r="J657" s="577"/>
      <c r="K657" s="561"/>
      <c r="L657" s="566"/>
      <c r="M657" s="573"/>
      <c r="N657" s="556">
        <f t="shared" ref="N657:N659" si="148">SUM(J657:M657)</f>
        <v>0</v>
      </c>
    </row>
    <row r="658" spans="1:18" x14ac:dyDescent="0.25">
      <c r="A658" s="239"/>
      <c r="B658" s="240"/>
      <c r="C658" s="241"/>
      <c r="D658" s="240"/>
      <c r="E658" s="240"/>
      <c r="F658" s="242"/>
      <c r="G658" s="243"/>
      <c r="H658" s="244"/>
      <c r="I658" s="552"/>
      <c r="J658" s="577"/>
      <c r="K658" s="561"/>
      <c r="L658" s="566"/>
      <c r="M658" s="573"/>
      <c r="N658" s="556">
        <f t="shared" si="148"/>
        <v>0</v>
      </c>
    </row>
    <row r="659" spans="1:18" ht="15.75" thickBot="1" x14ac:dyDescent="0.3">
      <c r="A659" s="245"/>
      <c r="B659" s="246"/>
      <c r="C659" s="247"/>
      <c r="D659" s="246"/>
      <c r="E659" s="246"/>
      <c r="F659" s="248"/>
      <c r="G659" s="249"/>
      <c r="H659" s="250"/>
      <c r="I659" s="553"/>
      <c r="J659" s="578"/>
      <c r="K659" s="562"/>
      <c r="L659" s="567"/>
      <c r="M659" s="574"/>
      <c r="N659" s="570">
        <f t="shared" si="148"/>
        <v>0</v>
      </c>
    </row>
    <row r="660" spans="1:18" ht="15.75" thickBot="1" x14ac:dyDescent="0.3">
      <c r="A660" s="757" t="s">
        <v>4</v>
      </c>
      <c r="B660" s="758"/>
      <c r="C660" s="758"/>
      <c r="D660" s="758"/>
      <c r="E660" s="758"/>
      <c r="F660" s="758"/>
      <c r="G660" s="758"/>
      <c r="H660" s="758"/>
      <c r="I660" s="554">
        <f>SUM(I650:I659)</f>
        <v>0</v>
      </c>
      <c r="J660" s="579">
        <f t="shared" ref="J660:N660" si="149">SUM(J650:J659)</f>
        <v>0</v>
      </c>
      <c r="K660" s="563">
        <f t="shared" si="149"/>
        <v>0</v>
      </c>
      <c r="L660" s="568">
        <f t="shared" si="149"/>
        <v>0</v>
      </c>
      <c r="M660" s="558">
        <f t="shared" si="149"/>
        <v>0</v>
      </c>
      <c r="N660" s="571">
        <f t="shared" si="149"/>
        <v>0</v>
      </c>
    </row>
    <row r="661" spans="1:18" ht="15.75" customHeight="1" thickBot="1" x14ac:dyDescent="0.3">
      <c r="A661" s="743" t="s">
        <v>464</v>
      </c>
      <c r="B661" s="744"/>
      <c r="C661" s="744"/>
      <c r="D661" s="744"/>
      <c r="E661" s="744"/>
      <c r="F661" s="744"/>
      <c r="G661" s="744"/>
      <c r="H661" s="744"/>
      <c r="I661" s="744"/>
      <c r="J661" s="744"/>
      <c r="K661" s="744"/>
      <c r="L661" s="744"/>
      <c r="M661" s="744"/>
      <c r="N661" s="745"/>
    </row>
    <row r="662" spans="1:18" ht="26.25" thickBot="1" x14ac:dyDescent="0.3">
      <c r="A662" s="429" t="s">
        <v>419</v>
      </c>
      <c r="B662" s="417" t="s">
        <v>420</v>
      </c>
      <c r="C662" s="429" t="s">
        <v>421</v>
      </c>
      <c r="D662" s="417" t="s">
        <v>36</v>
      </c>
      <c r="E662" s="232" t="s">
        <v>536</v>
      </c>
      <c r="F662" s="231" t="s">
        <v>0</v>
      </c>
      <c r="G662" s="231" t="s">
        <v>2</v>
      </c>
      <c r="H662" s="231" t="s">
        <v>37</v>
      </c>
      <c r="I662" s="550" t="s">
        <v>5</v>
      </c>
      <c r="J662" s="575" t="s">
        <v>519</v>
      </c>
      <c r="K662" s="559" t="s">
        <v>520</v>
      </c>
      <c r="L662" s="564" t="s">
        <v>521</v>
      </c>
      <c r="M662" s="557" t="s">
        <v>522</v>
      </c>
      <c r="N662" s="569" t="s">
        <v>620</v>
      </c>
      <c r="P662" s="641">
        <v>3</v>
      </c>
      <c r="Q662" s="642">
        <v>12</v>
      </c>
      <c r="R662" s="643">
        <f>+I673</f>
        <v>0</v>
      </c>
    </row>
    <row r="663" spans="1:18" x14ac:dyDescent="0.25">
      <c r="A663" s="233"/>
      <c r="B663" s="234"/>
      <c r="C663" s="235"/>
      <c r="D663" s="234"/>
      <c r="E663" s="234"/>
      <c r="F663" s="236"/>
      <c r="G663" s="237"/>
      <c r="H663" s="238"/>
      <c r="I663" s="551"/>
      <c r="J663" s="576"/>
      <c r="K663" s="560"/>
      <c r="L663" s="565"/>
      <c r="M663" s="572"/>
      <c r="N663" s="555">
        <f t="shared" ref="N663:N669" si="150">SUM(J663:M663)</f>
        <v>0</v>
      </c>
    </row>
    <row r="664" spans="1:18" x14ac:dyDescent="0.25">
      <c r="A664" s="239"/>
      <c r="B664" s="240"/>
      <c r="C664" s="241"/>
      <c r="D664" s="240"/>
      <c r="E664" s="240"/>
      <c r="F664" s="242"/>
      <c r="G664" s="243"/>
      <c r="H664" s="244"/>
      <c r="I664" s="552"/>
      <c r="J664" s="577"/>
      <c r="K664" s="561"/>
      <c r="L664" s="566"/>
      <c r="M664" s="573"/>
      <c r="N664" s="556">
        <f t="shared" si="150"/>
        <v>0</v>
      </c>
    </row>
    <row r="665" spans="1:18" x14ac:dyDescent="0.25">
      <c r="A665" s="239"/>
      <c r="B665" s="240"/>
      <c r="C665" s="241"/>
      <c r="D665" s="240"/>
      <c r="E665" s="240"/>
      <c r="F665" s="242"/>
      <c r="G665" s="243"/>
      <c r="H665" s="244"/>
      <c r="I665" s="552"/>
      <c r="J665" s="577"/>
      <c r="K665" s="561"/>
      <c r="L665" s="566"/>
      <c r="M665" s="573"/>
      <c r="N665" s="556">
        <f t="shared" si="150"/>
        <v>0</v>
      </c>
    </row>
    <row r="666" spans="1:18" x14ac:dyDescent="0.25">
      <c r="A666" s="239"/>
      <c r="B666" s="240"/>
      <c r="C666" s="241"/>
      <c r="D666" s="240"/>
      <c r="E666" s="240"/>
      <c r="F666" s="242"/>
      <c r="G666" s="243"/>
      <c r="H666" s="244"/>
      <c r="I666" s="552"/>
      <c r="J666" s="577"/>
      <c r="K666" s="561"/>
      <c r="L666" s="566"/>
      <c r="M666" s="573"/>
      <c r="N666" s="556">
        <f t="shared" si="150"/>
        <v>0</v>
      </c>
    </row>
    <row r="667" spans="1:18" x14ac:dyDescent="0.25">
      <c r="A667" s="239"/>
      <c r="B667" s="240"/>
      <c r="C667" s="241"/>
      <c r="D667" s="240"/>
      <c r="E667" s="240"/>
      <c r="F667" s="242"/>
      <c r="G667" s="243"/>
      <c r="H667" s="244"/>
      <c r="I667" s="552"/>
      <c r="J667" s="577"/>
      <c r="K667" s="561"/>
      <c r="L667" s="566"/>
      <c r="M667" s="573"/>
      <c r="N667" s="556">
        <f t="shared" si="150"/>
        <v>0</v>
      </c>
    </row>
    <row r="668" spans="1:18" x14ac:dyDescent="0.25">
      <c r="A668" s="239"/>
      <c r="B668" s="240"/>
      <c r="C668" s="241"/>
      <c r="D668" s="240"/>
      <c r="E668" s="240"/>
      <c r="F668" s="242"/>
      <c r="G668" s="243"/>
      <c r="H668" s="244"/>
      <c r="I668" s="552"/>
      <c r="J668" s="577"/>
      <c r="K668" s="561"/>
      <c r="L668" s="566"/>
      <c r="M668" s="573"/>
      <c r="N668" s="556">
        <f t="shared" si="150"/>
        <v>0</v>
      </c>
    </row>
    <row r="669" spans="1:18" x14ac:dyDescent="0.25">
      <c r="A669" s="239"/>
      <c r="B669" s="240"/>
      <c r="C669" s="241"/>
      <c r="D669" s="240"/>
      <c r="E669" s="240"/>
      <c r="F669" s="242"/>
      <c r="G669" s="243"/>
      <c r="H669" s="244"/>
      <c r="I669" s="552"/>
      <c r="J669" s="577"/>
      <c r="K669" s="561"/>
      <c r="L669" s="566"/>
      <c r="M669" s="573"/>
      <c r="N669" s="556">
        <f t="shared" si="150"/>
        <v>0</v>
      </c>
    </row>
    <row r="670" spans="1:18" x14ac:dyDescent="0.25">
      <c r="A670" s="239"/>
      <c r="B670" s="240"/>
      <c r="C670" s="241"/>
      <c r="D670" s="240"/>
      <c r="E670" s="240"/>
      <c r="F670" s="242"/>
      <c r="G670" s="243"/>
      <c r="H670" s="244"/>
      <c r="I670" s="552"/>
      <c r="J670" s="577"/>
      <c r="K670" s="561"/>
      <c r="L670" s="566"/>
      <c r="M670" s="573"/>
      <c r="N670" s="556">
        <f t="shared" ref="N670:N672" si="151">SUM(J670:M670)</f>
        <v>0</v>
      </c>
    </row>
    <row r="671" spans="1:18" x14ac:dyDescent="0.25">
      <c r="A671" s="239"/>
      <c r="B671" s="240"/>
      <c r="C671" s="241"/>
      <c r="D671" s="240"/>
      <c r="E671" s="240"/>
      <c r="F671" s="242"/>
      <c r="G671" s="243"/>
      <c r="H671" s="244"/>
      <c r="I671" s="552"/>
      <c r="J671" s="577"/>
      <c r="K671" s="561"/>
      <c r="L671" s="566"/>
      <c r="M671" s="573"/>
      <c r="N671" s="556">
        <f t="shared" si="151"/>
        <v>0</v>
      </c>
    </row>
    <row r="672" spans="1:18" ht="15.75" thickBot="1" x14ac:dyDescent="0.3">
      <c r="A672" s="245"/>
      <c r="B672" s="246"/>
      <c r="C672" s="247"/>
      <c r="D672" s="246"/>
      <c r="E672" s="246"/>
      <c r="F672" s="248"/>
      <c r="G672" s="249"/>
      <c r="H672" s="250"/>
      <c r="I672" s="553"/>
      <c r="J672" s="578"/>
      <c r="K672" s="562"/>
      <c r="L672" s="567"/>
      <c r="M672" s="574"/>
      <c r="N672" s="570">
        <f t="shared" si="151"/>
        <v>0</v>
      </c>
    </row>
    <row r="673" spans="1:18" ht="15.75" thickBot="1" x14ac:dyDescent="0.3">
      <c r="A673" s="757" t="s">
        <v>4</v>
      </c>
      <c r="B673" s="758"/>
      <c r="C673" s="758"/>
      <c r="D673" s="758"/>
      <c r="E673" s="758"/>
      <c r="F673" s="758"/>
      <c r="G673" s="758"/>
      <c r="H673" s="758"/>
      <c r="I673" s="554">
        <f>SUM(I663:I672)</f>
        <v>0</v>
      </c>
      <c r="J673" s="579">
        <f t="shared" ref="J673:N673" si="152">SUM(J663:J672)</f>
        <v>0</v>
      </c>
      <c r="K673" s="563">
        <f t="shared" si="152"/>
        <v>0</v>
      </c>
      <c r="L673" s="568">
        <f t="shared" si="152"/>
        <v>0</v>
      </c>
      <c r="M673" s="558">
        <f t="shared" si="152"/>
        <v>0</v>
      </c>
      <c r="N673" s="571">
        <f t="shared" si="152"/>
        <v>0</v>
      </c>
    </row>
    <row r="674" spans="1:18" ht="15.75" customHeight="1" thickBot="1" x14ac:dyDescent="0.3">
      <c r="A674" s="743" t="s">
        <v>465</v>
      </c>
      <c r="B674" s="744"/>
      <c r="C674" s="744"/>
      <c r="D674" s="744"/>
      <c r="E674" s="744"/>
      <c r="F674" s="744"/>
      <c r="G674" s="744"/>
      <c r="H674" s="744"/>
      <c r="I674" s="744"/>
      <c r="J674" s="744"/>
      <c r="K674" s="744"/>
      <c r="L674" s="744"/>
      <c r="M674" s="744"/>
      <c r="N674" s="745"/>
    </row>
    <row r="675" spans="1:18" ht="26.25" thickBot="1" x14ac:dyDescent="0.3">
      <c r="A675" s="429" t="s">
        <v>419</v>
      </c>
      <c r="B675" s="417" t="s">
        <v>420</v>
      </c>
      <c r="C675" s="429" t="s">
        <v>421</v>
      </c>
      <c r="D675" s="417" t="s">
        <v>36</v>
      </c>
      <c r="E675" s="232" t="s">
        <v>536</v>
      </c>
      <c r="F675" s="231" t="s">
        <v>0</v>
      </c>
      <c r="G675" s="231" t="s">
        <v>2</v>
      </c>
      <c r="H675" s="231" t="s">
        <v>37</v>
      </c>
      <c r="I675" s="550" t="s">
        <v>5</v>
      </c>
      <c r="J675" s="575" t="s">
        <v>519</v>
      </c>
      <c r="K675" s="559" t="s">
        <v>520</v>
      </c>
      <c r="L675" s="564" t="s">
        <v>521</v>
      </c>
      <c r="M675" s="557" t="s">
        <v>522</v>
      </c>
      <c r="N675" s="569" t="s">
        <v>620</v>
      </c>
      <c r="P675" s="641">
        <v>3</v>
      </c>
      <c r="Q675" s="642">
        <v>15</v>
      </c>
      <c r="R675" s="643">
        <f>+I686</f>
        <v>0</v>
      </c>
    </row>
    <row r="676" spans="1:18" x14ac:dyDescent="0.25">
      <c r="A676" s="233"/>
      <c r="B676" s="234"/>
      <c r="C676" s="235"/>
      <c r="D676" s="234"/>
      <c r="E676" s="234"/>
      <c r="F676" s="236"/>
      <c r="G676" s="237"/>
      <c r="H676" s="238"/>
      <c r="I676" s="551"/>
      <c r="J676" s="576"/>
      <c r="K676" s="560"/>
      <c r="L676" s="565"/>
      <c r="M676" s="572"/>
      <c r="N676" s="555">
        <f t="shared" ref="N676:N682" si="153">SUM(J676:M676)</f>
        <v>0</v>
      </c>
    </row>
    <row r="677" spans="1:18" x14ac:dyDescent="0.25">
      <c r="A677" s="239"/>
      <c r="B677" s="240"/>
      <c r="C677" s="241"/>
      <c r="D677" s="240"/>
      <c r="E677" s="240"/>
      <c r="F677" s="242"/>
      <c r="G677" s="243"/>
      <c r="H677" s="244"/>
      <c r="I677" s="552"/>
      <c r="J677" s="577"/>
      <c r="K677" s="561"/>
      <c r="L677" s="566"/>
      <c r="M677" s="573"/>
      <c r="N677" s="556">
        <f t="shared" si="153"/>
        <v>0</v>
      </c>
    </row>
    <row r="678" spans="1:18" x14ac:dyDescent="0.25">
      <c r="A678" s="239"/>
      <c r="B678" s="240"/>
      <c r="C678" s="241"/>
      <c r="D678" s="240"/>
      <c r="E678" s="240"/>
      <c r="F678" s="242"/>
      <c r="G678" s="243"/>
      <c r="H678" s="244"/>
      <c r="I678" s="552"/>
      <c r="J678" s="577"/>
      <c r="K678" s="561"/>
      <c r="L678" s="566"/>
      <c r="M678" s="573"/>
      <c r="N678" s="556">
        <f t="shared" si="153"/>
        <v>0</v>
      </c>
    </row>
    <row r="679" spans="1:18" x14ac:dyDescent="0.25">
      <c r="A679" s="239"/>
      <c r="B679" s="240"/>
      <c r="C679" s="241"/>
      <c r="D679" s="240"/>
      <c r="E679" s="240"/>
      <c r="F679" s="242"/>
      <c r="G679" s="243"/>
      <c r="H679" s="244"/>
      <c r="I679" s="552"/>
      <c r="J679" s="577"/>
      <c r="K679" s="561"/>
      <c r="L679" s="566"/>
      <c r="M679" s="573"/>
      <c r="N679" s="556">
        <f t="shared" si="153"/>
        <v>0</v>
      </c>
    </row>
    <row r="680" spans="1:18" x14ac:dyDescent="0.25">
      <c r="A680" s="239"/>
      <c r="B680" s="240"/>
      <c r="C680" s="241"/>
      <c r="D680" s="240"/>
      <c r="E680" s="240"/>
      <c r="F680" s="242"/>
      <c r="G680" s="243"/>
      <c r="H680" s="244"/>
      <c r="I680" s="552"/>
      <c r="J680" s="577"/>
      <c r="K680" s="561"/>
      <c r="L680" s="566"/>
      <c r="M680" s="573"/>
      <c r="N680" s="556">
        <f t="shared" si="153"/>
        <v>0</v>
      </c>
    </row>
    <row r="681" spans="1:18" x14ac:dyDescent="0.25">
      <c r="A681" s="239"/>
      <c r="B681" s="240"/>
      <c r="C681" s="241"/>
      <c r="D681" s="240"/>
      <c r="E681" s="240"/>
      <c r="F681" s="242"/>
      <c r="G681" s="243"/>
      <c r="H681" s="244"/>
      <c r="I681" s="552"/>
      <c r="J681" s="577"/>
      <c r="K681" s="561"/>
      <c r="L681" s="566"/>
      <c r="M681" s="573"/>
      <c r="N681" s="556">
        <f t="shared" si="153"/>
        <v>0</v>
      </c>
    </row>
    <row r="682" spans="1:18" x14ac:dyDescent="0.25">
      <c r="A682" s="239"/>
      <c r="B682" s="240"/>
      <c r="C682" s="241"/>
      <c r="D682" s="240"/>
      <c r="E682" s="240"/>
      <c r="F682" s="242"/>
      <c r="G682" s="243"/>
      <c r="H682" s="244"/>
      <c r="I682" s="552"/>
      <c r="J682" s="577"/>
      <c r="K682" s="561"/>
      <c r="L682" s="566"/>
      <c r="M682" s="573"/>
      <c r="N682" s="556">
        <f t="shared" si="153"/>
        <v>0</v>
      </c>
    </row>
    <row r="683" spans="1:18" x14ac:dyDescent="0.25">
      <c r="A683" s="239"/>
      <c r="B683" s="240"/>
      <c r="C683" s="241"/>
      <c r="D683" s="240"/>
      <c r="E683" s="240"/>
      <c r="F683" s="242"/>
      <c r="G683" s="243"/>
      <c r="H683" s="244"/>
      <c r="I683" s="552"/>
      <c r="J683" s="577"/>
      <c r="K683" s="561"/>
      <c r="L683" s="566"/>
      <c r="M683" s="573"/>
      <c r="N683" s="556">
        <f t="shared" ref="N683:N685" si="154">SUM(J683:M683)</f>
        <v>0</v>
      </c>
    </row>
    <row r="684" spans="1:18" x14ac:dyDescent="0.25">
      <c r="A684" s="239"/>
      <c r="B684" s="240"/>
      <c r="C684" s="241"/>
      <c r="D684" s="240"/>
      <c r="E684" s="240"/>
      <c r="F684" s="242"/>
      <c r="G684" s="243"/>
      <c r="H684" s="244"/>
      <c r="I684" s="552"/>
      <c r="J684" s="577"/>
      <c r="K684" s="561"/>
      <c r="L684" s="566"/>
      <c r="M684" s="573"/>
      <c r="N684" s="556">
        <f t="shared" si="154"/>
        <v>0</v>
      </c>
    </row>
    <row r="685" spans="1:18" ht="15.75" thickBot="1" x14ac:dyDescent="0.3">
      <c r="A685" s="245"/>
      <c r="B685" s="246"/>
      <c r="C685" s="247"/>
      <c r="D685" s="246"/>
      <c r="E685" s="246"/>
      <c r="F685" s="248"/>
      <c r="G685" s="249"/>
      <c r="H685" s="250"/>
      <c r="I685" s="553"/>
      <c r="J685" s="578"/>
      <c r="K685" s="562"/>
      <c r="L685" s="567"/>
      <c r="M685" s="574"/>
      <c r="N685" s="570">
        <f t="shared" si="154"/>
        <v>0</v>
      </c>
    </row>
    <row r="686" spans="1:18" ht="15.75" thickBot="1" x14ac:dyDescent="0.3">
      <c r="A686" s="757" t="s">
        <v>4</v>
      </c>
      <c r="B686" s="758"/>
      <c r="C686" s="758"/>
      <c r="D686" s="758"/>
      <c r="E686" s="758"/>
      <c r="F686" s="758"/>
      <c r="G686" s="758"/>
      <c r="H686" s="758"/>
      <c r="I686" s="554">
        <f>SUM(I676:I685)</f>
        <v>0</v>
      </c>
      <c r="J686" s="579">
        <f t="shared" ref="J686:N686" si="155">SUM(J676:J685)</f>
        <v>0</v>
      </c>
      <c r="K686" s="563">
        <f t="shared" si="155"/>
        <v>0</v>
      </c>
      <c r="L686" s="568">
        <f t="shared" si="155"/>
        <v>0</v>
      </c>
      <c r="M686" s="558">
        <f t="shared" si="155"/>
        <v>0</v>
      </c>
      <c r="N686" s="571">
        <f t="shared" si="155"/>
        <v>0</v>
      </c>
    </row>
    <row r="687" spans="1:18" ht="15.75" customHeight="1" thickBot="1" x14ac:dyDescent="0.3">
      <c r="A687" s="743" t="s">
        <v>466</v>
      </c>
      <c r="B687" s="744"/>
      <c r="C687" s="744"/>
      <c r="D687" s="744"/>
      <c r="E687" s="744"/>
      <c r="F687" s="744"/>
      <c r="G687" s="744"/>
      <c r="H687" s="744"/>
      <c r="I687" s="744"/>
      <c r="J687" s="744"/>
      <c r="K687" s="744"/>
      <c r="L687" s="744"/>
      <c r="M687" s="744"/>
      <c r="N687" s="745"/>
    </row>
    <row r="688" spans="1:18" ht="26.25" thickBot="1" x14ac:dyDescent="0.3">
      <c r="A688" s="429" t="s">
        <v>419</v>
      </c>
      <c r="B688" s="417" t="s">
        <v>420</v>
      </c>
      <c r="C688" s="429" t="s">
        <v>421</v>
      </c>
      <c r="D688" s="417" t="s">
        <v>36</v>
      </c>
      <c r="E688" s="232" t="s">
        <v>536</v>
      </c>
      <c r="F688" s="231" t="s">
        <v>0</v>
      </c>
      <c r="G688" s="231" t="s">
        <v>2</v>
      </c>
      <c r="H688" s="231" t="s">
        <v>37</v>
      </c>
      <c r="I688" s="550" t="s">
        <v>5</v>
      </c>
      <c r="J688" s="575" t="s">
        <v>519</v>
      </c>
      <c r="K688" s="559" t="s">
        <v>520</v>
      </c>
      <c r="L688" s="564" t="s">
        <v>521</v>
      </c>
      <c r="M688" s="557" t="s">
        <v>522</v>
      </c>
      <c r="N688" s="569" t="s">
        <v>620</v>
      </c>
      <c r="P688" s="641">
        <v>3</v>
      </c>
      <c r="Q688" s="642">
        <v>15</v>
      </c>
      <c r="R688" s="643">
        <f>+I699</f>
        <v>0</v>
      </c>
    </row>
    <row r="689" spans="1:18" x14ac:dyDescent="0.25">
      <c r="A689" s="233"/>
      <c r="B689" s="234"/>
      <c r="C689" s="235"/>
      <c r="D689" s="234"/>
      <c r="E689" s="234"/>
      <c r="F689" s="236"/>
      <c r="G689" s="237"/>
      <c r="H689" s="238"/>
      <c r="I689" s="551"/>
      <c r="J689" s="576"/>
      <c r="K689" s="560"/>
      <c r="L689" s="565"/>
      <c r="M689" s="572"/>
      <c r="N689" s="555">
        <f t="shared" ref="N689:N695" si="156">SUM(J689:M689)</f>
        <v>0</v>
      </c>
    </row>
    <row r="690" spans="1:18" x14ac:dyDescent="0.25">
      <c r="A690" s="239"/>
      <c r="B690" s="240"/>
      <c r="C690" s="241"/>
      <c r="D690" s="240"/>
      <c r="E690" s="240"/>
      <c r="F690" s="242"/>
      <c r="G690" s="243"/>
      <c r="H690" s="244"/>
      <c r="I690" s="552"/>
      <c r="J690" s="577"/>
      <c r="K690" s="561"/>
      <c r="L690" s="566"/>
      <c r="M690" s="573"/>
      <c r="N690" s="556">
        <f t="shared" si="156"/>
        <v>0</v>
      </c>
    </row>
    <row r="691" spans="1:18" x14ac:dyDescent="0.25">
      <c r="A691" s="239"/>
      <c r="B691" s="240"/>
      <c r="C691" s="241"/>
      <c r="D691" s="240"/>
      <c r="E691" s="240"/>
      <c r="F691" s="242"/>
      <c r="G691" s="243"/>
      <c r="H691" s="244"/>
      <c r="I691" s="552"/>
      <c r="J691" s="577"/>
      <c r="K691" s="561"/>
      <c r="L691" s="566"/>
      <c r="M691" s="573"/>
      <c r="N691" s="556">
        <f t="shared" si="156"/>
        <v>0</v>
      </c>
    </row>
    <row r="692" spans="1:18" x14ac:dyDescent="0.25">
      <c r="A692" s="239"/>
      <c r="B692" s="240"/>
      <c r="C692" s="241"/>
      <c r="D692" s="240"/>
      <c r="E692" s="240"/>
      <c r="F692" s="242"/>
      <c r="G692" s="243"/>
      <c r="H692" s="244"/>
      <c r="I692" s="552"/>
      <c r="J692" s="577"/>
      <c r="K692" s="561"/>
      <c r="L692" s="566"/>
      <c r="M692" s="573"/>
      <c r="N692" s="556">
        <f t="shared" si="156"/>
        <v>0</v>
      </c>
    </row>
    <row r="693" spans="1:18" x14ac:dyDescent="0.25">
      <c r="A693" s="239"/>
      <c r="B693" s="240"/>
      <c r="C693" s="241"/>
      <c r="D693" s="240"/>
      <c r="E693" s="240"/>
      <c r="F693" s="242"/>
      <c r="G693" s="243"/>
      <c r="H693" s="244"/>
      <c r="I693" s="552"/>
      <c r="J693" s="577"/>
      <c r="K693" s="561"/>
      <c r="L693" s="566"/>
      <c r="M693" s="573"/>
      <c r="N693" s="556">
        <f t="shared" si="156"/>
        <v>0</v>
      </c>
    </row>
    <row r="694" spans="1:18" x14ac:dyDescent="0.25">
      <c r="A694" s="239"/>
      <c r="B694" s="240"/>
      <c r="C694" s="241"/>
      <c r="D694" s="240"/>
      <c r="E694" s="240"/>
      <c r="F694" s="242"/>
      <c r="G694" s="243"/>
      <c r="H694" s="244"/>
      <c r="I694" s="552"/>
      <c r="J694" s="577"/>
      <c r="K694" s="561"/>
      <c r="L694" s="566"/>
      <c r="M694" s="573"/>
      <c r="N694" s="556">
        <f t="shared" si="156"/>
        <v>0</v>
      </c>
    </row>
    <row r="695" spans="1:18" x14ac:dyDescent="0.25">
      <c r="A695" s="239"/>
      <c r="B695" s="240"/>
      <c r="C695" s="241"/>
      <c r="D695" s="240"/>
      <c r="E695" s="240"/>
      <c r="F695" s="242"/>
      <c r="G695" s="243"/>
      <c r="H695" s="244"/>
      <c r="I695" s="552"/>
      <c r="J695" s="577"/>
      <c r="K695" s="561"/>
      <c r="L695" s="566"/>
      <c r="M695" s="573"/>
      <c r="N695" s="556">
        <f t="shared" si="156"/>
        <v>0</v>
      </c>
    </row>
    <row r="696" spans="1:18" x14ac:dyDescent="0.25">
      <c r="A696" s="239"/>
      <c r="B696" s="240"/>
      <c r="C696" s="241"/>
      <c r="D696" s="240"/>
      <c r="E696" s="240"/>
      <c r="F696" s="242"/>
      <c r="G696" s="243"/>
      <c r="H696" s="244"/>
      <c r="I696" s="552"/>
      <c r="J696" s="577"/>
      <c r="K696" s="561"/>
      <c r="L696" s="566"/>
      <c r="M696" s="573"/>
      <c r="N696" s="556">
        <f t="shared" ref="N696:N698" si="157">SUM(J696:M696)</f>
        <v>0</v>
      </c>
    </row>
    <row r="697" spans="1:18" x14ac:dyDescent="0.25">
      <c r="A697" s="239"/>
      <c r="B697" s="240"/>
      <c r="C697" s="241"/>
      <c r="D697" s="240"/>
      <c r="E697" s="240"/>
      <c r="F697" s="242"/>
      <c r="G697" s="243"/>
      <c r="H697" s="244"/>
      <c r="I697" s="552"/>
      <c r="J697" s="577"/>
      <c r="K697" s="561"/>
      <c r="L697" s="566"/>
      <c r="M697" s="573"/>
      <c r="N697" s="556">
        <f t="shared" si="157"/>
        <v>0</v>
      </c>
    </row>
    <row r="698" spans="1:18" ht="15.75" thickBot="1" x14ac:dyDescent="0.3">
      <c r="A698" s="245"/>
      <c r="B698" s="246"/>
      <c r="C698" s="247"/>
      <c r="D698" s="246"/>
      <c r="E698" s="246"/>
      <c r="F698" s="248"/>
      <c r="G698" s="249"/>
      <c r="H698" s="250"/>
      <c r="I698" s="553"/>
      <c r="J698" s="578"/>
      <c r="K698" s="562"/>
      <c r="L698" s="567"/>
      <c r="M698" s="574"/>
      <c r="N698" s="570">
        <f t="shared" si="157"/>
        <v>0</v>
      </c>
    </row>
    <row r="699" spans="1:18" ht="15.75" thickBot="1" x14ac:dyDescent="0.3">
      <c r="A699" s="757" t="s">
        <v>4</v>
      </c>
      <c r="B699" s="758"/>
      <c r="C699" s="758"/>
      <c r="D699" s="758"/>
      <c r="E699" s="758"/>
      <c r="F699" s="758"/>
      <c r="G699" s="758"/>
      <c r="H699" s="758"/>
      <c r="I699" s="554">
        <f>SUM(I689:I698)</f>
        <v>0</v>
      </c>
      <c r="J699" s="579">
        <f t="shared" ref="J699:N699" si="158">SUM(J689:J698)</f>
        <v>0</v>
      </c>
      <c r="K699" s="563">
        <f t="shared" si="158"/>
        <v>0</v>
      </c>
      <c r="L699" s="568">
        <f t="shared" si="158"/>
        <v>0</v>
      </c>
      <c r="M699" s="558">
        <f t="shared" si="158"/>
        <v>0</v>
      </c>
      <c r="N699" s="571">
        <f t="shared" si="158"/>
        <v>0</v>
      </c>
    </row>
    <row r="700" spans="1:18" ht="15.75" customHeight="1" thickBot="1" x14ac:dyDescent="0.3">
      <c r="A700" s="754" t="s">
        <v>467</v>
      </c>
      <c r="B700" s="755"/>
      <c r="C700" s="755"/>
      <c r="D700" s="755"/>
      <c r="E700" s="755"/>
      <c r="F700" s="755"/>
      <c r="G700" s="755"/>
      <c r="H700" s="755"/>
      <c r="I700" s="755"/>
      <c r="J700" s="755"/>
      <c r="K700" s="755"/>
      <c r="L700" s="755"/>
      <c r="M700" s="755"/>
      <c r="N700" s="756"/>
    </row>
    <row r="701" spans="1:18" ht="26.25" thickBot="1" x14ac:dyDescent="0.3">
      <c r="A701" s="429" t="s">
        <v>419</v>
      </c>
      <c r="B701" s="417" t="s">
        <v>420</v>
      </c>
      <c r="C701" s="429" t="s">
        <v>421</v>
      </c>
      <c r="D701" s="417" t="s">
        <v>36</v>
      </c>
      <c r="E701" s="232" t="s">
        <v>536</v>
      </c>
      <c r="F701" s="231" t="s">
        <v>0</v>
      </c>
      <c r="G701" s="231" t="s">
        <v>2</v>
      </c>
      <c r="H701" s="231" t="s">
        <v>37</v>
      </c>
      <c r="I701" s="550" t="s">
        <v>5</v>
      </c>
      <c r="J701" s="575" t="s">
        <v>519</v>
      </c>
      <c r="K701" s="559" t="s">
        <v>520</v>
      </c>
      <c r="L701" s="564" t="s">
        <v>521</v>
      </c>
      <c r="M701" s="557" t="s">
        <v>522</v>
      </c>
      <c r="N701" s="569" t="s">
        <v>620</v>
      </c>
      <c r="P701" s="641">
        <v>3</v>
      </c>
      <c r="Q701" s="642">
        <v>16</v>
      </c>
      <c r="R701" s="643">
        <f>+I712</f>
        <v>0</v>
      </c>
    </row>
    <row r="702" spans="1:18" x14ac:dyDescent="0.25">
      <c r="A702" s="233"/>
      <c r="B702" s="234"/>
      <c r="C702" s="235"/>
      <c r="D702" s="234"/>
      <c r="E702" s="234"/>
      <c r="F702" s="236"/>
      <c r="G702" s="237"/>
      <c r="H702" s="238"/>
      <c r="I702" s="551"/>
      <c r="J702" s="576"/>
      <c r="K702" s="560"/>
      <c r="L702" s="565"/>
      <c r="M702" s="572"/>
      <c r="N702" s="555">
        <f t="shared" ref="N702:N708" si="159">SUM(J702:M702)</f>
        <v>0</v>
      </c>
    </row>
    <row r="703" spans="1:18" x14ac:dyDescent="0.25">
      <c r="A703" s="239"/>
      <c r="B703" s="240"/>
      <c r="C703" s="241"/>
      <c r="D703" s="240"/>
      <c r="E703" s="240"/>
      <c r="F703" s="242"/>
      <c r="G703" s="243"/>
      <c r="H703" s="244"/>
      <c r="I703" s="552"/>
      <c r="J703" s="577"/>
      <c r="K703" s="561"/>
      <c r="L703" s="566"/>
      <c r="M703" s="573"/>
      <c r="N703" s="556">
        <f t="shared" si="159"/>
        <v>0</v>
      </c>
    </row>
    <row r="704" spans="1:18" x14ac:dyDescent="0.25">
      <c r="A704" s="239"/>
      <c r="B704" s="240"/>
      <c r="C704" s="241"/>
      <c r="D704" s="240"/>
      <c r="E704" s="240"/>
      <c r="F704" s="242"/>
      <c r="G704" s="243"/>
      <c r="H704" s="244"/>
      <c r="I704" s="552"/>
      <c r="J704" s="577"/>
      <c r="K704" s="561"/>
      <c r="L704" s="566"/>
      <c r="M704" s="573"/>
      <c r="N704" s="556">
        <f t="shared" si="159"/>
        <v>0</v>
      </c>
    </row>
    <row r="705" spans="1:18" x14ac:dyDescent="0.25">
      <c r="A705" s="239"/>
      <c r="B705" s="240"/>
      <c r="C705" s="241"/>
      <c r="D705" s="240"/>
      <c r="E705" s="240"/>
      <c r="F705" s="242"/>
      <c r="G705" s="243"/>
      <c r="H705" s="244"/>
      <c r="I705" s="552"/>
      <c r="J705" s="577"/>
      <c r="K705" s="561"/>
      <c r="L705" s="566"/>
      <c r="M705" s="573"/>
      <c r="N705" s="556">
        <f t="shared" si="159"/>
        <v>0</v>
      </c>
    </row>
    <row r="706" spans="1:18" x14ac:dyDescent="0.25">
      <c r="A706" s="239"/>
      <c r="B706" s="240"/>
      <c r="C706" s="241"/>
      <c r="D706" s="240"/>
      <c r="E706" s="240"/>
      <c r="F706" s="242"/>
      <c r="G706" s="243"/>
      <c r="H706" s="244"/>
      <c r="I706" s="552"/>
      <c r="J706" s="577"/>
      <c r="K706" s="561"/>
      <c r="L706" s="566"/>
      <c r="M706" s="573"/>
      <c r="N706" s="556">
        <f t="shared" si="159"/>
        <v>0</v>
      </c>
    </row>
    <row r="707" spans="1:18" x14ac:dyDescent="0.25">
      <c r="A707" s="239"/>
      <c r="B707" s="240"/>
      <c r="C707" s="241"/>
      <c r="D707" s="240"/>
      <c r="E707" s="240"/>
      <c r="F707" s="242"/>
      <c r="G707" s="243"/>
      <c r="H707" s="244"/>
      <c r="I707" s="552"/>
      <c r="J707" s="577"/>
      <c r="K707" s="561"/>
      <c r="L707" s="566"/>
      <c r="M707" s="573"/>
      <c r="N707" s="556">
        <f t="shared" si="159"/>
        <v>0</v>
      </c>
    </row>
    <row r="708" spans="1:18" x14ac:dyDescent="0.25">
      <c r="A708" s="239"/>
      <c r="B708" s="240"/>
      <c r="C708" s="241"/>
      <c r="D708" s="240"/>
      <c r="E708" s="240"/>
      <c r="F708" s="242"/>
      <c r="G708" s="243"/>
      <c r="H708" s="244"/>
      <c r="I708" s="552"/>
      <c r="J708" s="577"/>
      <c r="K708" s="561"/>
      <c r="L708" s="566"/>
      <c r="M708" s="573"/>
      <c r="N708" s="556">
        <f t="shared" si="159"/>
        <v>0</v>
      </c>
    </row>
    <row r="709" spans="1:18" x14ac:dyDescent="0.25">
      <c r="A709" s="239"/>
      <c r="B709" s="240"/>
      <c r="C709" s="241"/>
      <c r="D709" s="240"/>
      <c r="E709" s="240"/>
      <c r="F709" s="242"/>
      <c r="G709" s="243"/>
      <c r="H709" s="244"/>
      <c r="I709" s="552"/>
      <c r="J709" s="577"/>
      <c r="K709" s="561"/>
      <c r="L709" s="566"/>
      <c r="M709" s="573"/>
      <c r="N709" s="556">
        <f t="shared" ref="N709:N711" si="160">SUM(J709:M709)</f>
        <v>0</v>
      </c>
    </row>
    <row r="710" spans="1:18" x14ac:dyDescent="0.25">
      <c r="A710" s="239"/>
      <c r="B710" s="240"/>
      <c r="C710" s="241"/>
      <c r="D710" s="240"/>
      <c r="E710" s="240"/>
      <c r="F710" s="242"/>
      <c r="G710" s="243"/>
      <c r="H710" s="244"/>
      <c r="I710" s="552"/>
      <c r="J710" s="577"/>
      <c r="K710" s="561"/>
      <c r="L710" s="566"/>
      <c r="M710" s="573"/>
      <c r="N710" s="556">
        <f t="shared" si="160"/>
        <v>0</v>
      </c>
    </row>
    <row r="711" spans="1:18" ht="15.75" thickBot="1" x14ac:dyDescent="0.3">
      <c r="A711" s="245"/>
      <c r="B711" s="246"/>
      <c r="C711" s="247"/>
      <c r="D711" s="246"/>
      <c r="E711" s="246"/>
      <c r="F711" s="248"/>
      <c r="G711" s="249"/>
      <c r="H711" s="250"/>
      <c r="I711" s="553"/>
      <c r="J711" s="578"/>
      <c r="K711" s="562"/>
      <c r="L711" s="567"/>
      <c r="M711" s="574"/>
      <c r="N711" s="570">
        <f t="shared" si="160"/>
        <v>0</v>
      </c>
    </row>
    <row r="712" spans="1:18" ht="15.75" thickBot="1" x14ac:dyDescent="0.3">
      <c r="A712" s="757" t="s">
        <v>4</v>
      </c>
      <c r="B712" s="758"/>
      <c r="C712" s="758"/>
      <c r="D712" s="758"/>
      <c r="E712" s="758"/>
      <c r="F712" s="758"/>
      <c r="G712" s="758"/>
      <c r="H712" s="758"/>
      <c r="I712" s="554">
        <f>SUM(I702:I711)</f>
        <v>0</v>
      </c>
      <c r="J712" s="579">
        <f t="shared" ref="J712:N712" si="161">SUM(J702:J711)</f>
        <v>0</v>
      </c>
      <c r="K712" s="563">
        <f t="shared" si="161"/>
        <v>0</v>
      </c>
      <c r="L712" s="568">
        <f t="shared" si="161"/>
        <v>0</v>
      </c>
      <c r="M712" s="558">
        <f t="shared" si="161"/>
        <v>0</v>
      </c>
      <c r="N712" s="571">
        <f t="shared" si="161"/>
        <v>0</v>
      </c>
    </row>
    <row r="713" spans="1:18" ht="15.75" customHeight="1" thickBot="1" x14ac:dyDescent="0.3">
      <c r="A713" s="743" t="s">
        <v>468</v>
      </c>
      <c r="B713" s="744"/>
      <c r="C713" s="744"/>
      <c r="D713" s="744"/>
      <c r="E713" s="744"/>
      <c r="F713" s="744"/>
      <c r="G713" s="744"/>
      <c r="H713" s="744"/>
      <c r="I713" s="744"/>
      <c r="J713" s="744"/>
      <c r="K713" s="744"/>
      <c r="L713" s="744"/>
      <c r="M713" s="744"/>
      <c r="N713" s="745"/>
    </row>
    <row r="714" spans="1:18" ht="26.25" thickBot="1" x14ac:dyDescent="0.3">
      <c r="A714" s="429" t="s">
        <v>419</v>
      </c>
      <c r="B714" s="417" t="s">
        <v>420</v>
      </c>
      <c r="C714" s="429" t="s">
        <v>421</v>
      </c>
      <c r="D714" s="417" t="s">
        <v>36</v>
      </c>
      <c r="E714" s="232" t="s">
        <v>536</v>
      </c>
      <c r="F714" s="231" t="s">
        <v>0</v>
      </c>
      <c r="G714" s="231" t="s">
        <v>2</v>
      </c>
      <c r="H714" s="231" t="s">
        <v>37</v>
      </c>
      <c r="I714" s="550" t="s">
        <v>5</v>
      </c>
      <c r="J714" s="575" t="s">
        <v>519</v>
      </c>
      <c r="K714" s="559" t="s">
        <v>520</v>
      </c>
      <c r="L714" s="564" t="s">
        <v>521</v>
      </c>
      <c r="M714" s="557" t="s">
        <v>522</v>
      </c>
      <c r="N714" s="569" t="s">
        <v>620</v>
      </c>
      <c r="P714" s="641">
        <v>3</v>
      </c>
      <c r="Q714" s="642">
        <v>18</v>
      </c>
      <c r="R714" s="643">
        <f>+I725</f>
        <v>0</v>
      </c>
    </row>
    <row r="715" spans="1:18" x14ac:dyDescent="0.25">
      <c r="A715" s="233"/>
      <c r="B715" s="234"/>
      <c r="C715" s="235"/>
      <c r="D715" s="234"/>
      <c r="E715" s="234"/>
      <c r="F715" s="236"/>
      <c r="G715" s="237"/>
      <c r="H715" s="238"/>
      <c r="I715" s="551"/>
      <c r="J715" s="576"/>
      <c r="K715" s="560"/>
      <c r="L715" s="565"/>
      <c r="M715" s="572"/>
      <c r="N715" s="555">
        <f t="shared" ref="N715:N721" si="162">SUM(J715:M715)</f>
        <v>0</v>
      </c>
    </row>
    <row r="716" spans="1:18" x14ac:dyDescent="0.25">
      <c r="A716" s="239"/>
      <c r="B716" s="240"/>
      <c r="C716" s="241"/>
      <c r="D716" s="240"/>
      <c r="E716" s="240"/>
      <c r="F716" s="242"/>
      <c r="G716" s="243"/>
      <c r="H716" s="244"/>
      <c r="I716" s="552"/>
      <c r="J716" s="577"/>
      <c r="K716" s="561"/>
      <c r="L716" s="566"/>
      <c r="M716" s="573"/>
      <c r="N716" s="556">
        <f t="shared" si="162"/>
        <v>0</v>
      </c>
    </row>
    <row r="717" spans="1:18" x14ac:dyDescent="0.25">
      <c r="A717" s="239"/>
      <c r="B717" s="240"/>
      <c r="C717" s="241"/>
      <c r="D717" s="240"/>
      <c r="E717" s="240"/>
      <c r="F717" s="242"/>
      <c r="G717" s="243"/>
      <c r="H717" s="244"/>
      <c r="I717" s="552"/>
      <c r="J717" s="577"/>
      <c r="K717" s="561"/>
      <c r="L717" s="566"/>
      <c r="M717" s="573"/>
      <c r="N717" s="556">
        <f t="shared" si="162"/>
        <v>0</v>
      </c>
    </row>
    <row r="718" spans="1:18" x14ac:dyDescent="0.25">
      <c r="A718" s="239"/>
      <c r="B718" s="240"/>
      <c r="C718" s="241"/>
      <c r="D718" s="240"/>
      <c r="E718" s="240"/>
      <c r="F718" s="242"/>
      <c r="G718" s="243"/>
      <c r="H718" s="244"/>
      <c r="I718" s="552"/>
      <c r="J718" s="577"/>
      <c r="K718" s="561"/>
      <c r="L718" s="566"/>
      <c r="M718" s="573"/>
      <c r="N718" s="556">
        <f t="shared" si="162"/>
        <v>0</v>
      </c>
    </row>
    <row r="719" spans="1:18" x14ac:dyDescent="0.25">
      <c r="A719" s="239"/>
      <c r="B719" s="240"/>
      <c r="C719" s="241"/>
      <c r="D719" s="240"/>
      <c r="E719" s="240"/>
      <c r="F719" s="242"/>
      <c r="G719" s="243"/>
      <c r="H719" s="244"/>
      <c r="I719" s="552"/>
      <c r="J719" s="577"/>
      <c r="K719" s="561"/>
      <c r="L719" s="566"/>
      <c r="M719" s="573"/>
      <c r="N719" s="556">
        <f t="shared" si="162"/>
        <v>0</v>
      </c>
    </row>
    <row r="720" spans="1:18" x14ac:dyDescent="0.25">
      <c r="A720" s="239"/>
      <c r="B720" s="240"/>
      <c r="C720" s="241"/>
      <c r="D720" s="240"/>
      <c r="E720" s="240"/>
      <c r="F720" s="242"/>
      <c r="G720" s="243"/>
      <c r="H720" s="244"/>
      <c r="I720" s="552"/>
      <c r="J720" s="577"/>
      <c r="K720" s="561"/>
      <c r="L720" s="566"/>
      <c r="M720" s="573"/>
      <c r="N720" s="556">
        <f t="shared" si="162"/>
        <v>0</v>
      </c>
    </row>
    <row r="721" spans="1:18" x14ac:dyDescent="0.25">
      <c r="A721" s="239"/>
      <c r="B721" s="240"/>
      <c r="C721" s="241"/>
      <c r="D721" s="240"/>
      <c r="E721" s="240"/>
      <c r="F721" s="242"/>
      <c r="G721" s="243"/>
      <c r="H721" s="244"/>
      <c r="I721" s="552"/>
      <c r="J721" s="577"/>
      <c r="K721" s="561"/>
      <c r="L721" s="566"/>
      <c r="M721" s="573"/>
      <c r="N721" s="556">
        <f t="shared" si="162"/>
        <v>0</v>
      </c>
    </row>
    <row r="722" spans="1:18" x14ac:dyDescent="0.25">
      <c r="A722" s="239"/>
      <c r="B722" s="240"/>
      <c r="C722" s="241"/>
      <c r="D722" s="240"/>
      <c r="E722" s="240"/>
      <c r="F722" s="242"/>
      <c r="G722" s="243"/>
      <c r="H722" s="244"/>
      <c r="I722" s="552"/>
      <c r="J722" s="577"/>
      <c r="K722" s="561"/>
      <c r="L722" s="566"/>
      <c r="M722" s="573"/>
      <c r="N722" s="556">
        <f t="shared" ref="N722:N724" si="163">SUM(J722:M722)</f>
        <v>0</v>
      </c>
    </row>
    <row r="723" spans="1:18" x14ac:dyDescent="0.25">
      <c r="A723" s="239"/>
      <c r="B723" s="240"/>
      <c r="C723" s="241"/>
      <c r="D723" s="240"/>
      <c r="E723" s="240"/>
      <c r="F723" s="242"/>
      <c r="G723" s="243"/>
      <c r="H723" s="244"/>
      <c r="I723" s="552"/>
      <c r="J723" s="577"/>
      <c r="K723" s="561"/>
      <c r="L723" s="566"/>
      <c r="M723" s="573"/>
      <c r="N723" s="556">
        <f t="shared" si="163"/>
        <v>0</v>
      </c>
    </row>
    <row r="724" spans="1:18" ht="15.75" thickBot="1" x14ac:dyDescent="0.3">
      <c r="A724" s="245"/>
      <c r="B724" s="246"/>
      <c r="C724" s="247"/>
      <c r="D724" s="246"/>
      <c r="E724" s="246"/>
      <c r="F724" s="248"/>
      <c r="G724" s="249"/>
      <c r="H724" s="250"/>
      <c r="I724" s="553"/>
      <c r="J724" s="578"/>
      <c r="K724" s="562"/>
      <c r="L724" s="567"/>
      <c r="M724" s="574"/>
      <c r="N724" s="570">
        <f t="shared" si="163"/>
        <v>0</v>
      </c>
    </row>
    <row r="725" spans="1:18" ht="15.75" thickBot="1" x14ac:dyDescent="0.3">
      <c r="A725" s="757" t="s">
        <v>4</v>
      </c>
      <c r="B725" s="758"/>
      <c r="C725" s="758"/>
      <c r="D725" s="758"/>
      <c r="E725" s="758"/>
      <c r="F725" s="758"/>
      <c r="G725" s="758"/>
      <c r="H725" s="758"/>
      <c r="I725" s="554">
        <f>SUM(I715:I724)</f>
        <v>0</v>
      </c>
      <c r="J725" s="579">
        <f t="shared" ref="J725:N725" si="164">SUM(J715:J724)</f>
        <v>0</v>
      </c>
      <c r="K725" s="563">
        <f t="shared" si="164"/>
        <v>0</v>
      </c>
      <c r="L725" s="568">
        <f t="shared" si="164"/>
        <v>0</v>
      </c>
      <c r="M725" s="558">
        <f t="shared" si="164"/>
        <v>0</v>
      </c>
      <c r="N725" s="571">
        <f t="shared" si="164"/>
        <v>0</v>
      </c>
    </row>
    <row r="726" spans="1:18" ht="15.75" customHeight="1" thickBot="1" x14ac:dyDescent="0.3">
      <c r="A726" s="743" t="s">
        <v>469</v>
      </c>
      <c r="B726" s="744"/>
      <c r="C726" s="744"/>
      <c r="D726" s="744"/>
      <c r="E726" s="744"/>
      <c r="F726" s="744"/>
      <c r="G726" s="744"/>
      <c r="H726" s="744"/>
      <c r="I726" s="744"/>
      <c r="J726" s="744"/>
      <c r="K726" s="744"/>
      <c r="L726" s="744"/>
      <c r="M726" s="744"/>
      <c r="N726" s="745"/>
    </row>
    <row r="727" spans="1:18" ht="26.25" thickBot="1" x14ac:dyDescent="0.3">
      <c r="A727" s="429" t="s">
        <v>419</v>
      </c>
      <c r="B727" s="417" t="s">
        <v>420</v>
      </c>
      <c r="C727" s="429" t="s">
        <v>421</v>
      </c>
      <c r="D727" s="417" t="s">
        <v>36</v>
      </c>
      <c r="E727" s="232" t="s">
        <v>536</v>
      </c>
      <c r="F727" s="231" t="s">
        <v>0</v>
      </c>
      <c r="G727" s="231" t="s">
        <v>2</v>
      </c>
      <c r="H727" s="231" t="s">
        <v>37</v>
      </c>
      <c r="I727" s="550" t="s">
        <v>5</v>
      </c>
      <c r="J727" s="575" t="s">
        <v>519</v>
      </c>
      <c r="K727" s="559" t="s">
        <v>520</v>
      </c>
      <c r="L727" s="564" t="s">
        <v>521</v>
      </c>
      <c r="M727" s="557" t="s">
        <v>522</v>
      </c>
      <c r="N727" s="569" t="s">
        <v>620</v>
      </c>
      <c r="P727" s="641">
        <v>3</v>
      </c>
      <c r="Q727" s="642">
        <v>18</v>
      </c>
      <c r="R727" s="643">
        <f>+I738</f>
        <v>0</v>
      </c>
    </row>
    <row r="728" spans="1:18" x14ac:dyDescent="0.25">
      <c r="A728" s="233"/>
      <c r="B728" s="234"/>
      <c r="C728" s="235"/>
      <c r="D728" s="234"/>
      <c r="E728" s="234"/>
      <c r="F728" s="236"/>
      <c r="G728" s="237"/>
      <c r="H728" s="238"/>
      <c r="I728" s="551"/>
      <c r="J728" s="576"/>
      <c r="K728" s="560"/>
      <c r="L728" s="565"/>
      <c r="M728" s="572"/>
      <c r="N728" s="555">
        <f t="shared" ref="N728:N734" si="165">SUM(J728:M728)</f>
        <v>0</v>
      </c>
    </row>
    <row r="729" spans="1:18" x14ac:dyDescent="0.25">
      <c r="A729" s="239"/>
      <c r="B729" s="240"/>
      <c r="C729" s="241"/>
      <c r="D729" s="240"/>
      <c r="E729" s="240"/>
      <c r="F729" s="242"/>
      <c r="G729" s="243"/>
      <c r="H729" s="244"/>
      <c r="I729" s="552"/>
      <c r="J729" s="577"/>
      <c r="K729" s="561"/>
      <c r="L729" s="566"/>
      <c r="M729" s="573"/>
      <c r="N729" s="556">
        <f t="shared" si="165"/>
        <v>0</v>
      </c>
    </row>
    <row r="730" spans="1:18" x14ac:dyDescent="0.25">
      <c r="A730" s="239"/>
      <c r="B730" s="240"/>
      <c r="C730" s="241"/>
      <c r="D730" s="240"/>
      <c r="E730" s="240"/>
      <c r="F730" s="242"/>
      <c r="G730" s="243"/>
      <c r="H730" s="244"/>
      <c r="I730" s="552"/>
      <c r="J730" s="577"/>
      <c r="K730" s="561"/>
      <c r="L730" s="566"/>
      <c r="M730" s="573"/>
      <c r="N730" s="556">
        <f t="shared" si="165"/>
        <v>0</v>
      </c>
    </row>
    <row r="731" spans="1:18" x14ac:dyDescent="0.25">
      <c r="A731" s="239"/>
      <c r="B731" s="240"/>
      <c r="C731" s="241"/>
      <c r="D731" s="240"/>
      <c r="E731" s="240"/>
      <c r="F731" s="242"/>
      <c r="G731" s="243"/>
      <c r="H731" s="244"/>
      <c r="I731" s="552"/>
      <c r="J731" s="577"/>
      <c r="K731" s="561"/>
      <c r="L731" s="566"/>
      <c r="M731" s="573"/>
      <c r="N731" s="556">
        <f t="shared" si="165"/>
        <v>0</v>
      </c>
    </row>
    <row r="732" spans="1:18" x14ac:dyDescent="0.25">
      <c r="A732" s="239"/>
      <c r="B732" s="240"/>
      <c r="C732" s="241"/>
      <c r="D732" s="240"/>
      <c r="E732" s="240"/>
      <c r="F732" s="242"/>
      <c r="G732" s="243"/>
      <c r="H732" s="244"/>
      <c r="I732" s="552"/>
      <c r="J732" s="577"/>
      <c r="K732" s="561"/>
      <c r="L732" s="566"/>
      <c r="M732" s="573"/>
      <c r="N732" s="556">
        <f t="shared" si="165"/>
        <v>0</v>
      </c>
    </row>
    <row r="733" spans="1:18" x14ac:dyDescent="0.25">
      <c r="A733" s="239"/>
      <c r="B733" s="240"/>
      <c r="C733" s="241"/>
      <c r="D733" s="240"/>
      <c r="E733" s="240"/>
      <c r="F733" s="242"/>
      <c r="G733" s="243"/>
      <c r="H733" s="244"/>
      <c r="I733" s="552"/>
      <c r="J733" s="577"/>
      <c r="K733" s="561"/>
      <c r="L733" s="566"/>
      <c r="M733" s="573"/>
      <c r="N733" s="556">
        <f t="shared" si="165"/>
        <v>0</v>
      </c>
    </row>
    <row r="734" spans="1:18" x14ac:dyDescent="0.25">
      <c r="A734" s="239"/>
      <c r="B734" s="240"/>
      <c r="C734" s="241"/>
      <c r="D734" s="240"/>
      <c r="E734" s="240"/>
      <c r="F734" s="242"/>
      <c r="G734" s="243"/>
      <c r="H734" s="244"/>
      <c r="I734" s="552"/>
      <c r="J734" s="577"/>
      <c r="K734" s="561"/>
      <c r="L734" s="566"/>
      <c r="M734" s="573"/>
      <c r="N734" s="556">
        <f t="shared" si="165"/>
        <v>0</v>
      </c>
    </row>
    <row r="735" spans="1:18" x14ac:dyDescent="0.25">
      <c r="A735" s="239"/>
      <c r="B735" s="240"/>
      <c r="C735" s="241"/>
      <c r="D735" s="240"/>
      <c r="E735" s="240"/>
      <c r="F735" s="242"/>
      <c r="G735" s="243"/>
      <c r="H735" s="244"/>
      <c r="I735" s="552"/>
      <c r="J735" s="577"/>
      <c r="K735" s="561"/>
      <c r="L735" s="566"/>
      <c r="M735" s="573"/>
      <c r="N735" s="556">
        <f t="shared" ref="N735:N737" si="166">SUM(J735:M735)</f>
        <v>0</v>
      </c>
    </row>
    <row r="736" spans="1:18" x14ac:dyDescent="0.25">
      <c r="A736" s="239"/>
      <c r="B736" s="240"/>
      <c r="C736" s="241"/>
      <c r="D736" s="240"/>
      <c r="E736" s="240"/>
      <c r="F736" s="242"/>
      <c r="G736" s="243"/>
      <c r="H736" s="244"/>
      <c r="I736" s="552"/>
      <c r="J736" s="577"/>
      <c r="K736" s="561"/>
      <c r="L736" s="566"/>
      <c r="M736" s="573"/>
      <c r="N736" s="556">
        <f t="shared" si="166"/>
        <v>0</v>
      </c>
    </row>
    <row r="737" spans="1:18" ht="15.75" thickBot="1" x14ac:dyDescent="0.3">
      <c r="A737" s="245"/>
      <c r="B737" s="246"/>
      <c r="C737" s="247"/>
      <c r="D737" s="246"/>
      <c r="E737" s="246"/>
      <c r="F737" s="248"/>
      <c r="G737" s="249"/>
      <c r="H737" s="250"/>
      <c r="I737" s="553"/>
      <c r="J737" s="578"/>
      <c r="K737" s="562"/>
      <c r="L737" s="567"/>
      <c r="M737" s="574"/>
      <c r="N737" s="570">
        <f t="shared" si="166"/>
        <v>0</v>
      </c>
    </row>
    <row r="738" spans="1:18" ht="15.75" thickBot="1" x14ac:dyDescent="0.3">
      <c r="A738" s="757" t="s">
        <v>4</v>
      </c>
      <c r="B738" s="758"/>
      <c r="C738" s="758"/>
      <c r="D738" s="758"/>
      <c r="E738" s="758"/>
      <c r="F738" s="758"/>
      <c r="G738" s="758"/>
      <c r="H738" s="758"/>
      <c r="I738" s="554">
        <f>SUM(I728:I737)</f>
        <v>0</v>
      </c>
      <c r="J738" s="579">
        <f t="shared" ref="J738:N738" si="167">SUM(J728:J737)</f>
        <v>0</v>
      </c>
      <c r="K738" s="563">
        <f t="shared" si="167"/>
        <v>0</v>
      </c>
      <c r="L738" s="568">
        <f t="shared" si="167"/>
        <v>0</v>
      </c>
      <c r="M738" s="558">
        <f t="shared" si="167"/>
        <v>0</v>
      </c>
      <c r="N738" s="571">
        <f t="shared" si="167"/>
        <v>0</v>
      </c>
    </row>
    <row r="739" spans="1:18" ht="15.75" customHeight="1" thickBot="1" x14ac:dyDescent="0.3">
      <c r="A739" s="743" t="s">
        <v>470</v>
      </c>
      <c r="B739" s="744"/>
      <c r="C739" s="744"/>
      <c r="D739" s="744"/>
      <c r="E739" s="744"/>
      <c r="F739" s="744"/>
      <c r="G739" s="744"/>
      <c r="H739" s="744"/>
      <c r="I739" s="744"/>
      <c r="J739" s="744"/>
      <c r="K739" s="744"/>
      <c r="L739" s="744"/>
      <c r="M739" s="744"/>
      <c r="N739" s="745"/>
    </row>
    <row r="740" spans="1:18" ht="26.25" thickBot="1" x14ac:dyDescent="0.3">
      <c r="A740" s="429" t="s">
        <v>419</v>
      </c>
      <c r="B740" s="417" t="s">
        <v>420</v>
      </c>
      <c r="C740" s="429" t="s">
        <v>421</v>
      </c>
      <c r="D740" s="417" t="s">
        <v>36</v>
      </c>
      <c r="E740" s="232" t="s">
        <v>536</v>
      </c>
      <c r="F740" s="231" t="s">
        <v>0</v>
      </c>
      <c r="G740" s="231" t="s">
        <v>2</v>
      </c>
      <c r="H740" s="231" t="s">
        <v>37</v>
      </c>
      <c r="I740" s="550" t="s">
        <v>5</v>
      </c>
      <c r="J740" s="575" t="s">
        <v>519</v>
      </c>
      <c r="K740" s="559" t="s">
        <v>520</v>
      </c>
      <c r="L740" s="564" t="s">
        <v>521</v>
      </c>
      <c r="M740" s="557" t="s">
        <v>522</v>
      </c>
      <c r="N740" s="569" t="s">
        <v>620</v>
      </c>
      <c r="P740" s="641">
        <v>3</v>
      </c>
      <c r="Q740" s="642">
        <v>18</v>
      </c>
      <c r="R740" s="643">
        <f>+I751</f>
        <v>0</v>
      </c>
    </row>
    <row r="741" spans="1:18" x14ac:dyDescent="0.25">
      <c r="A741" s="233"/>
      <c r="B741" s="234"/>
      <c r="C741" s="235"/>
      <c r="D741" s="234"/>
      <c r="E741" s="234"/>
      <c r="F741" s="236"/>
      <c r="G741" s="237"/>
      <c r="H741" s="238"/>
      <c r="I741" s="551"/>
      <c r="J741" s="576"/>
      <c r="K741" s="560"/>
      <c r="L741" s="565"/>
      <c r="M741" s="572"/>
      <c r="N741" s="555">
        <f t="shared" ref="N741:N747" si="168">SUM(J741:M741)</f>
        <v>0</v>
      </c>
    </row>
    <row r="742" spans="1:18" x14ac:dyDescent="0.25">
      <c r="A742" s="239"/>
      <c r="B742" s="240"/>
      <c r="C742" s="241"/>
      <c r="D742" s="240"/>
      <c r="E742" s="240"/>
      <c r="F742" s="242"/>
      <c r="G742" s="243"/>
      <c r="H742" s="244"/>
      <c r="I742" s="552"/>
      <c r="J742" s="577"/>
      <c r="K742" s="561"/>
      <c r="L742" s="566"/>
      <c r="M742" s="573"/>
      <c r="N742" s="556">
        <f t="shared" si="168"/>
        <v>0</v>
      </c>
    </row>
    <row r="743" spans="1:18" x14ac:dyDescent="0.25">
      <c r="A743" s="239"/>
      <c r="B743" s="240"/>
      <c r="C743" s="241"/>
      <c r="D743" s="240"/>
      <c r="E743" s="240"/>
      <c r="F743" s="242"/>
      <c r="G743" s="243"/>
      <c r="H743" s="244"/>
      <c r="I743" s="552"/>
      <c r="J743" s="577"/>
      <c r="K743" s="561"/>
      <c r="L743" s="566"/>
      <c r="M743" s="573"/>
      <c r="N743" s="556">
        <f t="shared" si="168"/>
        <v>0</v>
      </c>
    </row>
    <row r="744" spans="1:18" x14ac:dyDescent="0.25">
      <c r="A744" s="239"/>
      <c r="B744" s="240"/>
      <c r="C744" s="241"/>
      <c r="D744" s="240"/>
      <c r="E744" s="240"/>
      <c r="F744" s="242"/>
      <c r="G744" s="243"/>
      <c r="H744" s="244"/>
      <c r="I744" s="552"/>
      <c r="J744" s="577"/>
      <c r="K744" s="561"/>
      <c r="L744" s="566"/>
      <c r="M744" s="573"/>
      <c r="N744" s="556">
        <f t="shared" si="168"/>
        <v>0</v>
      </c>
    </row>
    <row r="745" spans="1:18" x14ac:dyDescent="0.25">
      <c r="A745" s="239"/>
      <c r="B745" s="240"/>
      <c r="C745" s="241"/>
      <c r="D745" s="240"/>
      <c r="E745" s="240"/>
      <c r="F745" s="242"/>
      <c r="G745" s="243"/>
      <c r="H745" s="244"/>
      <c r="I745" s="552"/>
      <c r="J745" s="577"/>
      <c r="K745" s="561"/>
      <c r="L745" s="566"/>
      <c r="M745" s="573"/>
      <c r="N745" s="556">
        <f t="shared" si="168"/>
        <v>0</v>
      </c>
    </row>
    <row r="746" spans="1:18" x14ac:dyDescent="0.25">
      <c r="A746" s="239"/>
      <c r="B746" s="240"/>
      <c r="C746" s="241"/>
      <c r="D746" s="240"/>
      <c r="E746" s="240"/>
      <c r="F746" s="242"/>
      <c r="G746" s="243"/>
      <c r="H746" s="244"/>
      <c r="I746" s="552"/>
      <c r="J746" s="577"/>
      <c r="K746" s="561"/>
      <c r="L746" s="566"/>
      <c r="M746" s="573"/>
      <c r="N746" s="556">
        <f t="shared" si="168"/>
        <v>0</v>
      </c>
    </row>
    <row r="747" spans="1:18" x14ac:dyDescent="0.25">
      <c r="A747" s="239"/>
      <c r="B747" s="240"/>
      <c r="C747" s="241"/>
      <c r="D747" s="240"/>
      <c r="E747" s="240"/>
      <c r="F747" s="242"/>
      <c r="G747" s="243"/>
      <c r="H747" s="244"/>
      <c r="I747" s="552"/>
      <c r="J747" s="577"/>
      <c r="K747" s="561"/>
      <c r="L747" s="566"/>
      <c r="M747" s="573"/>
      <c r="N747" s="556">
        <f t="shared" si="168"/>
        <v>0</v>
      </c>
    </row>
    <row r="748" spans="1:18" x14ac:dyDescent="0.25">
      <c r="A748" s="239"/>
      <c r="B748" s="240"/>
      <c r="C748" s="241"/>
      <c r="D748" s="240"/>
      <c r="E748" s="240"/>
      <c r="F748" s="242"/>
      <c r="G748" s="243"/>
      <c r="H748" s="244"/>
      <c r="I748" s="552"/>
      <c r="J748" s="577"/>
      <c r="K748" s="561"/>
      <c r="L748" s="566"/>
      <c r="M748" s="573"/>
      <c r="N748" s="556">
        <f t="shared" ref="N748:N750" si="169">SUM(J748:M748)</f>
        <v>0</v>
      </c>
    </row>
    <row r="749" spans="1:18" x14ac:dyDescent="0.25">
      <c r="A749" s="239"/>
      <c r="B749" s="240"/>
      <c r="C749" s="241"/>
      <c r="D749" s="240"/>
      <c r="E749" s="240"/>
      <c r="F749" s="242"/>
      <c r="G749" s="243"/>
      <c r="H749" s="244"/>
      <c r="I749" s="552"/>
      <c r="J749" s="577"/>
      <c r="K749" s="561"/>
      <c r="L749" s="566"/>
      <c r="M749" s="573"/>
      <c r="N749" s="556">
        <f t="shared" si="169"/>
        <v>0</v>
      </c>
    </row>
    <row r="750" spans="1:18" ht="15.75" thickBot="1" x14ac:dyDescent="0.3">
      <c r="A750" s="245"/>
      <c r="B750" s="246"/>
      <c r="C750" s="247"/>
      <c r="D750" s="246"/>
      <c r="E750" s="246"/>
      <c r="F750" s="248"/>
      <c r="G750" s="249"/>
      <c r="H750" s="250"/>
      <c r="I750" s="553"/>
      <c r="J750" s="578"/>
      <c r="K750" s="562"/>
      <c r="L750" s="567"/>
      <c r="M750" s="574"/>
      <c r="N750" s="570">
        <f t="shared" si="169"/>
        <v>0</v>
      </c>
    </row>
    <row r="751" spans="1:18" ht="15.75" thickBot="1" x14ac:dyDescent="0.3">
      <c r="A751" s="757" t="s">
        <v>4</v>
      </c>
      <c r="B751" s="758"/>
      <c r="C751" s="758"/>
      <c r="D751" s="758"/>
      <c r="E751" s="758"/>
      <c r="F751" s="758"/>
      <c r="G751" s="758"/>
      <c r="H751" s="758"/>
      <c r="I751" s="554">
        <f>SUM(I741:I750)</f>
        <v>0</v>
      </c>
      <c r="J751" s="579">
        <f t="shared" ref="J751:N751" si="170">SUM(J741:J750)</f>
        <v>0</v>
      </c>
      <c r="K751" s="563">
        <f t="shared" si="170"/>
        <v>0</v>
      </c>
      <c r="L751" s="568">
        <f t="shared" si="170"/>
        <v>0</v>
      </c>
      <c r="M751" s="558">
        <f t="shared" si="170"/>
        <v>0</v>
      </c>
      <c r="N751" s="571">
        <f t="shared" si="170"/>
        <v>0</v>
      </c>
    </row>
    <row r="752" spans="1:18" ht="15.75" customHeight="1" thickBot="1" x14ac:dyDescent="0.3">
      <c r="A752" s="743" t="s">
        <v>471</v>
      </c>
      <c r="B752" s="744"/>
      <c r="C752" s="744"/>
      <c r="D752" s="744"/>
      <c r="E752" s="744"/>
      <c r="F752" s="744"/>
      <c r="G752" s="744"/>
      <c r="H752" s="744"/>
      <c r="I752" s="744"/>
      <c r="J752" s="744"/>
      <c r="K752" s="744"/>
      <c r="L752" s="744"/>
      <c r="M752" s="744"/>
      <c r="N752" s="745"/>
    </row>
    <row r="753" spans="1:18" ht="26.25" thickBot="1" x14ac:dyDescent="0.3">
      <c r="A753" s="429" t="s">
        <v>419</v>
      </c>
      <c r="B753" s="417" t="s">
        <v>420</v>
      </c>
      <c r="C753" s="429" t="s">
        <v>421</v>
      </c>
      <c r="D753" s="417" t="s">
        <v>36</v>
      </c>
      <c r="E753" s="232" t="s">
        <v>536</v>
      </c>
      <c r="F753" s="231" t="s">
        <v>0</v>
      </c>
      <c r="G753" s="231" t="s">
        <v>2</v>
      </c>
      <c r="H753" s="231" t="s">
        <v>37</v>
      </c>
      <c r="I753" s="550" t="s">
        <v>5</v>
      </c>
      <c r="J753" s="575" t="s">
        <v>519</v>
      </c>
      <c r="K753" s="559" t="s">
        <v>520</v>
      </c>
      <c r="L753" s="564" t="s">
        <v>521</v>
      </c>
      <c r="M753" s="557" t="s">
        <v>522</v>
      </c>
      <c r="N753" s="569" t="s">
        <v>620</v>
      </c>
      <c r="P753" s="641">
        <v>3</v>
      </c>
      <c r="Q753" s="642">
        <v>18</v>
      </c>
      <c r="R753" s="643">
        <f>+I764</f>
        <v>0</v>
      </c>
    </row>
    <row r="754" spans="1:18" x14ac:dyDescent="0.25">
      <c r="A754" s="233"/>
      <c r="B754" s="234"/>
      <c r="C754" s="235"/>
      <c r="D754" s="234"/>
      <c r="E754" s="234"/>
      <c r="F754" s="236"/>
      <c r="G754" s="237"/>
      <c r="H754" s="238"/>
      <c r="I754" s="551"/>
      <c r="J754" s="576"/>
      <c r="K754" s="560"/>
      <c r="L754" s="565"/>
      <c r="M754" s="572"/>
      <c r="N754" s="555">
        <f t="shared" ref="N754:N760" si="171">SUM(J754:M754)</f>
        <v>0</v>
      </c>
    </row>
    <row r="755" spans="1:18" x14ac:dyDescent="0.25">
      <c r="A755" s="239"/>
      <c r="B755" s="240"/>
      <c r="C755" s="241"/>
      <c r="D755" s="240"/>
      <c r="E755" s="240"/>
      <c r="F755" s="242"/>
      <c r="G755" s="243"/>
      <c r="H755" s="244"/>
      <c r="I755" s="552"/>
      <c r="J755" s="577"/>
      <c r="K755" s="561"/>
      <c r="L755" s="566"/>
      <c r="M755" s="573"/>
      <c r="N755" s="556">
        <f t="shared" si="171"/>
        <v>0</v>
      </c>
    </row>
    <row r="756" spans="1:18" x14ac:dyDescent="0.25">
      <c r="A756" s="239"/>
      <c r="B756" s="240"/>
      <c r="C756" s="241"/>
      <c r="D756" s="240"/>
      <c r="E756" s="240"/>
      <c r="F756" s="242"/>
      <c r="G756" s="243"/>
      <c r="H756" s="244"/>
      <c r="I756" s="552"/>
      <c r="J756" s="577"/>
      <c r="K756" s="561"/>
      <c r="L756" s="566"/>
      <c r="M756" s="573"/>
      <c r="N756" s="556">
        <f t="shared" si="171"/>
        <v>0</v>
      </c>
    </row>
    <row r="757" spans="1:18" x14ac:dyDescent="0.25">
      <c r="A757" s="239"/>
      <c r="B757" s="240"/>
      <c r="C757" s="241"/>
      <c r="D757" s="240"/>
      <c r="E757" s="240"/>
      <c r="F757" s="242"/>
      <c r="G757" s="243"/>
      <c r="H757" s="244"/>
      <c r="I757" s="552"/>
      <c r="J757" s="577"/>
      <c r="K757" s="561"/>
      <c r="L757" s="566"/>
      <c r="M757" s="573"/>
      <c r="N757" s="556">
        <f t="shared" si="171"/>
        <v>0</v>
      </c>
    </row>
    <row r="758" spans="1:18" x14ac:dyDescent="0.25">
      <c r="A758" s="239"/>
      <c r="B758" s="240"/>
      <c r="C758" s="241"/>
      <c r="D758" s="240"/>
      <c r="E758" s="240"/>
      <c r="F758" s="242"/>
      <c r="G758" s="243"/>
      <c r="H758" s="244"/>
      <c r="I758" s="552"/>
      <c r="J758" s="577"/>
      <c r="K758" s="561"/>
      <c r="L758" s="566"/>
      <c r="M758" s="573"/>
      <c r="N758" s="556">
        <f t="shared" si="171"/>
        <v>0</v>
      </c>
    </row>
    <row r="759" spans="1:18" x14ac:dyDescent="0.25">
      <c r="A759" s="239"/>
      <c r="B759" s="240"/>
      <c r="C759" s="241"/>
      <c r="D759" s="240"/>
      <c r="E759" s="240"/>
      <c r="F759" s="242"/>
      <c r="G759" s="243"/>
      <c r="H759" s="244"/>
      <c r="I759" s="552"/>
      <c r="J759" s="577"/>
      <c r="K759" s="561"/>
      <c r="L759" s="566"/>
      <c r="M759" s="573"/>
      <c r="N759" s="556">
        <f t="shared" si="171"/>
        <v>0</v>
      </c>
    </row>
    <row r="760" spans="1:18" x14ac:dyDescent="0.25">
      <c r="A760" s="239"/>
      <c r="B760" s="240"/>
      <c r="C760" s="241"/>
      <c r="D760" s="240"/>
      <c r="E760" s="240"/>
      <c r="F760" s="242"/>
      <c r="G760" s="243"/>
      <c r="H760" s="244"/>
      <c r="I760" s="552"/>
      <c r="J760" s="577"/>
      <c r="K760" s="561"/>
      <c r="L760" s="566"/>
      <c r="M760" s="573"/>
      <c r="N760" s="556">
        <f t="shared" si="171"/>
        <v>0</v>
      </c>
    </row>
    <row r="761" spans="1:18" x14ac:dyDescent="0.25">
      <c r="A761" s="239"/>
      <c r="B761" s="240"/>
      <c r="C761" s="241"/>
      <c r="D761" s="240"/>
      <c r="E761" s="240"/>
      <c r="F761" s="242"/>
      <c r="G761" s="243"/>
      <c r="H761" s="244"/>
      <c r="I761" s="552"/>
      <c r="J761" s="577"/>
      <c r="K761" s="561"/>
      <c r="L761" s="566"/>
      <c r="M761" s="573"/>
      <c r="N761" s="556">
        <f t="shared" ref="N761:N763" si="172">SUM(J761:M761)</f>
        <v>0</v>
      </c>
    </row>
    <row r="762" spans="1:18" x14ac:dyDescent="0.25">
      <c r="A762" s="239"/>
      <c r="B762" s="240"/>
      <c r="C762" s="241"/>
      <c r="D762" s="240"/>
      <c r="E762" s="240"/>
      <c r="F762" s="242"/>
      <c r="G762" s="243"/>
      <c r="H762" s="244"/>
      <c r="I762" s="552"/>
      <c r="J762" s="577"/>
      <c r="K762" s="561"/>
      <c r="L762" s="566"/>
      <c r="M762" s="573"/>
      <c r="N762" s="556">
        <f t="shared" si="172"/>
        <v>0</v>
      </c>
    </row>
    <row r="763" spans="1:18" ht="15.75" thickBot="1" x14ac:dyDescent="0.3">
      <c r="A763" s="245"/>
      <c r="B763" s="246"/>
      <c r="C763" s="247"/>
      <c r="D763" s="246"/>
      <c r="E763" s="246"/>
      <c r="F763" s="248"/>
      <c r="G763" s="249"/>
      <c r="H763" s="250"/>
      <c r="I763" s="553"/>
      <c r="J763" s="578"/>
      <c r="K763" s="562"/>
      <c r="L763" s="567"/>
      <c r="M763" s="574"/>
      <c r="N763" s="570">
        <f t="shared" si="172"/>
        <v>0</v>
      </c>
    </row>
    <row r="764" spans="1:18" ht="15.75" thickBot="1" x14ac:dyDescent="0.3">
      <c r="A764" s="757" t="s">
        <v>4</v>
      </c>
      <c r="B764" s="758"/>
      <c r="C764" s="758"/>
      <c r="D764" s="758"/>
      <c r="E764" s="758"/>
      <c r="F764" s="758"/>
      <c r="G764" s="758"/>
      <c r="H764" s="758"/>
      <c r="I764" s="554">
        <f>SUM(I754:I763)</f>
        <v>0</v>
      </c>
      <c r="J764" s="579">
        <f t="shared" ref="J764:N764" si="173">SUM(J754:J763)</f>
        <v>0</v>
      </c>
      <c r="K764" s="563">
        <f t="shared" si="173"/>
        <v>0</v>
      </c>
      <c r="L764" s="568">
        <f t="shared" si="173"/>
        <v>0</v>
      </c>
      <c r="M764" s="558">
        <f t="shared" si="173"/>
        <v>0</v>
      </c>
      <c r="N764" s="571">
        <f t="shared" si="173"/>
        <v>0</v>
      </c>
    </row>
    <row r="765" spans="1:18" ht="15.75" customHeight="1" thickBot="1" x14ac:dyDescent="0.3">
      <c r="A765" s="743" t="s">
        <v>472</v>
      </c>
      <c r="B765" s="744"/>
      <c r="C765" s="744"/>
      <c r="D765" s="744"/>
      <c r="E765" s="744"/>
      <c r="F765" s="744"/>
      <c r="G765" s="744"/>
      <c r="H765" s="744"/>
      <c r="I765" s="744"/>
      <c r="J765" s="744"/>
      <c r="K765" s="744"/>
      <c r="L765" s="744"/>
      <c r="M765" s="744"/>
      <c r="N765" s="745"/>
    </row>
    <row r="766" spans="1:18" ht="39" thickBot="1" x14ac:dyDescent="0.3">
      <c r="A766" s="429" t="s">
        <v>531</v>
      </c>
      <c r="B766" s="417" t="s">
        <v>537</v>
      </c>
      <c r="C766" s="429" t="s">
        <v>421</v>
      </c>
      <c r="D766" s="417" t="s">
        <v>36</v>
      </c>
      <c r="E766" s="232" t="s">
        <v>536</v>
      </c>
      <c r="F766" s="231" t="s">
        <v>0</v>
      </c>
      <c r="G766" s="231" t="s">
        <v>2</v>
      </c>
      <c r="H766" s="231" t="s">
        <v>37</v>
      </c>
      <c r="I766" s="550" t="s">
        <v>5</v>
      </c>
      <c r="J766" s="575" t="s">
        <v>519</v>
      </c>
      <c r="K766" s="559" t="s">
        <v>520</v>
      </c>
      <c r="L766" s="564" t="s">
        <v>521</v>
      </c>
      <c r="M766" s="557" t="s">
        <v>522</v>
      </c>
      <c r="N766" s="569" t="s">
        <v>620</v>
      </c>
      <c r="P766" s="641">
        <v>3</v>
      </c>
      <c r="Q766" s="642">
        <v>9</v>
      </c>
      <c r="R766" s="643">
        <f>+I777</f>
        <v>0</v>
      </c>
    </row>
    <row r="767" spans="1:18" x14ac:dyDescent="0.25">
      <c r="A767" s="233"/>
      <c r="B767" s="234"/>
      <c r="C767" s="235"/>
      <c r="D767" s="234"/>
      <c r="E767" s="234"/>
      <c r="F767" s="236"/>
      <c r="G767" s="237"/>
      <c r="H767" s="238"/>
      <c r="I767" s="551"/>
      <c r="J767" s="576"/>
      <c r="K767" s="560"/>
      <c r="L767" s="565"/>
      <c r="M767" s="572"/>
      <c r="N767" s="555">
        <f t="shared" ref="N767:N773" si="174">SUM(J767:M767)</f>
        <v>0</v>
      </c>
    </row>
    <row r="768" spans="1:18" x14ac:dyDescent="0.25">
      <c r="A768" s="239"/>
      <c r="B768" s="240"/>
      <c r="C768" s="241"/>
      <c r="D768" s="240"/>
      <c r="E768" s="240"/>
      <c r="F768" s="242"/>
      <c r="G768" s="243"/>
      <c r="H768" s="244"/>
      <c r="I768" s="552"/>
      <c r="J768" s="577"/>
      <c r="K768" s="561"/>
      <c r="L768" s="566"/>
      <c r="M768" s="573"/>
      <c r="N768" s="556">
        <f t="shared" si="174"/>
        <v>0</v>
      </c>
    </row>
    <row r="769" spans="1:18" x14ac:dyDescent="0.25">
      <c r="A769" s="239"/>
      <c r="B769" s="240"/>
      <c r="C769" s="241"/>
      <c r="D769" s="240"/>
      <c r="E769" s="240"/>
      <c r="F769" s="242"/>
      <c r="G769" s="243"/>
      <c r="H769" s="244"/>
      <c r="I769" s="552"/>
      <c r="J769" s="577"/>
      <c r="K769" s="561"/>
      <c r="L769" s="566"/>
      <c r="M769" s="573"/>
      <c r="N769" s="556">
        <f t="shared" si="174"/>
        <v>0</v>
      </c>
    </row>
    <row r="770" spans="1:18" x14ac:dyDescent="0.25">
      <c r="A770" s="239"/>
      <c r="B770" s="240"/>
      <c r="C770" s="241"/>
      <c r="D770" s="240"/>
      <c r="E770" s="240"/>
      <c r="F770" s="242"/>
      <c r="G770" s="243"/>
      <c r="H770" s="244"/>
      <c r="I770" s="552"/>
      <c r="J770" s="577"/>
      <c r="K770" s="561"/>
      <c r="L770" s="566"/>
      <c r="M770" s="573"/>
      <c r="N770" s="556">
        <f t="shared" si="174"/>
        <v>0</v>
      </c>
    </row>
    <row r="771" spans="1:18" x14ac:dyDescent="0.25">
      <c r="A771" s="239"/>
      <c r="B771" s="240"/>
      <c r="C771" s="241"/>
      <c r="D771" s="240"/>
      <c r="E771" s="240"/>
      <c r="F771" s="242"/>
      <c r="G771" s="243"/>
      <c r="H771" s="244"/>
      <c r="I771" s="552"/>
      <c r="J771" s="577"/>
      <c r="K771" s="561"/>
      <c r="L771" s="566"/>
      <c r="M771" s="573"/>
      <c r="N771" s="556">
        <f t="shared" si="174"/>
        <v>0</v>
      </c>
    </row>
    <row r="772" spans="1:18" x14ac:dyDescent="0.25">
      <c r="A772" s="239"/>
      <c r="B772" s="240"/>
      <c r="C772" s="241"/>
      <c r="D772" s="240"/>
      <c r="E772" s="240"/>
      <c r="F772" s="242"/>
      <c r="G772" s="243"/>
      <c r="H772" s="244"/>
      <c r="I772" s="552"/>
      <c r="J772" s="577"/>
      <c r="K772" s="561"/>
      <c r="L772" s="566"/>
      <c r="M772" s="573"/>
      <c r="N772" s="556">
        <f t="shared" si="174"/>
        <v>0</v>
      </c>
    </row>
    <row r="773" spans="1:18" x14ac:dyDescent="0.25">
      <c r="A773" s="239"/>
      <c r="B773" s="240"/>
      <c r="C773" s="241"/>
      <c r="D773" s="240"/>
      <c r="E773" s="240"/>
      <c r="F773" s="242"/>
      <c r="G773" s="243"/>
      <c r="H773" s="244"/>
      <c r="I773" s="552"/>
      <c r="J773" s="577"/>
      <c r="K773" s="561"/>
      <c r="L773" s="566"/>
      <c r="M773" s="573"/>
      <c r="N773" s="556">
        <f t="shared" si="174"/>
        <v>0</v>
      </c>
    </row>
    <row r="774" spans="1:18" x14ac:dyDescent="0.25">
      <c r="A774" s="239"/>
      <c r="B774" s="240"/>
      <c r="C774" s="241"/>
      <c r="D774" s="240"/>
      <c r="E774" s="240"/>
      <c r="F774" s="242"/>
      <c r="G774" s="243"/>
      <c r="H774" s="244"/>
      <c r="I774" s="552"/>
      <c r="J774" s="577"/>
      <c r="K774" s="561"/>
      <c r="L774" s="566"/>
      <c r="M774" s="573"/>
      <c r="N774" s="556">
        <f t="shared" ref="N774:N776" si="175">SUM(J774:M774)</f>
        <v>0</v>
      </c>
    </row>
    <row r="775" spans="1:18" x14ac:dyDescent="0.25">
      <c r="A775" s="239"/>
      <c r="B775" s="240"/>
      <c r="C775" s="241"/>
      <c r="D775" s="240"/>
      <c r="E775" s="240"/>
      <c r="F775" s="242"/>
      <c r="G775" s="243"/>
      <c r="H775" s="244"/>
      <c r="I775" s="552"/>
      <c r="J775" s="577"/>
      <c r="K775" s="561"/>
      <c r="L775" s="566"/>
      <c r="M775" s="573"/>
      <c r="N775" s="556">
        <f t="shared" si="175"/>
        <v>0</v>
      </c>
    </row>
    <row r="776" spans="1:18" ht="15.75" thickBot="1" x14ac:dyDescent="0.3">
      <c r="A776" s="245"/>
      <c r="B776" s="246"/>
      <c r="C776" s="247"/>
      <c r="D776" s="246"/>
      <c r="E776" s="246"/>
      <c r="F776" s="248"/>
      <c r="G776" s="249"/>
      <c r="H776" s="250"/>
      <c r="I776" s="553"/>
      <c r="J776" s="578"/>
      <c r="K776" s="562"/>
      <c r="L776" s="567"/>
      <c r="M776" s="574"/>
      <c r="N776" s="570">
        <f t="shared" si="175"/>
        <v>0</v>
      </c>
    </row>
    <row r="777" spans="1:18" ht="15.75" thickBot="1" x14ac:dyDescent="0.3">
      <c r="A777" s="757" t="s">
        <v>4</v>
      </c>
      <c r="B777" s="758"/>
      <c r="C777" s="758"/>
      <c r="D777" s="758"/>
      <c r="E777" s="758"/>
      <c r="F777" s="758"/>
      <c r="G777" s="758"/>
      <c r="H777" s="758"/>
      <c r="I777" s="554">
        <f>SUM(I767:I776)</f>
        <v>0</v>
      </c>
      <c r="J777" s="579">
        <f t="shared" ref="J777:N777" si="176">SUM(J767:J776)</f>
        <v>0</v>
      </c>
      <c r="K777" s="563">
        <f t="shared" si="176"/>
        <v>0</v>
      </c>
      <c r="L777" s="568">
        <f t="shared" si="176"/>
        <v>0</v>
      </c>
      <c r="M777" s="558">
        <f t="shared" si="176"/>
        <v>0</v>
      </c>
      <c r="N777" s="571">
        <f t="shared" si="176"/>
        <v>0</v>
      </c>
    </row>
    <row r="778" spans="1:18" ht="15.75" customHeight="1" thickBot="1" x14ac:dyDescent="0.3">
      <c r="A778" s="743" t="s">
        <v>473</v>
      </c>
      <c r="B778" s="744"/>
      <c r="C778" s="744"/>
      <c r="D778" s="744"/>
      <c r="E778" s="744"/>
      <c r="F778" s="744"/>
      <c r="G778" s="744"/>
      <c r="H778" s="744"/>
      <c r="I778" s="744"/>
      <c r="J778" s="744"/>
      <c r="K778" s="744"/>
      <c r="L778" s="744"/>
      <c r="M778" s="744"/>
      <c r="N778" s="745"/>
    </row>
    <row r="779" spans="1:18" ht="39" thickBot="1" x14ac:dyDescent="0.3">
      <c r="A779" s="429" t="s">
        <v>531</v>
      </c>
      <c r="B779" s="417" t="s">
        <v>537</v>
      </c>
      <c r="C779" s="429" t="s">
        <v>421</v>
      </c>
      <c r="D779" s="417" t="s">
        <v>36</v>
      </c>
      <c r="E779" s="232" t="s">
        <v>536</v>
      </c>
      <c r="F779" s="231" t="s">
        <v>0</v>
      </c>
      <c r="G779" s="231" t="s">
        <v>2</v>
      </c>
      <c r="H779" s="231" t="s">
        <v>37</v>
      </c>
      <c r="I779" s="550" t="s">
        <v>5</v>
      </c>
      <c r="J779" s="575" t="s">
        <v>519</v>
      </c>
      <c r="K779" s="559" t="s">
        <v>520</v>
      </c>
      <c r="L779" s="564" t="s">
        <v>521</v>
      </c>
      <c r="M779" s="557" t="s">
        <v>522</v>
      </c>
      <c r="N779" s="569" t="s">
        <v>620</v>
      </c>
      <c r="P779" s="641">
        <v>3</v>
      </c>
      <c r="Q779" s="642">
        <v>9</v>
      </c>
      <c r="R779" s="643">
        <f>+I790</f>
        <v>0</v>
      </c>
    </row>
    <row r="780" spans="1:18" x14ac:dyDescent="0.25">
      <c r="A780" s="233"/>
      <c r="B780" s="234"/>
      <c r="C780" s="235"/>
      <c r="D780" s="234"/>
      <c r="E780" s="234"/>
      <c r="F780" s="236"/>
      <c r="G780" s="237"/>
      <c r="H780" s="238"/>
      <c r="I780" s="551"/>
      <c r="J780" s="576"/>
      <c r="K780" s="560"/>
      <c r="L780" s="565"/>
      <c r="M780" s="572"/>
      <c r="N780" s="555">
        <f t="shared" ref="N780:N786" si="177">SUM(J780:M780)</f>
        <v>0</v>
      </c>
    </row>
    <row r="781" spans="1:18" x14ac:dyDescent="0.25">
      <c r="A781" s="239"/>
      <c r="B781" s="240"/>
      <c r="C781" s="241"/>
      <c r="D781" s="240"/>
      <c r="E781" s="240"/>
      <c r="F781" s="242"/>
      <c r="G781" s="243"/>
      <c r="H781" s="244"/>
      <c r="I781" s="552"/>
      <c r="J781" s="577"/>
      <c r="K781" s="561"/>
      <c r="L781" s="566"/>
      <c r="M781" s="573"/>
      <c r="N781" s="556">
        <f t="shared" si="177"/>
        <v>0</v>
      </c>
    </row>
    <row r="782" spans="1:18" x14ac:dyDescent="0.25">
      <c r="A782" s="239"/>
      <c r="B782" s="240"/>
      <c r="C782" s="241"/>
      <c r="D782" s="240"/>
      <c r="E782" s="240"/>
      <c r="F782" s="242"/>
      <c r="G782" s="243"/>
      <c r="H782" s="244"/>
      <c r="I782" s="552"/>
      <c r="J782" s="577"/>
      <c r="K782" s="561"/>
      <c r="L782" s="566"/>
      <c r="M782" s="573"/>
      <c r="N782" s="556">
        <f t="shared" si="177"/>
        <v>0</v>
      </c>
    </row>
    <row r="783" spans="1:18" x14ac:dyDescent="0.25">
      <c r="A783" s="239"/>
      <c r="B783" s="240"/>
      <c r="C783" s="241"/>
      <c r="D783" s="240"/>
      <c r="E783" s="240"/>
      <c r="F783" s="242"/>
      <c r="G783" s="243"/>
      <c r="H783" s="244"/>
      <c r="I783" s="552"/>
      <c r="J783" s="577"/>
      <c r="K783" s="561"/>
      <c r="L783" s="566"/>
      <c r="M783" s="573"/>
      <c r="N783" s="556">
        <f t="shared" si="177"/>
        <v>0</v>
      </c>
    </row>
    <row r="784" spans="1:18" x14ac:dyDescent="0.25">
      <c r="A784" s="239"/>
      <c r="B784" s="240"/>
      <c r="C784" s="241"/>
      <c r="D784" s="240"/>
      <c r="E784" s="240"/>
      <c r="F784" s="242"/>
      <c r="G784" s="243"/>
      <c r="H784" s="244"/>
      <c r="I784" s="552"/>
      <c r="J784" s="577"/>
      <c r="K784" s="561"/>
      <c r="L784" s="566"/>
      <c r="M784" s="573"/>
      <c r="N784" s="556">
        <f t="shared" si="177"/>
        <v>0</v>
      </c>
    </row>
    <row r="785" spans="1:18" x14ac:dyDescent="0.25">
      <c r="A785" s="239"/>
      <c r="B785" s="240"/>
      <c r="C785" s="241"/>
      <c r="D785" s="240"/>
      <c r="E785" s="240"/>
      <c r="F785" s="242"/>
      <c r="G785" s="243"/>
      <c r="H785" s="244"/>
      <c r="I785" s="552"/>
      <c r="J785" s="577"/>
      <c r="K785" s="561"/>
      <c r="L785" s="566"/>
      <c r="M785" s="573"/>
      <c r="N785" s="556">
        <f t="shared" si="177"/>
        <v>0</v>
      </c>
    </row>
    <row r="786" spans="1:18" x14ac:dyDescent="0.25">
      <c r="A786" s="239"/>
      <c r="B786" s="240"/>
      <c r="C786" s="241"/>
      <c r="D786" s="240"/>
      <c r="E786" s="240"/>
      <c r="F786" s="242"/>
      <c r="G786" s="243"/>
      <c r="H786" s="244"/>
      <c r="I786" s="552"/>
      <c r="J786" s="577"/>
      <c r="K786" s="561"/>
      <c r="L786" s="566"/>
      <c r="M786" s="573"/>
      <c r="N786" s="556">
        <f t="shared" si="177"/>
        <v>0</v>
      </c>
    </row>
    <row r="787" spans="1:18" x14ac:dyDescent="0.25">
      <c r="A787" s="239"/>
      <c r="B787" s="240"/>
      <c r="C787" s="241"/>
      <c r="D787" s="240"/>
      <c r="E787" s="240"/>
      <c r="F787" s="242"/>
      <c r="G787" s="243"/>
      <c r="H787" s="244"/>
      <c r="I787" s="552"/>
      <c r="J787" s="577"/>
      <c r="K787" s="561"/>
      <c r="L787" s="566"/>
      <c r="M787" s="573"/>
      <c r="N787" s="556">
        <f t="shared" ref="N787:N789" si="178">SUM(J787:M787)</f>
        <v>0</v>
      </c>
    </row>
    <row r="788" spans="1:18" x14ac:dyDescent="0.25">
      <c r="A788" s="239"/>
      <c r="B788" s="240"/>
      <c r="C788" s="241"/>
      <c r="D788" s="240"/>
      <c r="E788" s="240"/>
      <c r="F788" s="242"/>
      <c r="G788" s="243"/>
      <c r="H788" s="244"/>
      <c r="I788" s="552"/>
      <c r="J788" s="577"/>
      <c r="K788" s="561"/>
      <c r="L788" s="566"/>
      <c r="M788" s="573"/>
      <c r="N788" s="556">
        <f t="shared" si="178"/>
        <v>0</v>
      </c>
    </row>
    <row r="789" spans="1:18" ht="15.75" thickBot="1" x14ac:dyDescent="0.3">
      <c r="A789" s="245"/>
      <c r="B789" s="246"/>
      <c r="C789" s="247"/>
      <c r="D789" s="246"/>
      <c r="E789" s="246"/>
      <c r="F789" s="248"/>
      <c r="G789" s="249"/>
      <c r="H789" s="250"/>
      <c r="I789" s="553"/>
      <c r="J789" s="578"/>
      <c r="K789" s="562"/>
      <c r="L789" s="567"/>
      <c r="M789" s="574"/>
      <c r="N789" s="570">
        <f t="shared" si="178"/>
        <v>0</v>
      </c>
    </row>
    <row r="790" spans="1:18" ht="15.75" thickBot="1" x14ac:dyDescent="0.3">
      <c r="A790" s="757" t="s">
        <v>4</v>
      </c>
      <c r="B790" s="758"/>
      <c r="C790" s="758"/>
      <c r="D790" s="758"/>
      <c r="E790" s="758"/>
      <c r="F790" s="758"/>
      <c r="G790" s="758"/>
      <c r="H790" s="758"/>
      <c r="I790" s="554">
        <f>SUM(I780:I789)</f>
        <v>0</v>
      </c>
      <c r="J790" s="579">
        <f t="shared" ref="J790:N790" si="179">SUM(J780:J789)</f>
        <v>0</v>
      </c>
      <c r="K790" s="563">
        <f t="shared" si="179"/>
        <v>0</v>
      </c>
      <c r="L790" s="568">
        <f t="shared" si="179"/>
        <v>0</v>
      </c>
      <c r="M790" s="558">
        <f t="shared" si="179"/>
        <v>0</v>
      </c>
      <c r="N790" s="571">
        <f t="shared" si="179"/>
        <v>0</v>
      </c>
    </row>
    <row r="791" spans="1:18" ht="15.75" customHeight="1" thickBot="1" x14ac:dyDescent="0.3">
      <c r="A791" s="743" t="s">
        <v>474</v>
      </c>
      <c r="B791" s="744"/>
      <c r="C791" s="744"/>
      <c r="D791" s="744"/>
      <c r="E791" s="744"/>
      <c r="F791" s="744"/>
      <c r="G791" s="744"/>
      <c r="H791" s="744"/>
      <c r="I791" s="744"/>
      <c r="J791" s="744"/>
      <c r="K791" s="744"/>
      <c r="L791" s="744"/>
      <c r="M791" s="744"/>
      <c r="N791" s="745"/>
    </row>
    <row r="792" spans="1:18" ht="26.25" thickBot="1" x14ac:dyDescent="0.3">
      <c r="A792" s="429" t="s">
        <v>419</v>
      </c>
      <c r="B792" s="417" t="s">
        <v>420</v>
      </c>
      <c r="C792" s="429" t="s">
        <v>421</v>
      </c>
      <c r="D792" s="417" t="s">
        <v>36</v>
      </c>
      <c r="E792" s="232" t="s">
        <v>536</v>
      </c>
      <c r="F792" s="231" t="s">
        <v>0</v>
      </c>
      <c r="G792" s="231" t="s">
        <v>2</v>
      </c>
      <c r="H792" s="231" t="s">
        <v>37</v>
      </c>
      <c r="I792" s="550" t="s">
        <v>5</v>
      </c>
      <c r="J792" s="575" t="s">
        <v>519</v>
      </c>
      <c r="K792" s="559" t="s">
        <v>520</v>
      </c>
      <c r="L792" s="564" t="s">
        <v>521</v>
      </c>
      <c r="M792" s="557" t="s">
        <v>522</v>
      </c>
      <c r="N792" s="569" t="s">
        <v>620</v>
      </c>
      <c r="P792" s="641">
        <v>3</v>
      </c>
      <c r="Q792" s="642">
        <v>18</v>
      </c>
      <c r="R792" s="643">
        <f>+I803</f>
        <v>0</v>
      </c>
    </row>
    <row r="793" spans="1:18" x14ac:dyDescent="0.25">
      <c r="A793" s="233"/>
      <c r="B793" s="234"/>
      <c r="C793" s="235"/>
      <c r="D793" s="234"/>
      <c r="E793" s="234"/>
      <c r="F793" s="236"/>
      <c r="G793" s="237"/>
      <c r="H793" s="238"/>
      <c r="I793" s="551"/>
      <c r="J793" s="576"/>
      <c r="K793" s="560"/>
      <c r="L793" s="565"/>
      <c r="M793" s="572"/>
      <c r="N793" s="555">
        <f t="shared" ref="N793:N799" si="180">SUM(J793:M793)</f>
        <v>0</v>
      </c>
    </row>
    <row r="794" spans="1:18" x14ac:dyDescent="0.25">
      <c r="A794" s="239"/>
      <c r="B794" s="240"/>
      <c r="C794" s="241"/>
      <c r="D794" s="240"/>
      <c r="E794" s="240"/>
      <c r="F794" s="242"/>
      <c r="G794" s="243"/>
      <c r="H794" s="244"/>
      <c r="I794" s="552"/>
      <c r="J794" s="577"/>
      <c r="K794" s="561"/>
      <c r="L794" s="566"/>
      <c r="M794" s="573"/>
      <c r="N794" s="556">
        <f t="shared" si="180"/>
        <v>0</v>
      </c>
    </row>
    <row r="795" spans="1:18" x14ac:dyDescent="0.25">
      <c r="A795" s="239"/>
      <c r="B795" s="240"/>
      <c r="C795" s="241"/>
      <c r="D795" s="240"/>
      <c r="E795" s="240"/>
      <c r="F795" s="242"/>
      <c r="G795" s="243"/>
      <c r="H795" s="244"/>
      <c r="I795" s="552"/>
      <c r="J795" s="577"/>
      <c r="K795" s="561"/>
      <c r="L795" s="566"/>
      <c r="M795" s="573"/>
      <c r="N795" s="556">
        <f t="shared" si="180"/>
        <v>0</v>
      </c>
    </row>
    <row r="796" spans="1:18" x14ac:dyDescent="0.25">
      <c r="A796" s="239"/>
      <c r="B796" s="240"/>
      <c r="C796" s="241"/>
      <c r="D796" s="240"/>
      <c r="E796" s="240"/>
      <c r="F796" s="242"/>
      <c r="G796" s="243"/>
      <c r="H796" s="244"/>
      <c r="I796" s="552"/>
      <c r="J796" s="577"/>
      <c r="K796" s="561"/>
      <c r="L796" s="566"/>
      <c r="M796" s="573"/>
      <c r="N796" s="556">
        <f t="shared" si="180"/>
        <v>0</v>
      </c>
    </row>
    <row r="797" spans="1:18" x14ac:dyDescent="0.25">
      <c r="A797" s="239"/>
      <c r="B797" s="240"/>
      <c r="C797" s="241"/>
      <c r="D797" s="240"/>
      <c r="E797" s="240"/>
      <c r="F797" s="242"/>
      <c r="G797" s="243"/>
      <c r="H797" s="244"/>
      <c r="I797" s="552"/>
      <c r="J797" s="577"/>
      <c r="K797" s="561"/>
      <c r="L797" s="566"/>
      <c r="M797" s="573"/>
      <c r="N797" s="556">
        <f t="shared" si="180"/>
        <v>0</v>
      </c>
    </row>
    <row r="798" spans="1:18" x14ac:dyDescent="0.25">
      <c r="A798" s="239"/>
      <c r="B798" s="240"/>
      <c r="C798" s="241"/>
      <c r="D798" s="240"/>
      <c r="E798" s="240"/>
      <c r="F798" s="242"/>
      <c r="G798" s="243"/>
      <c r="H798" s="244"/>
      <c r="I798" s="552"/>
      <c r="J798" s="577"/>
      <c r="K798" s="561"/>
      <c r="L798" s="566"/>
      <c r="M798" s="573"/>
      <c r="N798" s="556">
        <f t="shared" si="180"/>
        <v>0</v>
      </c>
    </row>
    <row r="799" spans="1:18" x14ac:dyDescent="0.25">
      <c r="A799" s="239"/>
      <c r="B799" s="240"/>
      <c r="C799" s="241"/>
      <c r="D799" s="240"/>
      <c r="E799" s="240"/>
      <c r="F799" s="242"/>
      <c r="G799" s="243"/>
      <c r="H799" s="244"/>
      <c r="I799" s="552"/>
      <c r="J799" s="577"/>
      <c r="K799" s="561"/>
      <c r="L799" s="566"/>
      <c r="M799" s="573"/>
      <c r="N799" s="556">
        <f t="shared" si="180"/>
        <v>0</v>
      </c>
    </row>
    <row r="800" spans="1:18" x14ac:dyDescent="0.25">
      <c r="A800" s="239"/>
      <c r="B800" s="240"/>
      <c r="C800" s="241"/>
      <c r="D800" s="240"/>
      <c r="E800" s="240"/>
      <c r="F800" s="242"/>
      <c r="G800" s="243"/>
      <c r="H800" s="244"/>
      <c r="I800" s="552"/>
      <c r="J800" s="577"/>
      <c r="K800" s="561"/>
      <c r="L800" s="566"/>
      <c r="M800" s="573"/>
      <c r="N800" s="556">
        <f t="shared" ref="N800:N802" si="181">SUM(J800:M800)</f>
        <v>0</v>
      </c>
    </row>
    <row r="801" spans="1:18" x14ac:dyDescent="0.25">
      <c r="A801" s="239"/>
      <c r="B801" s="240"/>
      <c r="C801" s="241"/>
      <c r="D801" s="240"/>
      <c r="E801" s="240"/>
      <c r="F801" s="242"/>
      <c r="G801" s="243"/>
      <c r="H801" s="244"/>
      <c r="I801" s="552"/>
      <c r="J801" s="577"/>
      <c r="K801" s="561"/>
      <c r="L801" s="566"/>
      <c r="M801" s="573"/>
      <c r="N801" s="556">
        <f t="shared" si="181"/>
        <v>0</v>
      </c>
    </row>
    <row r="802" spans="1:18" ht="15.75" thickBot="1" x14ac:dyDescent="0.3">
      <c r="A802" s="245"/>
      <c r="B802" s="246"/>
      <c r="C802" s="247"/>
      <c r="D802" s="246"/>
      <c r="E802" s="246"/>
      <c r="F802" s="248"/>
      <c r="G802" s="249"/>
      <c r="H802" s="250"/>
      <c r="I802" s="553"/>
      <c r="J802" s="578"/>
      <c r="K802" s="562"/>
      <c r="L802" s="567"/>
      <c r="M802" s="574"/>
      <c r="N802" s="570">
        <f t="shared" si="181"/>
        <v>0</v>
      </c>
    </row>
    <row r="803" spans="1:18" ht="15.75" thickBot="1" x14ac:dyDescent="0.3">
      <c r="A803" s="757" t="s">
        <v>4</v>
      </c>
      <c r="B803" s="758"/>
      <c r="C803" s="758"/>
      <c r="D803" s="758"/>
      <c r="E803" s="758"/>
      <c r="F803" s="758"/>
      <c r="G803" s="758"/>
      <c r="H803" s="758"/>
      <c r="I803" s="554">
        <f>SUM(I793:I802)</f>
        <v>0</v>
      </c>
      <c r="J803" s="579">
        <f t="shared" ref="J803:N803" si="182">SUM(J793:J802)</f>
        <v>0</v>
      </c>
      <c r="K803" s="563">
        <f t="shared" si="182"/>
        <v>0</v>
      </c>
      <c r="L803" s="568">
        <f t="shared" si="182"/>
        <v>0</v>
      </c>
      <c r="M803" s="558">
        <f t="shared" si="182"/>
        <v>0</v>
      </c>
      <c r="N803" s="571">
        <f t="shared" si="182"/>
        <v>0</v>
      </c>
    </row>
    <row r="804" spans="1:18" ht="15.75" customHeight="1" thickBot="1" x14ac:dyDescent="0.3">
      <c r="A804" s="743" t="s">
        <v>475</v>
      </c>
      <c r="B804" s="744"/>
      <c r="C804" s="744"/>
      <c r="D804" s="744"/>
      <c r="E804" s="744"/>
      <c r="F804" s="744"/>
      <c r="G804" s="744"/>
      <c r="H804" s="744"/>
      <c r="I804" s="744"/>
      <c r="J804" s="744"/>
      <c r="K804" s="744"/>
      <c r="L804" s="744"/>
      <c r="M804" s="744"/>
      <c r="N804" s="745"/>
    </row>
    <row r="805" spans="1:18" ht="26.25" thickBot="1" x14ac:dyDescent="0.3">
      <c r="A805" s="429" t="s">
        <v>419</v>
      </c>
      <c r="B805" s="417" t="s">
        <v>420</v>
      </c>
      <c r="C805" s="429" t="s">
        <v>421</v>
      </c>
      <c r="D805" s="417" t="s">
        <v>36</v>
      </c>
      <c r="E805" s="232" t="s">
        <v>536</v>
      </c>
      <c r="F805" s="231" t="s">
        <v>0</v>
      </c>
      <c r="G805" s="231" t="s">
        <v>2</v>
      </c>
      <c r="H805" s="231" t="s">
        <v>37</v>
      </c>
      <c r="I805" s="550" t="s">
        <v>5</v>
      </c>
      <c r="J805" s="575" t="s">
        <v>519</v>
      </c>
      <c r="K805" s="559" t="s">
        <v>520</v>
      </c>
      <c r="L805" s="564" t="s">
        <v>521</v>
      </c>
      <c r="M805" s="557" t="s">
        <v>522</v>
      </c>
      <c r="N805" s="569" t="s">
        <v>620</v>
      </c>
      <c r="P805" s="641">
        <v>3</v>
      </c>
      <c r="Q805" s="642">
        <v>26</v>
      </c>
      <c r="R805" s="643">
        <f>+I816</f>
        <v>0</v>
      </c>
    </row>
    <row r="806" spans="1:18" x14ac:dyDescent="0.25">
      <c r="A806" s="233"/>
      <c r="B806" s="234"/>
      <c r="C806" s="235"/>
      <c r="D806" s="234"/>
      <c r="E806" s="234"/>
      <c r="F806" s="236"/>
      <c r="G806" s="237"/>
      <c r="H806" s="238"/>
      <c r="I806" s="551"/>
      <c r="J806" s="576"/>
      <c r="K806" s="560"/>
      <c r="L806" s="565"/>
      <c r="M806" s="572"/>
      <c r="N806" s="555">
        <f t="shared" ref="N806:N812" si="183">SUM(J806:M806)</f>
        <v>0</v>
      </c>
    </row>
    <row r="807" spans="1:18" x14ac:dyDescent="0.25">
      <c r="A807" s="239"/>
      <c r="B807" s="240"/>
      <c r="C807" s="241"/>
      <c r="D807" s="240"/>
      <c r="E807" s="240"/>
      <c r="F807" s="242"/>
      <c r="G807" s="243"/>
      <c r="H807" s="244"/>
      <c r="I807" s="552"/>
      <c r="J807" s="577"/>
      <c r="K807" s="561"/>
      <c r="L807" s="566"/>
      <c r="M807" s="573"/>
      <c r="N807" s="556">
        <f t="shared" si="183"/>
        <v>0</v>
      </c>
    </row>
    <row r="808" spans="1:18" x14ac:dyDescent="0.25">
      <c r="A808" s="239"/>
      <c r="B808" s="240"/>
      <c r="C808" s="241"/>
      <c r="D808" s="240"/>
      <c r="E808" s="240"/>
      <c r="F808" s="242"/>
      <c r="G808" s="243"/>
      <c r="H808" s="244"/>
      <c r="I808" s="552"/>
      <c r="J808" s="577"/>
      <c r="K808" s="561"/>
      <c r="L808" s="566"/>
      <c r="M808" s="573"/>
      <c r="N808" s="556">
        <f t="shared" si="183"/>
        <v>0</v>
      </c>
    </row>
    <row r="809" spans="1:18" x14ac:dyDescent="0.25">
      <c r="A809" s="239"/>
      <c r="B809" s="240"/>
      <c r="C809" s="241"/>
      <c r="D809" s="240"/>
      <c r="E809" s="240"/>
      <c r="F809" s="242"/>
      <c r="G809" s="243"/>
      <c r="H809" s="244"/>
      <c r="I809" s="552"/>
      <c r="J809" s="577"/>
      <c r="K809" s="561"/>
      <c r="L809" s="566"/>
      <c r="M809" s="573"/>
      <c r="N809" s="556">
        <f t="shared" si="183"/>
        <v>0</v>
      </c>
    </row>
    <row r="810" spans="1:18" x14ac:dyDescent="0.25">
      <c r="A810" s="239"/>
      <c r="B810" s="240"/>
      <c r="C810" s="241"/>
      <c r="D810" s="240"/>
      <c r="E810" s="240"/>
      <c r="F810" s="242"/>
      <c r="G810" s="243"/>
      <c r="H810" s="244"/>
      <c r="I810" s="552"/>
      <c r="J810" s="577"/>
      <c r="K810" s="561"/>
      <c r="L810" s="566"/>
      <c r="M810" s="573"/>
      <c r="N810" s="556">
        <f t="shared" si="183"/>
        <v>0</v>
      </c>
    </row>
    <row r="811" spans="1:18" x14ac:dyDescent="0.25">
      <c r="A811" s="239"/>
      <c r="B811" s="240"/>
      <c r="C811" s="241"/>
      <c r="D811" s="240"/>
      <c r="E811" s="240"/>
      <c r="F811" s="242"/>
      <c r="G811" s="243"/>
      <c r="H811" s="244"/>
      <c r="I811" s="552"/>
      <c r="J811" s="577"/>
      <c r="K811" s="561"/>
      <c r="L811" s="566"/>
      <c r="M811" s="573"/>
      <c r="N811" s="556">
        <f t="shared" si="183"/>
        <v>0</v>
      </c>
    </row>
    <row r="812" spans="1:18" x14ac:dyDescent="0.25">
      <c r="A812" s="239"/>
      <c r="B812" s="240"/>
      <c r="C812" s="241"/>
      <c r="D812" s="240"/>
      <c r="E812" s="240"/>
      <c r="F812" s="242"/>
      <c r="G812" s="243"/>
      <c r="H812" s="244"/>
      <c r="I812" s="552"/>
      <c r="J812" s="577"/>
      <c r="K812" s="561"/>
      <c r="L812" s="566"/>
      <c r="M812" s="573"/>
      <c r="N812" s="556">
        <f t="shared" si="183"/>
        <v>0</v>
      </c>
    </row>
    <row r="813" spans="1:18" x14ac:dyDescent="0.25">
      <c r="A813" s="239"/>
      <c r="B813" s="240"/>
      <c r="C813" s="241"/>
      <c r="D813" s="240"/>
      <c r="E813" s="240"/>
      <c r="F813" s="242"/>
      <c r="G813" s="243"/>
      <c r="H813" s="244"/>
      <c r="I813" s="552"/>
      <c r="J813" s="577"/>
      <c r="K813" s="561"/>
      <c r="L813" s="566"/>
      <c r="M813" s="573"/>
      <c r="N813" s="556">
        <f t="shared" ref="N813:N815" si="184">SUM(J813:M813)</f>
        <v>0</v>
      </c>
    </row>
    <row r="814" spans="1:18" x14ac:dyDescent="0.25">
      <c r="A814" s="239"/>
      <c r="B814" s="240"/>
      <c r="C814" s="241"/>
      <c r="D814" s="240"/>
      <c r="E814" s="240"/>
      <c r="F814" s="242"/>
      <c r="G814" s="243"/>
      <c r="H814" s="244"/>
      <c r="I814" s="552"/>
      <c r="J814" s="577"/>
      <c r="K814" s="561"/>
      <c r="L814" s="566"/>
      <c r="M814" s="573"/>
      <c r="N814" s="556">
        <f t="shared" si="184"/>
        <v>0</v>
      </c>
    </row>
    <row r="815" spans="1:18" ht="15.75" thickBot="1" x14ac:dyDescent="0.3">
      <c r="A815" s="245"/>
      <c r="B815" s="246"/>
      <c r="C815" s="247"/>
      <c r="D815" s="246"/>
      <c r="E815" s="246"/>
      <c r="F815" s="248"/>
      <c r="G815" s="249"/>
      <c r="H815" s="250"/>
      <c r="I815" s="553"/>
      <c r="J815" s="578"/>
      <c r="K815" s="562"/>
      <c r="L815" s="567"/>
      <c r="M815" s="574"/>
      <c r="N815" s="570">
        <f t="shared" si="184"/>
        <v>0</v>
      </c>
    </row>
    <row r="816" spans="1:18" ht="15.75" thickBot="1" x14ac:dyDescent="0.3">
      <c r="A816" s="757" t="s">
        <v>4</v>
      </c>
      <c r="B816" s="758"/>
      <c r="C816" s="758"/>
      <c r="D816" s="758"/>
      <c r="E816" s="758"/>
      <c r="F816" s="758"/>
      <c r="G816" s="758"/>
      <c r="H816" s="758"/>
      <c r="I816" s="554">
        <f>SUM(I806:I815)</f>
        <v>0</v>
      </c>
      <c r="J816" s="579">
        <f t="shared" ref="J816:N816" si="185">SUM(J806:J815)</f>
        <v>0</v>
      </c>
      <c r="K816" s="563">
        <f t="shared" si="185"/>
        <v>0</v>
      </c>
      <c r="L816" s="568">
        <f t="shared" si="185"/>
        <v>0</v>
      </c>
      <c r="M816" s="558">
        <f t="shared" si="185"/>
        <v>0</v>
      </c>
      <c r="N816" s="571">
        <f t="shared" si="185"/>
        <v>0</v>
      </c>
    </row>
    <row r="817" spans="1:18" ht="15.75" customHeight="1" thickBot="1" x14ac:dyDescent="0.3">
      <c r="A817" s="743" t="s">
        <v>476</v>
      </c>
      <c r="B817" s="744"/>
      <c r="C817" s="744"/>
      <c r="D817" s="744"/>
      <c r="E817" s="744"/>
      <c r="F817" s="744"/>
      <c r="G817" s="744"/>
      <c r="H817" s="744"/>
      <c r="I817" s="744"/>
      <c r="J817" s="744"/>
      <c r="K817" s="744"/>
      <c r="L817" s="744"/>
      <c r="M817" s="744"/>
      <c r="N817" s="745"/>
    </row>
    <row r="818" spans="1:18" ht="26.25" thickBot="1" x14ac:dyDescent="0.3">
      <c r="A818" s="429" t="s">
        <v>419</v>
      </c>
      <c r="B818" s="417" t="s">
        <v>420</v>
      </c>
      <c r="C818" s="429" t="s">
        <v>421</v>
      </c>
      <c r="D818" s="417" t="s">
        <v>36</v>
      </c>
      <c r="E818" s="232" t="s">
        <v>536</v>
      </c>
      <c r="F818" s="231" t="s">
        <v>0</v>
      </c>
      <c r="G818" s="231" t="s">
        <v>2</v>
      </c>
      <c r="H818" s="231" t="s">
        <v>37</v>
      </c>
      <c r="I818" s="550" t="s">
        <v>5</v>
      </c>
      <c r="J818" s="575" t="s">
        <v>519</v>
      </c>
      <c r="K818" s="559" t="s">
        <v>520</v>
      </c>
      <c r="L818" s="564" t="s">
        <v>521</v>
      </c>
      <c r="M818" s="557" t="s">
        <v>522</v>
      </c>
      <c r="N818" s="569" t="s">
        <v>620</v>
      </c>
      <c r="P818" s="641">
        <v>3</v>
      </c>
      <c r="Q818" s="642">
        <v>26</v>
      </c>
      <c r="R818" s="643">
        <f>+I829</f>
        <v>0</v>
      </c>
    </row>
    <row r="819" spans="1:18" x14ac:dyDescent="0.25">
      <c r="A819" s="233"/>
      <c r="B819" s="234"/>
      <c r="C819" s="235"/>
      <c r="D819" s="234"/>
      <c r="E819" s="234"/>
      <c r="F819" s="236"/>
      <c r="G819" s="237"/>
      <c r="H819" s="238"/>
      <c r="I819" s="551"/>
      <c r="J819" s="576"/>
      <c r="K819" s="560"/>
      <c r="L819" s="565"/>
      <c r="M819" s="572"/>
      <c r="N819" s="555">
        <f t="shared" ref="N819:N825" si="186">SUM(J819:M819)</f>
        <v>0</v>
      </c>
    </row>
    <row r="820" spans="1:18" x14ac:dyDescent="0.25">
      <c r="A820" s="239"/>
      <c r="B820" s="240"/>
      <c r="C820" s="241"/>
      <c r="D820" s="240"/>
      <c r="E820" s="240"/>
      <c r="F820" s="242"/>
      <c r="G820" s="243"/>
      <c r="H820" s="244"/>
      <c r="I820" s="552"/>
      <c r="J820" s="577"/>
      <c r="K820" s="561"/>
      <c r="L820" s="566"/>
      <c r="M820" s="573"/>
      <c r="N820" s="556">
        <f t="shared" si="186"/>
        <v>0</v>
      </c>
    </row>
    <row r="821" spans="1:18" x14ac:dyDescent="0.25">
      <c r="A821" s="239"/>
      <c r="B821" s="240"/>
      <c r="C821" s="241"/>
      <c r="D821" s="240"/>
      <c r="E821" s="240"/>
      <c r="F821" s="242"/>
      <c r="G821" s="243"/>
      <c r="H821" s="244"/>
      <c r="I821" s="552"/>
      <c r="J821" s="577"/>
      <c r="K821" s="561"/>
      <c r="L821" s="566"/>
      <c r="M821" s="573"/>
      <c r="N821" s="556">
        <f t="shared" si="186"/>
        <v>0</v>
      </c>
    </row>
    <row r="822" spans="1:18" x14ac:dyDescent="0.25">
      <c r="A822" s="239"/>
      <c r="B822" s="240"/>
      <c r="C822" s="241"/>
      <c r="D822" s="240"/>
      <c r="E822" s="240"/>
      <c r="F822" s="242"/>
      <c r="G822" s="243"/>
      <c r="H822" s="244"/>
      <c r="I822" s="552"/>
      <c r="J822" s="577"/>
      <c r="K822" s="561"/>
      <c r="L822" s="566"/>
      <c r="M822" s="573"/>
      <c r="N822" s="556">
        <f t="shared" si="186"/>
        <v>0</v>
      </c>
    </row>
    <row r="823" spans="1:18" x14ac:dyDescent="0.25">
      <c r="A823" s="239"/>
      <c r="B823" s="240"/>
      <c r="C823" s="241"/>
      <c r="D823" s="240"/>
      <c r="E823" s="240"/>
      <c r="F823" s="242"/>
      <c r="G823" s="243"/>
      <c r="H823" s="244"/>
      <c r="I823" s="552"/>
      <c r="J823" s="577"/>
      <c r="K823" s="561"/>
      <c r="L823" s="566"/>
      <c r="M823" s="573"/>
      <c r="N823" s="556">
        <f t="shared" si="186"/>
        <v>0</v>
      </c>
    </row>
    <row r="824" spans="1:18" x14ac:dyDescent="0.25">
      <c r="A824" s="239"/>
      <c r="B824" s="240"/>
      <c r="C824" s="241"/>
      <c r="D824" s="240"/>
      <c r="E824" s="240"/>
      <c r="F824" s="242"/>
      <c r="G824" s="243"/>
      <c r="H824" s="244"/>
      <c r="I824" s="552"/>
      <c r="J824" s="577"/>
      <c r="K824" s="561"/>
      <c r="L824" s="566"/>
      <c r="M824" s="573"/>
      <c r="N824" s="556">
        <f t="shared" si="186"/>
        <v>0</v>
      </c>
    </row>
    <row r="825" spans="1:18" x14ac:dyDescent="0.25">
      <c r="A825" s="239"/>
      <c r="B825" s="240"/>
      <c r="C825" s="241"/>
      <c r="D825" s="240"/>
      <c r="E825" s="240"/>
      <c r="F825" s="242"/>
      <c r="G825" s="243"/>
      <c r="H825" s="244"/>
      <c r="I825" s="552"/>
      <c r="J825" s="577"/>
      <c r="K825" s="561"/>
      <c r="L825" s="566"/>
      <c r="M825" s="573"/>
      <c r="N825" s="556">
        <f t="shared" si="186"/>
        <v>0</v>
      </c>
    </row>
    <row r="826" spans="1:18" x14ac:dyDescent="0.25">
      <c r="A826" s="239"/>
      <c r="B826" s="240"/>
      <c r="C826" s="241"/>
      <c r="D826" s="240"/>
      <c r="E826" s="240"/>
      <c r="F826" s="242"/>
      <c r="G826" s="243"/>
      <c r="H826" s="244"/>
      <c r="I826" s="552"/>
      <c r="J826" s="577"/>
      <c r="K826" s="561"/>
      <c r="L826" s="566"/>
      <c r="M826" s="573"/>
      <c r="N826" s="556">
        <f t="shared" ref="N826:N828" si="187">SUM(J826:M826)</f>
        <v>0</v>
      </c>
    </row>
    <row r="827" spans="1:18" x14ac:dyDescent="0.25">
      <c r="A827" s="239"/>
      <c r="B827" s="240"/>
      <c r="C827" s="241"/>
      <c r="D827" s="240"/>
      <c r="E827" s="240"/>
      <c r="F827" s="242"/>
      <c r="G827" s="243"/>
      <c r="H827" s="244"/>
      <c r="I827" s="552"/>
      <c r="J827" s="577"/>
      <c r="K827" s="561"/>
      <c r="L827" s="566"/>
      <c r="M827" s="573"/>
      <c r="N827" s="556">
        <f t="shared" si="187"/>
        <v>0</v>
      </c>
    </row>
    <row r="828" spans="1:18" ht="15.75" thickBot="1" x14ac:dyDescent="0.3">
      <c r="A828" s="245"/>
      <c r="B828" s="246"/>
      <c r="C828" s="247"/>
      <c r="D828" s="246"/>
      <c r="E828" s="246"/>
      <c r="F828" s="248"/>
      <c r="G828" s="249"/>
      <c r="H828" s="250"/>
      <c r="I828" s="553"/>
      <c r="J828" s="578"/>
      <c r="K828" s="562"/>
      <c r="L828" s="567"/>
      <c r="M828" s="574"/>
      <c r="N828" s="570">
        <f t="shared" si="187"/>
        <v>0</v>
      </c>
    </row>
    <row r="829" spans="1:18" ht="15.75" thickBot="1" x14ac:dyDescent="0.3">
      <c r="A829" s="757" t="s">
        <v>4</v>
      </c>
      <c r="B829" s="758"/>
      <c r="C829" s="758"/>
      <c r="D829" s="758"/>
      <c r="E829" s="758"/>
      <c r="F829" s="758"/>
      <c r="G829" s="758"/>
      <c r="H829" s="758"/>
      <c r="I829" s="554">
        <f>SUM(I819:I828)</f>
        <v>0</v>
      </c>
      <c r="J829" s="579">
        <f t="shared" ref="J829:N829" si="188">SUM(J819:J828)</f>
        <v>0</v>
      </c>
      <c r="K829" s="563">
        <f t="shared" si="188"/>
        <v>0</v>
      </c>
      <c r="L829" s="568">
        <f t="shared" si="188"/>
        <v>0</v>
      </c>
      <c r="M829" s="558">
        <f t="shared" si="188"/>
        <v>0</v>
      </c>
      <c r="N829" s="571">
        <f t="shared" si="188"/>
        <v>0</v>
      </c>
    </row>
    <row r="830" spans="1:18" ht="15.75" customHeight="1" thickBot="1" x14ac:dyDescent="0.3">
      <c r="A830" s="743" t="s">
        <v>477</v>
      </c>
      <c r="B830" s="744"/>
      <c r="C830" s="744"/>
      <c r="D830" s="744"/>
      <c r="E830" s="744"/>
      <c r="F830" s="744"/>
      <c r="G830" s="744"/>
      <c r="H830" s="744"/>
      <c r="I830" s="744"/>
      <c r="J830" s="744"/>
      <c r="K830" s="744"/>
      <c r="L830" s="744"/>
      <c r="M830" s="744"/>
      <c r="N830" s="745"/>
    </row>
    <row r="831" spans="1:18" ht="26.25" thickBot="1" x14ac:dyDescent="0.3">
      <c r="A831" s="429" t="s">
        <v>419</v>
      </c>
      <c r="B831" s="417" t="s">
        <v>420</v>
      </c>
      <c r="C831" s="429" t="s">
        <v>421</v>
      </c>
      <c r="D831" s="417" t="s">
        <v>36</v>
      </c>
      <c r="E831" s="232" t="s">
        <v>536</v>
      </c>
      <c r="F831" s="231" t="s">
        <v>0</v>
      </c>
      <c r="G831" s="231" t="s">
        <v>2</v>
      </c>
      <c r="H831" s="231" t="s">
        <v>37</v>
      </c>
      <c r="I831" s="550" t="s">
        <v>5</v>
      </c>
      <c r="J831" s="575" t="s">
        <v>519</v>
      </c>
      <c r="K831" s="559" t="s">
        <v>520</v>
      </c>
      <c r="L831" s="564" t="s">
        <v>521</v>
      </c>
      <c r="M831" s="557" t="s">
        <v>522</v>
      </c>
      <c r="N831" s="569" t="s">
        <v>620</v>
      </c>
      <c r="P831" s="641">
        <v>3</v>
      </c>
      <c r="Q831" s="642">
        <v>17</v>
      </c>
      <c r="R831" s="643">
        <f>+I842</f>
        <v>0</v>
      </c>
    </row>
    <row r="832" spans="1:18" x14ac:dyDescent="0.25">
      <c r="A832" s="233"/>
      <c r="B832" s="234"/>
      <c r="C832" s="235"/>
      <c r="D832" s="234"/>
      <c r="E832" s="234"/>
      <c r="F832" s="236"/>
      <c r="G832" s="237"/>
      <c r="H832" s="238"/>
      <c r="I832" s="551"/>
      <c r="J832" s="576"/>
      <c r="K832" s="560"/>
      <c r="L832" s="565"/>
      <c r="M832" s="572"/>
      <c r="N832" s="555">
        <f t="shared" ref="N832:N838" si="189">SUM(J832:M832)</f>
        <v>0</v>
      </c>
    </row>
    <row r="833" spans="1:18" x14ac:dyDescent="0.25">
      <c r="A833" s="239"/>
      <c r="B833" s="240"/>
      <c r="C833" s="241"/>
      <c r="D833" s="240"/>
      <c r="E833" s="240"/>
      <c r="F833" s="242"/>
      <c r="G833" s="243"/>
      <c r="H833" s="244"/>
      <c r="I833" s="552"/>
      <c r="J833" s="577"/>
      <c r="K833" s="561"/>
      <c r="L833" s="566"/>
      <c r="M833" s="573"/>
      <c r="N833" s="556">
        <f t="shared" si="189"/>
        <v>0</v>
      </c>
    </row>
    <row r="834" spans="1:18" x14ac:dyDescent="0.25">
      <c r="A834" s="239"/>
      <c r="B834" s="240"/>
      <c r="C834" s="241"/>
      <c r="D834" s="240"/>
      <c r="E834" s="240"/>
      <c r="F834" s="242"/>
      <c r="G834" s="243"/>
      <c r="H834" s="244"/>
      <c r="I834" s="552"/>
      <c r="J834" s="577"/>
      <c r="K834" s="561"/>
      <c r="L834" s="566"/>
      <c r="M834" s="573"/>
      <c r="N834" s="556">
        <f t="shared" si="189"/>
        <v>0</v>
      </c>
    </row>
    <row r="835" spans="1:18" x14ac:dyDescent="0.25">
      <c r="A835" s="239"/>
      <c r="B835" s="240"/>
      <c r="C835" s="241"/>
      <c r="D835" s="240"/>
      <c r="E835" s="240"/>
      <c r="F835" s="242"/>
      <c r="G835" s="243"/>
      <c r="H835" s="244"/>
      <c r="I835" s="552"/>
      <c r="J835" s="577"/>
      <c r="K835" s="561"/>
      <c r="L835" s="566"/>
      <c r="M835" s="573"/>
      <c r="N835" s="556">
        <f t="shared" si="189"/>
        <v>0</v>
      </c>
    </row>
    <row r="836" spans="1:18" x14ac:dyDescent="0.25">
      <c r="A836" s="239"/>
      <c r="B836" s="240"/>
      <c r="C836" s="241"/>
      <c r="D836" s="240"/>
      <c r="E836" s="240"/>
      <c r="F836" s="242"/>
      <c r="G836" s="243"/>
      <c r="H836" s="244"/>
      <c r="I836" s="552"/>
      <c r="J836" s="577"/>
      <c r="K836" s="561"/>
      <c r="L836" s="566"/>
      <c r="M836" s="573"/>
      <c r="N836" s="556">
        <f t="shared" si="189"/>
        <v>0</v>
      </c>
    </row>
    <row r="837" spans="1:18" x14ac:dyDescent="0.25">
      <c r="A837" s="239"/>
      <c r="B837" s="240"/>
      <c r="C837" s="241"/>
      <c r="D837" s="240"/>
      <c r="E837" s="240"/>
      <c r="F837" s="242"/>
      <c r="G837" s="243"/>
      <c r="H837" s="244"/>
      <c r="I837" s="552"/>
      <c r="J837" s="577"/>
      <c r="K837" s="561"/>
      <c r="L837" s="566"/>
      <c r="M837" s="573"/>
      <c r="N837" s="556">
        <f t="shared" si="189"/>
        <v>0</v>
      </c>
    </row>
    <row r="838" spans="1:18" x14ac:dyDescent="0.25">
      <c r="A838" s="239"/>
      <c r="B838" s="240"/>
      <c r="C838" s="241"/>
      <c r="D838" s="240"/>
      <c r="E838" s="240"/>
      <c r="F838" s="242"/>
      <c r="G838" s="243"/>
      <c r="H838" s="244"/>
      <c r="I838" s="552"/>
      <c r="J838" s="577"/>
      <c r="K838" s="561"/>
      <c r="L838" s="566"/>
      <c r="M838" s="573"/>
      <c r="N838" s="556">
        <f t="shared" si="189"/>
        <v>0</v>
      </c>
    </row>
    <row r="839" spans="1:18" x14ac:dyDescent="0.25">
      <c r="A839" s="239"/>
      <c r="B839" s="240"/>
      <c r="C839" s="241"/>
      <c r="D839" s="240"/>
      <c r="E839" s="240"/>
      <c r="F839" s="242"/>
      <c r="G839" s="243"/>
      <c r="H839" s="244"/>
      <c r="I839" s="552"/>
      <c r="J839" s="577"/>
      <c r="K839" s="561"/>
      <c r="L839" s="566"/>
      <c r="M839" s="573"/>
      <c r="N839" s="556">
        <f t="shared" ref="N839:N841" si="190">SUM(J839:M839)</f>
        <v>0</v>
      </c>
    </row>
    <row r="840" spans="1:18" x14ac:dyDescent="0.25">
      <c r="A840" s="239"/>
      <c r="B840" s="240"/>
      <c r="C840" s="241"/>
      <c r="D840" s="240"/>
      <c r="E840" s="240"/>
      <c r="F840" s="242"/>
      <c r="G840" s="243"/>
      <c r="H840" s="244"/>
      <c r="I840" s="552"/>
      <c r="J840" s="577"/>
      <c r="K840" s="561"/>
      <c r="L840" s="566"/>
      <c r="M840" s="573"/>
      <c r="N840" s="556">
        <f t="shared" si="190"/>
        <v>0</v>
      </c>
    </row>
    <row r="841" spans="1:18" ht="15.75" thickBot="1" x14ac:dyDescent="0.3">
      <c r="A841" s="245"/>
      <c r="B841" s="246"/>
      <c r="C841" s="247"/>
      <c r="D841" s="246"/>
      <c r="E841" s="246"/>
      <c r="F841" s="248"/>
      <c r="G841" s="249"/>
      <c r="H841" s="250"/>
      <c r="I841" s="553"/>
      <c r="J841" s="578"/>
      <c r="K841" s="562"/>
      <c r="L841" s="567"/>
      <c r="M841" s="574"/>
      <c r="N841" s="570">
        <f t="shared" si="190"/>
        <v>0</v>
      </c>
    </row>
    <row r="842" spans="1:18" ht="15.75" thickBot="1" x14ac:dyDescent="0.3">
      <c r="A842" s="757" t="s">
        <v>4</v>
      </c>
      <c r="B842" s="758"/>
      <c r="C842" s="758"/>
      <c r="D842" s="758"/>
      <c r="E842" s="758"/>
      <c r="F842" s="758"/>
      <c r="G842" s="758"/>
      <c r="H842" s="758"/>
      <c r="I842" s="554">
        <f>SUM(I832:I841)</f>
        <v>0</v>
      </c>
      <c r="J842" s="579">
        <f t="shared" ref="J842:N842" si="191">SUM(J832:J841)</f>
        <v>0</v>
      </c>
      <c r="K842" s="563">
        <f t="shared" si="191"/>
        <v>0</v>
      </c>
      <c r="L842" s="568">
        <f t="shared" si="191"/>
        <v>0</v>
      </c>
      <c r="M842" s="558">
        <f t="shared" si="191"/>
        <v>0</v>
      </c>
      <c r="N842" s="571">
        <f t="shared" si="191"/>
        <v>0</v>
      </c>
    </row>
    <row r="843" spans="1:18" ht="15.75" customHeight="1" thickBot="1" x14ac:dyDescent="0.3">
      <c r="A843" s="743" t="s">
        <v>478</v>
      </c>
      <c r="B843" s="744"/>
      <c r="C843" s="744"/>
      <c r="D843" s="744"/>
      <c r="E843" s="744"/>
      <c r="F843" s="744"/>
      <c r="G843" s="744"/>
      <c r="H843" s="744"/>
      <c r="I843" s="744"/>
      <c r="J843" s="744"/>
      <c r="K843" s="744"/>
      <c r="L843" s="744"/>
      <c r="M843" s="744"/>
      <c r="N843" s="745"/>
    </row>
    <row r="844" spans="1:18" ht="26.25" thickBot="1" x14ac:dyDescent="0.3">
      <c r="A844" s="429" t="s">
        <v>419</v>
      </c>
      <c r="B844" s="417" t="s">
        <v>420</v>
      </c>
      <c r="C844" s="429" t="s">
        <v>421</v>
      </c>
      <c r="D844" s="417" t="s">
        <v>36</v>
      </c>
      <c r="E844" s="232" t="s">
        <v>536</v>
      </c>
      <c r="F844" s="231" t="s">
        <v>0</v>
      </c>
      <c r="G844" s="231" t="s">
        <v>2</v>
      </c>
      <c r="H844" s="231" t="s">
        <v>37</v>
      </c>
      <c r="I844" s="550" t="s">
        <v>5</v>
      </c>
      <c r="J844" s="575" t="s">
        <v>519</v>
      </c>
      <c r="K844" s="559" t="s">
        <v>520</v>
      </c>
      <c r="L844" s="564" t="s">
        <v>521</v>
      </c>
      <c r="M844" s="557" t="s">
        <v>522</v>
      </c>
      <c r="N844" s="569" t="s">
        <v>620</v>
      </c>
      <c r="P844" s="641">
        <v>3</v>
      </c>
      <c r="Q844" s="642">
        <v>208</v>
      </c>
      <c r="R844" s="643">
        <f>+I855</f>
        <v>0</v>
      </c>
    </row>
    <row r="845" spans="1:18" x14ac:dyDescent="0.25">
      <c r="A845" s="233"/>
      <c r="B845" s="234"/>
      <c r="C845" s="235"/>
      <c r="D845" s="234"/>
      <c r="E845" s="234"/>
      <c r="F845" s="236"/>
      <c r="G845" s="237"/>
      <c r="H845" s="238"/>
      <c r="I845" s="551"/>
      <c r="J845" s="576"/>
      <c r="K845" s="560"/>
      <c r="L845" s="565"/>
      <c r="M845" s="572"/>
      <c r="N845" s="555">
        <f t="shared" ref="N845:N851" si="192">SUM(J845:M845)</f>
        <v>0</v>
      </c>
    </row>
    <row r="846" spans="1:18" x14ac:dyDescent="0.25">
      <c r="A846" s="239"/>
      <c r="B846" s="240"/>
      <c r="C846" s="241"/>
      <c r="D846" s="240"/>
      <c r="E846" s="240"/>
      <c r="F846" s="242"/>
      <c r="G846" s="243"/>
      <c r="H846" s="244"/>
      <c r="I846" s="552"/>
      <c r="J846" s="577"/>
      <c r="K846" s="561"/>
      <c r="L846" s="566"/>
      <c r="M846" s="573"/>
      <c r="N846" s="556">
        <f t="shared" si="192"/>
        <v>0</v>
      </c>
    </row>
    <row r="847" spans="1:18" x14ac:dyDescent="0.25">
      <c r="A847" s="239"/>
      <c r="B847" s="240"/>
      <c r="C847" s="241"/>
      <c r="D847" s="240"/>
      <c r="E847" s="240"/>
      <c r="F847" s="242"/>
      <c r="G847" s="243"/>
      <c r="H847" s="244"/>
      <c r="I847" s="552"/>
      <c r="J847" s="577"/>
      <c r="K847" s="561"/>
      <c r="L847" s="566"/>
      <c r="M847" s="573"/>
      <c r="N847" s="556">
        <f t="shared" si="192"/>
        <v>0</v>
      </c>
    </row>
    <row r="848" spans="1:18" x14ac:dyDescent="0.25">
      <c r="A848" s="239"/>
      <c r="B848" s="240"/>
      <c r="C848" s="241"/>
      <c r="D848" s="240"/>
      <c r="E848" s="240"/>
      <c r="F848" s="242"/>
      <c r="G848" s="243"/>
      <c r="H848" s="244"/>
      <c r="I848" s="552"/>
      <c r="J848" s="577"/>
      <c r="K848" s="561"/>
      <c r="L848" s="566"/>
      <c r="M848" s="573"/>
      <c r="N848" s="556">
        <f t="shared" si="192"/>
        <v>0</v>
      </c>
    </row>
    <row r="849" spans="1:18" x14ac:dyDescent="0.25">
      <c r="A849" s="239"/>
      <c r="B849" s="240"/>
      <c r="C849" s="241"/>
      <c r="D849" s="240"/>
      <c r="E849" s="240"/>
      <c r="F849" s="242"/>
      <c r="G849" s="243"/>
      <c r="H849" s="244"/>
      <c r="I849" s="552"/>
      <c r="J849" s="577"/>
      <c r="K849" s="561"/>
      <c r="L849" s="566"/>
      <c r="M849" s="573"/>
      <c r="N849" s="556">
        <f t="shared" si="192"/>
        <v>0</v>
      </c>
    </row>
    <row r="850" spans="1:18" x14ac:dyDescent="0.25">
      <c r="A850" s="239"/>
      <c r="B850" s="240"/>
      <c r="C850" s="241"/>
      <c r="D850" s="240"/>
      <c r="E850" s="240"/>
      <c r="F850" s="242"/>
      <c r="G850" s="243"/>
      <c r="H850" s="244"/>
      <c r="I850" s="552"/>
      <c r="J850" s="577"/>
      <c r="K850" s="561"/>
      <c r="L850" s="566"/>
      <c r="M850" s="573"/>
      <c r="N850" s="556">
        <f t="shared" si="192"/>
        <v>0</v>
      </c>
    </row>
    <row r="851" spans="1:18" x14ac:dyDescent="0.25">
      <c r="A851" s="239"/>
      <c r="B851" s="240"/>
      <c r="C851" s="241"/>
      <c r="D851" s="240"/>
      <c r="E851" s="240"/>
      <c r="F851" s="242"/>
      <c r="G851" s="243"/>
      <c r="H851" s="244"/>
      <c r="I851" s="552"/>
      <c r="J851" s="577"/>
      <c r="K851" s="561"/>
      <c r="L851" s="566"/>
      <c r="M851" s="573"/>
      <c r="N851" s="556">
        <f t="shared" si="192"/>
        <v>0</v>
      </c>
    </row>
    <row r="852" spans="1:18" x14ac:dyDescent="0.25">
      <c r="A852" s="239"/>
      <c r="B852" s="240"/>
      <c r="C852" s="241"/>
      <c r="D852" s="240"/>
      <c r="E852" s="240"/>
      <c r="F852" s="242"/>
      <c r="G852" s="243"/>
      <c r="H852" s="244"/>
      <c r="I852" s="552"/>
      <c r="J852" s="577"/>
      <c r="K852" s="561"/>
      <c r="L852" s="566"/>
      <c r="M852" s="573"/>
      <c r="N852" s="556">
        <f t="shared" ref="N852:N854" si="193">SUM(J852:M852)</f>
        <v>0</v>
      </c>
    </row>
    <row r="853" spans="1:18" x14ac:dyDescent="0.25">
      <c r="A853" s="239"/>
      <c r="B853" s="240"/>
      <c r="C853" s="241"/>
      <c r="D853" s="240"/>
      <c r="E853" s="240"/>
      <c r="F853" s="242"/>
      <c r="G853" s="243"/>
      <c r="H853" s="244"/>
      <c r="I853" s="552"/>
      <c r="J853" s="577"/>
      <c r="K853" s="561"/>
      <c r="L853" s="566"/>
      <c r="M853" s="573"/>
      <c r="N853" s="556">
        <f t="shared" si="193"/>
        <v>0</v>
      </c>
    </row>
    <row r="854" spans="1:18" ht="15.75" thickBot="1" x14ac:dyDescent="0.3">
      <c r="A854" s="245"/>
      <c r="B854" s="246"/>
      <c r="C854" s="247"/>
      <c r="D854" s="246"/>
      <c r="E854" s="246"/>
      <c r="F854" s="248"/>
      <c r="G854" s="249"/>
      <c r="H854" s="250"/>
      <c r="I854" s="553"/>
      <c r="J854" s="578"/>
      <c r="K854" s="562"/>
      <c r="L854" s="567"/>
      <c r="M854" s="574"/>
      <c r="N854" s="570">
        <f t="shared" si="193"/>
        <v>0</v>
      </c>
    </row>
    <row r="855" spans="1:18" ht="15.75" thickBot="1" x14ac:dyDescent="0.3">
      <c r="A855" s="757" t="s">
        <v>4</v>
      </c>
      <c r="B855" s="758"/>
      <c r="C855" s="758"/>
      <c r="D855" s="758"/>
      <c r="E855" s="758"/>
      <c r="F855" s="758"/>
      <c r="G855" s="758"/>
      <c r="H855" s="758"/>
      <c r="I855" s="554">
        <f>SUM(I845:I854)</f>
        <v>0</v>
      </c>
      <c r="J855" s="579">
        <f t="shared" ref="J855:N855" si="194">SUM(J845:J854)</f>
        <v>0</v>
      </c>
      <c r="K855" s="563">
        <f t="shared" si="194"/>
        <v>0</v>
      </c>
      <c r="L855" s="568">
        <f t="shared" si="194"/>
        <v>0</v>
      </c>
      <c r="M855" s="558">
        <f t="shared" si="194"/>
        <v>0</v>
      </c>
      <c r="N855" s="571">
        <f t="shared" si="194"/>
        <v>0</v>
      </c>
    </row>
    <row r="856" spans="1:18" ht="15.75" customHeight="1" thickBot="1" x14ac:dyDescent="0.3">
      <c r="A856" s="743" t="s">
        <v>479</v>
      </c>
      <c r="B856" s="744"/>
      <c r="C856" s="744"/>
      <c r="D856" s="744"/>
      <c r="E856" s="744"/>
      <c r="F856" s="744"/>
      <c r="G856" s="744"/>
      <c r="H856" s="744"/>
      <c r="I856" s="744"/>
      <c r="J856" s="744"/>
      <c r="K856" s="744"/>
      <c r="L856" s="744"/>
      <c r="M856" s="744"/>
      <c r="N856" s="745"/>
    </row>
    <row r="857" spans="1:18" ht="26.25" thickBot="1" x14ac:dyDescent="0.3">
      <c r="A857" s="429" t="s">
        <v>540</v>
      </c>
      <c r="B857" s="417" t="s">
        <v>540</v>
      </c>
      <c r="C857" s="429" t="s">
        <v>421</v>
      </c>
      <c r="D857" s="417" t="s">
        <v>36</v>
      </c>
      <c r="E857" s="232" t="s">
        <v>536</v>
      </c>
      <c r="F857" s="231" t="s">
        <v>0</v>
      </c>
      <c r="G857" s="231" t="s">
        <v>538</v>
      </c>
      <c r="H857" s="231" t="s">
        <v>37</v>
      </c>
      <c r="I857" s="550" t="s">
        <v>5</v>
      </c>
      <c r="J857" s="575" t="s">
        <v>519</v>
      </c>
      <c r="K857" s="559" t="s">
        <v>520</v>
      </c>
      <c r="L857" s="564" t="s">
        <v>521</v>
      </c>
      <c r="M857" s="557" t="s">
        <v>522</v>
      </c>
      <c r="N857" s="569" t="s">
        <v>620</v>
      </c>
      <c r="P857" s="641">
        <v>3</v>
      </c>
      <c r="Q857" s="642">
        <v>18</v>
      </c>
      <c r="R857" s="643">
        <f>+I868</f>
        <v>0</v>
      </c>
    </row>
    <row r="858" spans="1:18" x14ac:dyDescent="0.25">
      <c r="A858" s="233"/>
      <c r="B858" s="234"/>
      <c r="C858" s="235"/>
      <c r="D858" s="234"/>
      <c r="E858" s="234"/>
      <c r="F858" s="236"/>
      <c r="G858" s="237"/>
      <c r="H858" s="238"/>
      <c r="I858" s="551"/>
      <c r="J858" s="576"/>
      <c r="K858" s="560"/>
      <c r="L858" s="565"/>
      <c r="M858" s="572"/>
      <c r="N858" s="555">
        <f t="shared" ref="N858:N864" si="195">SUM(J858:M858)</f>
        <v>0</v>
      </c>
    </row>
    <row r="859" spans="1:18" x14ac:dyDescent="0.25">
      <c r="A859" s="239"/>
      <c r="B859" s="240"/>
      <c r="C859" s="241"/>
      <c r="D859" s="240"/>
      <c r="E859" s="240"/>
      <c r="F859" s="242"/>
      <c r="G859" s="243"/>
      <c r="H859" s="244"/>
      <c r="I859" s="552"/>
      <c r="J859" s="577"/>
      <c r="K859" s="561"/>
      <c r="L859" s="566"/>
      <c r="M859" s="573"/>
      <c r="N859" s="556">
        <f t="shared" si="195"/>
        <v>0</v>
      </c>
    </row>
    <row r="860" spans="1:18" x14ac:dyDescent="0.25">
      <c r="A860" s="239"/>
      <c r="B860" s="240"/>
      <c r="C860" s="241"/>
      <c r="D860" s="240"/>
      <c r="E860" s="240"/>
      <c r="F860" s="242"/>
      <c r="G860" s="243"/>
      <c r="H860" s="244"/>
      <c r="I860" s="552"/>
      <c r="J860" s="577"/>
      <c r="K860" s="561"/>
      <c r="L860" s="566"/>
      <c r="M860" s="573"/>
      <c r="N860" s="556">
        <f t="shared" si="195"/>
        <v>0</v>
      </c>
    </row>
    <row r="861" spans="1:18" x14ac:dyDescent="0.25">
      <c r="A861" s="239"/>
      <c r="B861" s="240"/>
      <c r="C861" s="241"/>
      <c r="D861" s="240"/>
      <c r="E861" s="240"/>
      <c r="F861" s="242"/>
      <c r="G861" s="243"/>
      <c r="H861" s="244"/>
      <c r="I861" s="552"/>
      <c r="J861" s="577"/>
      <c r="K861" s="561"/>
      <c r="L861" s="566"/>
      <c r="M861" s="573"/>
      <c r="N861" s="556">
        <f t="shared" si="195"/>
        <v>0</v>
      </c>
    </row>
    <row r="862" spans="1:18" x14ac:dyDescent="0.25">
      <c r="A862" s="239"/>
      <c r="B862" s="240"/>
      <c r="C862" s="241"/>
      <c r="D862" s="240"/>
      <c r="E862" s="240"/>
      <c r="F862" s="242"/>
      <c r="G862" s="243"/>
      <c r="H862" s="244"/>
      <c r="I862" s="552"/>
      <c r="J862" s="577"/>
      <c r="K862" s="561"/>
      <c r="L862" s="566"/>
      <c r="M862" s="573"/>
      <c r="N862" s="556">
        <f t="shared" si="195"/>
        <v>0</v>
      </c>
    </row>
    <row r="863" spans="1:18" x14ac:dyDescent="0.25">
      <c r="A863" s="239"/>
      <c r="B863" s="240"/>
      <c r="C863" s="241"/>
      <c r="D863" s="240"/>
      <c r="E863" s="240"/>
      <c r="F863" s="242"/>
      <c r="G863" s="243"/>
      <c r="H863" s="244"/>
      <c r="I863" s="552"/>
      <c r="J863" s="577"/>
      <c r="K863" s="561"/>
      <c r="L863" s="566"/>
      <c r="M863" s="573"/>
      <c r="N863" s="556">
        <f t="shared" si="195"/>
        <v>0</v>
      </c>
    </row>
    <row r="864" spans="1:18" x14ac:dyDescent="0.25">
      <c r="A864" s="239"/>
      <c r="B864" s="240"/>
      <c r="C864" s="241"/>
      <c r="D864" s="240"/>
      <c r="E864" s="240"/>
      <c r="F864" s="242"/>
      <c r="G864" s="243"/>
      <c r="H864" s="244"/>
      <c r="I864" s="552"/>
      <c r="J864" s="577"/>
      <c r="K864" s="561"/>
      <c r="L864" s="566"/>
      <c r="M864" s="573"/>
      <c r="N864" s="556">
        <f t="shared" si="195"/>
        <v>0</v>
      </c>
    </row>
    <row r="865" spans="1:18" x14ac:dyDescent="0.25">
      <c r="A865" s="239"/>
      <c r="B865" s="240"/>
      <c r="C865" s="241"/>
      <c r="D865" s="240"/>
      <c r="E865" s="240"/>
      <c r="F865" s="242"/>
      <c r="G865" s="243"/>
      <c r="H865" s="244"/>
      <c r="I865" s="552"/>
      <c r="J865" s="577"/>
      <c r="K865" s="561"/>
      <c r="L865" s="566"/>
      <c r="M865" s="573"/>
      <c r="N865" s="556">
        <f t="shared" ref="N865:N867" si="196">SUM(J865:M865)</f>
        <v>0</v>
      </c>
    </row>
    <row r="866" spans="1:18" x14ac:dyDescent="0.25">
      <c r="A866" s="239"/>
      <c r="B866" s="240"/>
      <c r="C866" s="241"/>
      <c r="D866" s="240"/>
      <c r="E866" s="240"/>
      <c r="F866" s="242"/>
      <c r="G866" s="243"/>
      <c r="H866" s="244"/>
      <c r="I866" s="552"/>
      <c r="J866" s="577"/>
      <c r="K866" s="561"/>
      <c r="L866" s="566"/>
      <c r="M866" s="573"/>
      <c r="N866" s="556">
        <f t="shared" si="196"/>
        <v>0</v>
      </c>
    </row>
    <row r="867" spans="1:18" ht="15.75" thickBot="1" x14ac:dyDescent="0.3">
      <c r="A867" s="245"/>
      <c r="B867" s="246"/>
      <c r="C867" s="247"/>
      <c r="D867" s="246"/>
      <c r="E867" s="246"/>
      <c r="F867" s="248"/>
      <c r="G867" s="249"/>
      <c r="H867" s="250"/>
      <c r="I867" s="553"/>
      <c r="J867" s="578"/>
      <c r="K867" s="562"/>
      <c r="L867" s="567"/>
      <c r="M867" s="574"/>
      <c r="N867" s="570">
        <f t="shared" si="196"/>
        <v>0</v>
      </c>
    </row>
    <row r="868" spans="1:18" ht="15.75" thickBot="1" x14ac:dyDescent="0.3">
      <c r="A868" s="757" t="s">
        <v>4</v>
      </c>
      <c r="B868" s="758"/>
      <c r="C868" s="758"/>
      <c r="D868" s="758"/>
      <c r="E868" s="758"/>
      <c r="F868" s="758"/>
      <c r="G868" s="758"/>
      <c r="H868" s="758"/>
      <c r="I868" s="554">
        <f>SUM(I858:I867)</f>
        <v>0</v>
      </c>
      <c r="J868" s="579">
        <f t="shared" ref="J868:N868" si="197">SUM(J858:J867)</f>
        <v>0</v>
      </c>
      <c r="K868" s="563">
        <f t="shared" si="197"/>
        <v>0</v>
      </c>
      <c r="L868" s="568">
        <f t="shared" si="197"/>
        <v>0</v>
      </c>
      <c r="M868" s="558">
        <f t="shared" si="197"/>
        <v>0</v>
      </c>
      <c r="N868" s="571">
        <f t="shared" si="197"/>
        <v>0</v>
      </c>
    </row>
    <row r="869" spans="1:18" ht="15.75" customHeight="1" thickBot="1" x14ac:dyDescent="0.3">
      <c r="A869" s="743" t="s">
        <v>480</v>
      </c>
      <c r="B869" s="744"/>
      <c r="C869" s="744"/>
      <c r="D869" s="744"/>
      <c r="E869" s="744"/>
      <c r="F869" s="744"/>
      <c r="G869" s="744"/>
      <c r="H869" s="744"/>
      <c r="I869" s="744"/>
      <c r="J869" s="744"/>
      <c r="K869" s="744"/>
      <c r="L869" s="744"/>
      <c r="M869" s="744"/>
      <c r="N869" s="745"/>
    </row>
    <row r="870" spans="1:18" ht="26.25" thickBot="1" x14ac:dyDescent="0.3">
      <c r="A870" s="429" t="s">
        <v>540</v>
      </c>
      <c r="B870" s="417" t="s">
        <v>540</v>
      </c>
      <c r="C870" s="429" t="s">
        <v>421</v>
      </c>
      <c r="D870" s="417" t="s">
        <v>36</v>
      </c>
      <c r="E870" s="232" t="s">
        <v>536</v>
      </c>
      <c r="F870" s="231" t="s">
        <v>0</v>
      </c>
      <c r="G870" s="231" t="s">
        <v>2</v>
      </c>
      <c r="H870" s="231" t="s">
        <v>37</v>
      </c>
      <c r="I870" s="550" t="s">
        <v>5</v>
      </c>
      <c r="J870" s="575" t="s">
        <v>519</v>
      </c>
      <c r="K870" s="559" t="s">
        <v>520</v>
      </c>
      <c r="L870" s="564" t="s">
        <v>521</v>
      </c>
      <c r="M870" s="557" t="s">
        <v>522</v>
      </c>
      <c r="N870" s="569" t="s">
        <v>620</v>
      </c>
      <c r="P870" s="641">
        <v>3</v>
      </c>
      <c r="Q870" s="642">
        <v>18</v>
      </c>
      <c r="R870" s="643">
        <f>+I881</f>
        <v>0</v>
      </c>
    </row>
    <row r="871" spans="1:18" x14ac:dyDescent="0.25">
      <c r="A871" s="233"/>
      <c r="B871" s="234"/>
      <c r="C871" s="235"/>
      <c r="D871" s="234"/>
      <c r="E871" s="234"/>
      <c r="F871" s="236"/>
      <c r="G871" s="237"/>
      <c r="H871" s="238"/>
      <c r="I871" s="551"/>
      <c r="J871" s="576"/>
      <c r="K871" s="560"/>
      <c r="L871" s="565"/>
      <c r="M871" s="572"/>
      <c r="N871" s="555">
        <f t="shared" ref="N871:N877" si="198">SUM(J871:M871)</f>
        <v>0</v>
      </c>
    </row>
    <row r="872" spans="1:18" x14ac:dyDescent="0.25">
      <c r="A872" s="239"/>
      <c r="B872" s="240"/>
      <c r="C872" s="241"/>
      <c r="D872" s="240"/>
      <c r="E872" s="240"/>
      <c r="F872" s="242"/>
      <c r="G872" s="243"/>
      <c r="H872" s="244"/>
      <c r="I872" s="552"/>
      <c r="J872" s="577"/>
      <c r="K872" s="561"/>
      <c r="L872" s="566"/>
      <c r="M872" s="573"/>
      <c r="N872" s="556">
        <f t="shared" si="198"/>
        <v>0</v>
      </c>
    </row>
    <row r="873" spans="1:18" x14ac:dyDescent="0.25">
      <c r="A873" s="239"/>
      <c r="B873" s="240"/>
      <c r="C873" s="241"/>
      <c r="D873" s="240"/>
      <c r="E873" s="240"/>
      <c r="F873" s="242"/>
      <c r="G873" s="243"/>
      <c r="H873" s="244"/>
      <c r="I873" s="552"/>
      <c r="J873" s="577"/>
      <c r="K873" s="561"/>
      <c r="L873" s="566"/>
      <c r="M873" s="573"/>
      <c r="N873" s="556">
        <f t="shared" si="198"/>
        <v>0</v>
      </c>
    </row>
    <row r="874" spans="1:18" x14ac:dyDescent="0.25">
      <c r="A874" s="239"/>
      <c r="B874" s="240"/>
      <c r="C874" s="241"/>
      <c r="D874" s="240"/>
      <c r="E874" s="240"/>
      <c r="F874" s="242"/>
      <c r="G874" s="243"/>
      <c r="H874" s="244"/>
      <c r="I874" s="552"/>
      <c r="J874" s="577"/>
      <c r="K874" s="561"/>
      <c r="L874" s="566"/>
      <c r="M874" s="573"/>
      <c r="N874" s="556">
        <f t="shared" si="198"/>
        <v>0</v>
      </c>
    </row>
    <row r="875" spans="1:18" x14ac:dyDescent="0.25">
      <c r="A875" s="239"/>
      <c r="B875" s="240"/>
      <c r="C875" s="241"/>
      <c r="D875" s="240"/>
      <c r="E875" s="240"/>
      <c r="F875" s="242"/>
      <c r="G875" s="243"/>
      <c r="H875" s="244"/>
      <c r="I875" s="552"/>
      <c r="J875" s="577"/>
      <c r="K875" s="561"/>
      <c r="L875" s="566"/>
      <c r="M875" s="573"/>
      <c r="N875" s="556">
        <f t="shared" si="198"/>
        <v>0</v>
      </c>
    </row>
    <row r="876" spans="1:18" x14ac:dyDescent="0.25">
      <c r="A876" s="239"/>
      <c r="B876" s="240"/>
      <c r="C876" s="241"/>
      <c r="D876" s="240"/>
      <c r="E876" s="240"/>
      <c r="F876" s="242"/>
      <c r="G876" s="243"/>
      <c r="H876" s="244"/>
      <c r="I876" s="552"/>
      <c r="J876" s="577"/>
      <c r="K876" s="561"/>
      <c r="L876" s="566"/>
      <c r="M876" s="573"/>
      <c r="N876" s="556">
        <f t="shared" si="198"/>
        <v>0</v>
      </c>
    </row>
    <row r="877" spans="1:18" x14ac:dyDescent="0.25">
      <c r="A877" s="239"/>
      <c r="B877" s="240"/>
      <c r="C877" s="241"/>
      <c r="D877" s="240"/>
      <c r="E877" s="240"/>
      <c r="F877" s="242"/>
      <c r="G877" s="243"/>
      <c r="H877" s="244"/>
      <c r="I877" s="552"/>
      <c r="J877" s="577"/>
      <c r="K877" s="561"/>
      <c r="L877" s="566"/>
      <c r="M877" s="573"/>
      <c r="N877" s="556">
        <f t="shared" si="198"/>
        <v>0</v>
      </c>
    </row>
    <row r="878" spans="1:18" x14ac:dyDescent="0.25">
      <c r="A878" s="239"/>
      <c r="B878" s="240"/>
      <c r="C878" s="241"/>
      <c r="D878" s="240"/>
      <c r="E878" s="240"/>
      <c r="F878" s="242"/>
      <c r="G878" s="243"/>
      <c r="H878" s="244"/>
      <c r="I878" s="552"/>
      <c r="J878" s="577"/>
      <c r="K878" s="561"/>
      <c r="L878" s="566"/>
      <c r="M878" s="573"/>
      <c r="N878" s="556">
        <f t="shared" ref="N878:N880" si="199">SUM(J878:M878)</f>
        <v>0</v>
      </c>
    </row>
    <row r="879" spans="1:18" x14ac:dyDescent="0.25">
      <c r="A879" s="239"/>
      <c r="B879" s="240"/>
      <c r="C879" s="241"/>
      <c r="D879" s="240"/>
      <c r="E879" s="240"/>
      <c r="F879" s="242"/>
      <c r="G879" s="243"/>
      <c r="H879" s="244"/>
      <c r="I879" s="552"/>
      <c r="J879" s="577"/>
      <c r="K879" s="561"/>
      <c r="L879" s="566"/>
      <c r="M879" s="573"/>
      <c r="N879" s="556">
        <f t="shared" si="199"/>
        <v>0</v>
      </c>
    </row>
    <row r="880" spans="1:18" ht="15.75" thickBot="1" x14ac:dyDescent="0.3">
      <c r="A880" s="245"/>
      <c r="B880" s="246"/>
      <c r="C880" s="247"/>
      <c r="D880" s="246"/>
      <c r="E880" s="246"/>
      <c r="F880" s="248"/>
      <c r="G880" s="249"/>
      <c r="H880" s="250"/>
      <c r="I880" s="553"/>
      <c r="J880" s="578"/>
      <c r="K880" s="562"/>
      <c r="L880" s="567"/>
      <c r="M880" s="574"/>
      <c r="N880" s="570">
        <f t="shared" si="199"/>
        <v>0</v>
      </c>
    </row>
    <row r="881" spans="1:14" ht="15.75" thickBot="1" x14ac:dyDescent="0.3">
      <c r="A881" s="757" t="s">
        <v>4</v>
      </c>
      <c r="B881" s="758"/>
      <c r="C881" s="758"/>
      <c r="D881" s="758"/>
      <c r="E881" s="758"/>
      <c r="F881" s="758"/>
      <c r="G881" s="758"/>
      <c r="H881" s="758"/>
      <c r="I881" s="554">
        <f>SUM(I871:I880)</f>
        <v>0</v>
      </c>
      <c r="J881" s="579">
        <f t="shared" ref="J881:N881" si="200">SUM(J871:J880)</f>
        <v>0</v>
      </c>
      <c r="K881" s="563">
        <f t="shared" si="200"/>
        <v>0</v>
      </c>
      <c r="L881" s="568">
        <f t="shared" si="200"/>
        <v>0</v>
      </c>
      <c r="M881" s="558">
        <f t="shared" si="200"/>
        <v>0</v>
      </c>
      <c r="N881" s="571">
        <f t="shared" si="200"/>
        <v>0</v>
      </c>
    </row>
    <row r="882" spans="1:14" ht="15.75" customHeight="1" thickBot="1" x14ac:dyDescent="0.3">
      <c r="A882" s="431" t="s">
        <v>26</v>
      </c>
      <c r="B882" s="419"/>
      <c r="C882" s="437"/>
      <c r="D882" s="419"/>
      <c r="E882" s="419"/>
      <c r="F882" s="229"/>
      <c r="G882" s="230"/>
      <c r="H882" s="229"/>
      <c r="I882" s="265">
        <f>+I23+I36+I49+I62+I75+I88+I101+I114+I127+I140+I153+I166+I179+I192+I205+I218+I231+I244+I257+I270+I283+I296+I309+I322+I335+I348+I361+I374+I387+I400+I413+I426+I439+I452+I465+I478+I491+I504+I517+I530+I543+I556+I569+I582+I595+I608+I621+I634+I647+I660+I673+I686+I699+I712+I725+I738+I751+I764+I777+I790+I803+I816+I829+I842+I855+I868+I881</f>
        <v>0</v>
      </c>
      <c r="J882" s="265">
        <f t="shared" ref="J882:N882" si="201">+J23+J36+J49+J62+J75+J88+J101+J114+J127+J140+J153+J166+J179+J192+J205+J218+J231+J244+J257+J270+J283+J296+J309+J322+J335+J348+J361+J374+J387+J400+J413+J426+J439+J452+J465+J478+J491+J504+J517+J530+J543+J556+J569+J582+J595+J608+J621+J634+J647+J660+J673+J686+J699+J712+J725+J738+J751+J764+J777+J790+J803+J816+J829+J842+J855+J868+J881</f>
        <v>0</v>
      </c>
      <c r="K882" s="265">
        <f t="shared" si="201"/>
        <v>0</v>
      </c>
      <c r="L882" s="265">
        <f t="shared" si="201"/>
        <v>0</v>
      </c>
      <c r="M882" s="265">
        <f t="shared" si="201"/>
        <v>0</v>
      </c>
      <c r="N882" s="265">
        <f t="shared" si="201"/>
        <v>0</v>
      </c>
    </row>
    <row r="883" spans="1:14" x14ac:dyDescent="0.25">
      <c r="A883" s="432"/>
      <c r="B883" s="420"/>
      <c r="C883" s="432"/>
      <c r="D883" s="420"/>
      <c r="E883" s="420"/>
      <c r="F883" s="49"/>
      <c r="G883" s="65"/>
      <c r="H883" s="49"/>
      <c r="I883" s="65"/>
      <c r="J883" s="376"/>
      <c r="K883" s="376"/>
      <c r="L883" s="376"/>
      <c r="M883" s="376"/>
      <c r="N883" s="376"/>
    </row>
    <row r="884" spans="1:14" x14ac:dyDescent="0.25">
      <c r="A884" s="432"/>
      <c r="B884" s="420"/>
      <c r="C884" s="432"/>
      <c r="D884" s="420"/>
      <c r="E884" s="420"/>
      <c r="F884" s="49"/>
      <c r="G884" s="65"/>
      <c r="H884" s="49"/>
      <c r="I884" s="65"/>
      <c r="J884" s="376"/>
      <c r="K884" s="376"/>
      <c r="L884" s="376"/>
      <c r="M884" s="376"/>
      <c r="N884" s="376"/>
    </row>
    <row r="885" spans="1:14" x14ac:dyDescent="0.25">
      <c r="A885" s="432"/>
      <c r="B885" s="420"/>
      <c r="C885" s="432"/>
      <c r="D885" s="420"/>
      <c r="E885" s="420"/>
      <c r="F885" s="49"/>
      <c r="G885" s="65"/>
      <c r="H885" s="49"/>
      <c r="I885" s="65"/>
      <c r="J885" s="376"/>
      <c r="K885" s="376"/>
      <c r="L885" s="376"/>
      <c r="M885" s="376"/>
      <c r="N885" s="376"/>
    </row>
    <row r="886" spans="1:14" x14ac:dyDescent="0.25">
      <c r="A886" s="432"/>
      <c r="B886" s="420"/>
      <c r="C886" s="432"/>
      <c r="D886" s="420"/>
      <c r="E886" s="420"/>
      <c r="F886" s="49"/>
      <c r="G886" s="65"/>
      <c r="H886" s="49"/>
      <c r="I886" s="65"/>
      <c r="J886" s="376"/>
      <c r="K886" s="376"/>
      <c r="L886" s="376"/>
      <c r="M886" s="376"/>
      <c r="N886" s="376"/>
    </row>
    <row r="887" spans="1:14" x14ac:dyDescent="0.25">
      <c r="A887" s="432"/>
      <c r="B887" s="420"/>
      <c r="C887" s="432"/>
      <c r="D887" s="420"/>
      <c r="E887" s="420"/>
      <c r="F887" s="49"/>
      <c r="G887" s="65"/>
      <c r="H887" s="49"/>
      <c r="I887" s="65"/>
      <c r="J887" s="376"/>
      <c r="K887" s="376"/>
      <c r="L887" s="376"/>
      <c r="M887" s="376"/>
      <c r="N887" s="376"/>
    </row>
    <row r="888" spans="1:14" ht="15.75" x14ac:dyDescent="0.25">
      <c r="A888" s="433" t="s">
        <v>533</v>
      </c>
      <c r="B888" s="421"/>
      <c r="C888" s="444" t="str">
        <f>+'ANEXO No 1'!D96</f>
        <v>FABIO ORTIGOZA TORRES</v>
      </c>
      <c r="D888" s="445"/>
      <c r="E888" s="445"/>
      <c r="F888" s="83"/>
      <c r="G888" s="64"/>
      <c r="H888" s="49"/>
      <c r="I888" s="65"/>
      <c r="J888" s="376"/>
      <c r="K888" s="376"/>
      <c r="L888" s="376"/>
      <c r="M888" s="376"/>
      <c r="N888" s="376"/>
    </row>
    <row r="889" spans="1:14" ht="15.75" x14ac:dyDescent="0.25">
      <c r="A889" s="485" t="s">
        <v>534</v>
      </c>
      <c r="B889" s="421"/>
      <c r="C889" s="753">
        <f>+'ANEXO No 1'!D97</f>
        <v>12121642</v>
      </c>
      <c r="D889" s="753"/>
      <c r="E889" s="653"/>
      <c r="F889" s="83"/>
      <c r="G889" s="64"/>
      <c r="H889" s="49"/>
      <c r="I889" s="65"/>
      <c r="J889" s="376"/>
      <c r="K889" s="376"/>
      <c r="L889" s="376"/>
      <c r="M889" s="376"/>
      <c r="N889" s="376"/>
    </row>
    <row r="890" spans="1:14" ht="15.75" x14ac:dyDescent="0.25">
      <c r="A890" s="433" t="s">
        <v>35</v>
      </c>
      <c r="B890" s="421"/>
      <c r="C890" s="444" t="str">
        <f>+'ANEXO No 1'!D98</f>
        <v>Rector</v>
      </c>
      <c r="D890" s="445"/>
      <c r="E890" s="445"/>
      <c r="F890" s="83"/>
      <c r="G890" s="64"/>
      <c r="H890" s="49"/>
      <c r="I890" s="65"/>
      <c r="J890" s="376"/>
      <c r="K890" s="376"/>
      <c r="L890" s="376"/>
      <c r="M890" s="376"/>
      <c r="N890" s="376"/>
    </row>
    <row r="891" spans="1:14" x14ac:dyDescent="0.25">
      <c r="A891" s="738" t="s">
        <v>528</v>
      </c>
      <c r="B891" s="738"/>
      <c r="C891" s="738"/>
      <c r="D891" s="738"/>
      <c r="E891" s="738"/>
      <c r="F891" s="738"/>
      <c r="G891" s="738"/>
      <c r="H891" s="738"/>
      <c r="I891" s="738"/>
      <c r="J891" s="738"/>
      <c r="K891" s="738"/>
      <c r="L891" s="738"/>
      <c r="M891" s="582"/>
      <c r="N891" s="376"/>
    </row>
    <row r="892" spans="1:14" x14ac:dyDescent="0.25">
      <c r="B892" s="422"/>
      <c r="C892" s="438"/>
      <c r="D892" s="422"/>
      <c r="E892" s="422"/>
      <c r="F892" s="84"/>
      <c r="G892" s="64"/>
      <c r="H892" s="49"/>
      <c r="I892" s="65"/>
      <c r="J892" s="376"/>
      <c r="K892" s="376"/>
      <c r="L892" s="376"/>
      <c r="M892" s="376"/>
      <c r="N892" s="376"/>
    </row>
    <row r="893" spans="1:14" x14ac:dyDescent="0.25">
      <c r="B893" s="422"/>
      <c r="C893" s="438"/>
      <c r="D893" s="422"/>
      <c r="E893" s="422"/>
      <c r="F893" s="84"/>
      <c r="G893" s="64"/>
      <c r="H893" s="49"/>
      <c r="I893" s="65"/>
      <c r="J893" s="376"/>
      <c r="K893" s="376"/>
      <c r="L893" s="376"/>
      <c r="M893" s="376"/>
      <c r="N893" s="376"/>
    </row>
    <row r="894" spans="1:14" x14ac:dyDescent="0.25">
      <c r="B894" s="420"/>
      <c r="C894" s="432"/>
      <c r="D894" s="420"/>
      <c r="E894" s="420"/>
      <c r="F894" s="64"/>
      <c r="G894" s="64"/>
      <c r="H894" s="49"/>
      <c r="I894" s="65"/>
      <c r="J894" s="376"/>
      <c r="K894" s="376"/>
      <c r="L894" s="376"/>
      <c r="M894" s="376"/>
      <c r="N894" s="376"/>
    </row>
    <row r="895" spans="1:14" x14ac:dyDescent="0.25">
      <c r="B895" s="420"/>
      <c r="C895" s="432"/>
      <c r="D895" s="420"/>
      <c r="E895" s="420"/>
      <c r="F895" s="64"/>
      <c r="G895" s="64"/>
      <c r="H895" s="49"/>
      <c r="I895" s="65"/>
      <c r="J895" s="376"/>
      <c r="K895" s="376"/>
      <c r="L895" s="376"/>
      <c r="M895" s="376"/>
      <c r="N895" s="376"/>
    </row>
    <row r="896" spans="1:14" x14ac:dyDescent="0.25">
      <c r="A896" s="738" t="s">
        <v>572</v>
      </c>
      <c r="B896" s="738"/>
      <c r="C896" s="738"/>
      <c r="D896" s="738"/>
      <c r="E896" s="738"/>
      <c r="F896" s="738"/>
      <c r="G896" s="738"/>
      <c r="H896" s="738"/>
      <c r="I896" s="738"/>
      <c r="J896" s="376"/>
      <c r="K896" s="376"/>
      <c r="L896" s="376"/>
      <c r="M896" s="376"/>
      <c r="N896" s="376"/>
    </row>
    <row r="897" spans="1:14" x14ac:dyDescent="0.25">
      <c r="A897" s="738" t="s">
        <v>571</v>
      </c>
      <c r="B897" s="738"/>
      <c r="C897" s="738"/>
      <c r="D897" s="738"/>
      <c r="E897" s="738"/>
      <c r="F897" s="738"/>
      <c r="G897" s="738"/>
      <c r="H897" s="738"/>
      <c r="I897" s="738"/>
      <c r="J897" s="376"/>
      <c r="K897" s="376"/>
      <c r="L897" s="376"/>
      <c r="M897" s="376"/>
      <c r="N897" s="376"/>
    </row>
    <row r="898" spans="1:14" x14ac:dyDescent="0.25">
      <c r="A898" s="724" t="s">
        <v>81</v>
      </c>
      <c r="B898" s="724"/>
      <c r="C898" s="724"/>
      <c r="D898" s="724"/>
      <c r="E898" s="724"/>
      <c r="F898" s="724"/>
      <c r="G898" s="724"/>
      <c r="H898" s="724"/>
      <c r="I898" s="724"/>
      <c r="J898" s="376"/>
      <c r="K898" s="376"/>
      <c r="L898" s="376"/>
      <c r="M898" s="376"/>
      <c r="N898" s="376"/>
    </row>
    <row r="899" spans="1:14" x14ac:dyDescent="0.25">
      <c r="B899" s="724"/>
      <c r="C899" s="724"/>
      <c r="D899" s="724"/>
      <c r="E899" s="724"/>
      <c r="F899" s="724"/>
      <c r="G899" s="724"/>
      <c r="H899" s="724"/>
      <c r="I899" s="724"/>
      <c r="J899" s="376"/>
      <c r="K899" s="376"/>
      <c r="L899" s="376"/>
      <c r="M899" s="376"/>
      <c r="N899" s="376"/>
    </row>
    <row r="900" spans="1:14" x14ac:dyDescent="0.25">
      <c r="B900" s="425"/>
      <c r="F900" s="62"/>
      <c r="G900" s="62"/>
      <c r="H900" s="63"/>
      <c r="I900" s="59"/>
      <c r="J900" s="376"/>
      <c r="K900" s="376"/>
      <c r="L900" s="376"/>
      <c r="M900" s="376"/>
      <c r="N900" s="376"/>
    </row>
    <row r="901" spans="1:14" x14ac:dyDescent="0.25">
      <c r="B901" s="425"/>
      <c r="F901" s="62"/>
      <c r="G901" s="62"/>
      <c r="H901" s="63"/>
      <c r="I901" s="62"/>
      <c r="J901" s="376"/>
      <c r="K901" s="376"/>
      <c r="L901" s="376"/>
      <c r="M901" s="376"/>
      <c r="N901" s="376"/>
    </row>
    <row r="902" spans="1:14" x14ac:dyDescent="0.25">
      <c r="B902" s="425"/>
      <c r="F902" s="62"/>
      <c r="G902" s="62"/>
      <c r="H902" s="63"/>
      <c r="I902" s="62"/>
      <c r="J902" s="376"/>
      <c r="K902" s="376"/>
      <c r="L902" s="376"/>
      <c r="M902" s="376"/>
      <c r="N902" s="376"/>
    </row>
    <row r="903" spans="1:14" x14ac:dyDescent="0.25">
      <c r="B903" s="425"/>
      <c r="F903" s="62"/>
      <c r="G903" s="62"/>
      <c r="H903" s="63"/>
      <c r="I903" s="62"/>
      <c r="J903" s="376"/>
      <c r="K903" s="376"/>
      <c r="L903" s="376"/>
      <c r="M903" s="376"/>
      <c r="N903" s="376"/>
    </row>
    <row r="904" spans="1:14" x14ac:dyDescent="0.25">
      <c r="B904" s="425"/>
      <c r="F904" s="62"/>
      <c r="G904" s="62"/>
      <c r="H904" s="63"/>
      <c r="I904" s="62"/>
      <c r="J904" s="376"/>
      <c r="K904" s="376"/>
      <c r="L904" s="376"/>
      <c r="M904" s="376"/>
      <c r="N904" s="376"/>
    </row>
    <row r="905" spans="1:14" x14ac:dyDescent="0.25">
      <c r="B905" s="426"/>
      <c r="F905" s="62"/>
      <c r="G905" s="62"/>
      <c r="H905" s="63"/>
      <c r="I905" s="62"/>
      <c r="J905" s="376"/>
      <c r="K905" s="376"/>
      <c r="L905" s="376"/>
      <c r="M905" s="376"/>
      <c r="N905" s="376"/>
    </row>
    <row r="906" spans="1:14" x14ac:dyDescent="0.25">
      <c r="B906" s="425"/>
      <c r="F906" s="62"/>
      <c r="G906" s="62"/>
      <c r="H906" s="63"/>
      <c r="I906" s="62"/>
      <c r="J906" s="376"/>
      <c r="K906" s="376"/>
      <c r="L906" s="376"/>
      <c r="M906" s="376"/>
      <c r="N906" s="376"/>
    </row>
    <row r="907" spans="1:14" x14ac:dyDescent="0.25">
      <c r="B907" s="425"/>
      <c r="F907" s="9"/>
      <c r="G907" s="9"/>
      <c r="H907" s="63"/>
      <c r="I907" s="62"/>
      <c r="J907" s="376"/>
      <c r="K907" s="376"/>
      <c r="L907" s="376"/>
      <c r="M907" s="376"/>
      <c r="N907" s="376"/>
    </row>
    <row r="908" spans="1:14" x14ac:dyDescent="0.25">
      <c r="B908" s="425"/>
      <c r="F908" s="9"/>
      <c r="G908" s="9"/>
      <c r="H908" s="49"/>
      <c r="I908" s="62"/>
      <c r="J908" s="376"/>
      <c r="K908" s="376"/>
      <c r="L908" s="376"/>
      <c r="M908" s="376"/>
      <c r="N908" s="376"/>
    </row>
    <row r="909" spans="1:14" ht="12" customHeight="1" x14ac:dyDescent="0.25">
      <c r="B909" s="420"/>
      <c r="C909" s="432"/>
      <c r="D909" s="420"/>
      <c r="E909" s="420"/>
      <c r="F909" s="49"/>
      <c r="G909" s="64"/>
      <c r="H909" s="64"/>
      <c r="I909" s="49"/>
      <c r="J909" s="376"/>
      <c r="K909" s="376"/>
      <c r="L909" s="376"/>
      <c r="M909" s="376"/>
      <c r="N909" s="376"/>
    </row>
    <row r="910" spans="1:14" x14ac:dyDescent="0.25">
      <c r="H910" s="49"/>
      <c r="I910" s="49"/>
      <c r="J910" s="376"/>
      <c r="K910" s="376"/>
      <c r="L910" s="376"/>
      <c r="M910" s="376"/>
      <c r="N910" s="376"/>
    </row>
    <row r="911" spans="1:14" ht="19.5" customHeight="1" x14ac:dyDescent="0.25">
      <c r="A911" s="432"/>
      <c r="B911" s="420"/>
      <c r="C911" s="432"/>
      <c r="D911" s="420"/>
      <c r="E911" s="420"/>
      <c r="F911" s="49"/>
      <c r="G911" s="65"/>
      <c r="H911" s="49"/>
      <c r="I911" s="49"/>
      <c r="J911" s="376"/>
      <c r="K911" s="376"/>
      <c r="L911" s="376"/>
      <c r="M911" s="376"/>
      <c r="N911" s="376"/>
    </row>
    <row r="912" spans="1:14" ht="15" customHeight="1" x14ac:dyDescent="0.25">
      <c r="A912" s="432"/>
      <c r="B912" s="420"/>
      <c r="C912" s="432"/>
      <c r="D912" s="420"/>
      <c r="E912" s="420"/>
      <c r="F912" s="49"/>
      <c r="G912" s="65"/>
      <c r="H912" s="49"/>
      <c r="I912" s="49"/>
      <c r="J912" s="376"/>
      <c r="K912" s="376"/>
      <c r="L912" s="376"/>
      <c r="M912" s="376"/>
      <c r="N912" s="376"/>
    </row>
    <row r="913" spans="1:14" x14ac:dyDescent="0.25">
      <c r="A913" s="432"/>
      <c r="B913" s="420"/>
      <c r="C913" s="432"/>
      <c r="D913" s="420"/>
      <c r="E913" s="420"/>
      <c r="F913" s="49"/>
      <c r="G913" s="65"/>
      <c r="H913" s="49"/>
      <c r="I913" s="49"/>
      <c r="J913" s="376"/>
      <c r="K913" s="376"/>
      <c r="L913" s="376"/>
      <c r="M913" s="376"/>
      <c r="N913" s="376"/>
    </row>
    <row r="914" spans="1:14" x14ac:dyDescent="0.25">
      <c r="A914" s="432"/>
      <c r="B914" s="420"/>
      <c r="C914" s="432"/>
      <c r="D914" s="420"/>
      <c r="E914" s="420"/>
      <c r="F914" s="49"/>
      <c r="G914" s="65"/>
      <c r="H914" s="49"/>
      <c r="I914" s="49"/>
      <c r="J914" s="376"/>
      <c r="K914" s="376"/>
      <c r="L914" s="376"/>
      <c r="M914" s="376"/>
      <c r="N914" s="376"/>
    </row>
    <row r="915" spans="1:14" x14ac:dyDescent="0.25">
      <c r="A915" s="432"/>
      <c r="B915" s="420"/>
      <c r="C915" s="432"/>
      <c r="D915" s="420"/>
      <c r="E915" s="420"/>
      <c r="F915" s="49"/>
      <c r="G915" s="65"/>
      <c r="H915" s="49"/>
      <c r="I915" s="49"/>
      <c r="J915" s="376"/>
      <c r="K915" s="376"/>
      <c r="L915" s="376"/>
      <c r="M915" s="376"/>
      <c r="N915" s="376"/>
    </row>
    <row r="916" spans="1:14" x14ac:dyDescent="0.25">
      <c r="A916" s="432"/>
      <c r="B916" s="420"/>
      <c r="C916" s="432"/>
      <c r="D916" s="420"/>
      <c r="E916" s="420"/>
      <c r="F916" s="49"/>
      <c r="G916" s="65"/>
      <c r="H916" s="49"/>
      <c r="I916" s="49"/>
      <c r="J916" s="376"/>
      <c r="K916" s="376"/>
      <c r="L916" s="376"/>
      <c r="M916" s="376"/>
      <c r="N916" s="376"/>
    </row>
    <row r="917" spans="1:14" x14ac:dyDescent="0.25">
      <c r="A917" s="432"/>
      <c r="B917" s="420"/>
      <c r="C917" s="432"/>
      <c r="D917" s="420"/>
      <c r="E917" s="420"/>
      <c r="F917" s="49"/>
      <c r="G917" s="65"/>
      <c r="H917" s="49"/>
      <c r="I917" s="49"/>
      <c r="J917" s="376"/>
      <c r="K917" s="376"/>
      <c r="L917" s="376"/>
      <c r="M917" s="376"/>
      <c r="N917" s="376"/>
    </row>
    <row r="918" spans="1:14" x14ac:dyDescent="0.25">
      <c r="A918" s="432"/>
      <c r="B918" s="420"/>
      <c r="C918" s="432"/>
      <c r="D918" s="420"/>
      <c r="E918" s="420"/>
      <c r="F918" s="49"/>
      <c r="G918" s="65"/>
      <c r="H918" s="49"/>
      <c r="I918" s="49"/>
      <c r="J918" s="376"/>
      <c r="K918" s="376"/>
      <c r="L918" s="376"/>
      <c r="M918" s="376"/>
      <c r="N918" s="376"/>
    </row>
    <row r="919" spans="1:14" x14ac:dyDescent="0.25">
      <c r="A919" s="432"/>
      <c r="B919" s="420"/>
      <c r="C919" s="432"/>
      <c r="D919" s="420"/>
      <c r="E919" s="420"/>
      <c r="F919" s="49"/>
      <c r="G919" s="65"/>
      <c r="H919" s="49"/>
      <c r="I919" s="49"/>
      <c r="J919" s="376"/>
      <c r="K919" s="376"/>
      <c r="L919" s="376"/>
      <c r="M919" s="376"/>
      <c r="N919" s="376"/>
    </row>
    <row r="920" spans="1:14" x14ac:dyDescent="0.25">
      <c r="A920" s="432"/>
      <c r="B920" s="420"/>
      <c r="C920" s="432"/>
      <c r="D920" s="420"/>
      <c r="E920" s="420"/>
      <c r="F920" s="49"/>
      <c r="G920" s="65"/>
      <c r="H920" s="49"/>
      <c r="I920" s="49"/>
      <c r="J920" s="376"/>
      <c r="K920" s="376"/>
      <c r="L920" s="376"/>
      <c r="M920" s="376"/>
      <c r="N920" s="376"/>
    </row>
    <row r="921" spans="1:14" x14ac:dyDescent="0.25">
      <c r="A921" s="432"/>
      <c r="B921" s="420"/>
      <c r="C921" s="432"/>
      <c r="D921" s="420"/>
      <c r="E921" s="420"/>
      <c r="F921" s="49"/>
      <c r="G921" s="65"/>
      <c r="H921" s="49"/>
      <c r="I921" s="49"/>
      <c r="J921" s="376"/>
      <c r="K921" s="376"/>
      <c r="L921" s="376"/>
      <c r="M921" s="376"/>
      <c r="N921" s="376"/>
    </row>
    <row r="922" spans="1:14" x14ac:dyDescent="0.25">
      <c r="A922" s="432"/>
      <c r="B922" s="420"/>
      <c r="C922" s="432"/>
      <c r="D922" s="420"/>
      <c r="E922" s="420"/>
      <c r="F922" s="49"/>
      <c r="G922" s="65"/>
      <c r="H922" s="49"/>
      <c r="I922" s="49"/>
      <c r="J922" s="376"/>
      <c r="K922" s="376"/>
      <c r="L922" s="376"/>
      <c r="M922" s="376"/>
      <c r="N922" s="376"/>
    </row>
    <row r="923" spans="1:14" x14ac:dyDescent="0.25">
      <c r="A923" s="432"/>
      <c r="B923" s="420"/>
      <c r="C923" s="432"/>
      <c r="D923" s="420"/>
      <c r="E923" s="420"/>
      <c r="F923" s="49"/>
      <c r="G923" s="49"/>
      <c r="H923" s="49"/>
      <c r="I923" s="49"/>
      <c r="J923" s="376"/>
      <c r="K923" s="376"/>
      <c r="L923" s="376"/>
      <c r="M923" s="376"/>
      <c r="N923" s="376"/>
    </row>
    <row r="924" spans="1:14" x14ac:dyDescent="0.25">
      <c r="A924" s="432"/>
      <c r="B924" s="420"/>
      <c r="C924" s="432"/>
      <c r="D924" s="420"/>
      <c r="E924" s="420"/>
      <c r="F924" s="49"/>
      <c r="G924" s="49"/>
      <c r="H924" s="49"/>
      <c r="I924" s="49"/>
      <c r="J924" s="376"/>
      <c r="K924" s="376"/>
      <c r="L924" s="376"/>
      <c r="M924" s="376"/>
      <c r="N924" s="376"/>
    </row>
    <row r="925" spans="1:14" x14ac:dyDescent="0.25">
      <c r="A925" s="432"/>
      <c r="B925" s="420"/>
      <c r="C925" s="432"/>
      <c r="D925" s="420"/>
      <c r="E925" s="420"/>
      <c r="F925" s="49"/>
      <c r="G925" s="49"/>
      <c r="H925" s="49"/>
      <c r="I925" s="49"/>
      <c r="J925" s="376"/>
      <c r="K925" s="376"/>
      <c r="L925" s="376"/>
      <c r="M925" s="376"/>
      <c r="N925" s="376"/>
    </row>
    <row r="926" spans="1:14" x14ac:dyDescent="0.25">
      <c r="A926" s="432"/>
      <c r="B926" s="420"/>
      <c r="C926" s="432"/>
      <c r="D926" s="420"/>
      <c r="E926" s="420"/>
      <c r="F926" s="49"/>
      <c r="G926" s="49"/>
      <c r="H926" s="49"/>
      <c r="I926" s="49"/>
      <c r="J926" s="376"/>
      <c r="K926" s="376"/>
      <c r="L926" s="376"/>
      <c r="M926" s="376"/>
      <c r="N926" s="376"/>
    </row>
    <row r="927" spans="1:14" x14ac:dyDescent="0.25">
      <c r="A927" s="432"/>
      <c r="B927" s="420"/>
      <c r="C927" s="432"/>
      <c r="D927" s="420"/>
      <c r="E927" s="420"/>
      <c r="F927" s="49"/>
      <c r="G927" s="49"/>
      <c r="H927" s="49"/>
      <c r="I927" s="49"/>
      <c r="J927" s="376"/>
      <c r="K927" s="376"/>
      <c r="L927" s="376"/>
      <c r="M927" s="376"/>
      <c r="N927" s="376"/>
    </row>
    <row r="928" spans="1:14" x14ac:dyDescent="0.25">
      <c r="A928" s="432"/>
      <c r="B928" s="420"/>
      <c r="C928" s="432"/>
      <c r="D928" s="420"/>
      <c r="E928" s="420"/>
      <c r="F928" s="49"/>
      <c r="G928" s="49"/>
      <c r="H928" s="49"/>
      <c r="I928" s="49"/>
      <c r="J928" s="376"/>
      <c r="K928" s="376"/>
      <c r="L928" s="376"/>
      <c r="M928" s="376"/>
      <c r="N928" s="376"/>
    </row>
    <row r="929" spans="1:14" x14ac:dyDescent="0.25">
      <c r="A929" s="432"/>
      <c r="B929" s="420"/>
      <c r="C929" s="432"/>
      <c r="D929" s="420"/>
      <c r="E929" s="420"/>
      <c r="F929" s="49"/>
      <c r="G929" s="49"/>
      <c r="H929" s="49"/>
      <c r="I929" s="49"/>
      <c r="J929" s="376"/>
      <c r="K929" s="376"/>
      <c r="L929" s="376"/>
      <c r="M929" s="376"/>
      <c r="N929" s="376"/>
    </row>
    <row r="930" spans="1:14" x14ac:dyDescent="0.25">
      <c r="A930" s="432"/>
      <c r="B930" s="420"/>
      <c r="C930" s="432"/>
      <c r="D930" s="420"/>
      <c r="E930" s="420"/>
      <c r="F930" s="49"/>
      <c r="G930" s="49"/>
      <c r="H930" s="49"/>
      <c r="I930" s="49"/>
      <c r="J930" s="376"/>
      <c r="K930" s="376"/>
      <c r="L930" s="376"/>
      <c r="M930" s="376"/>
      <c r="N930" s="376"/>
    </row>
    <row r="931" spans="1:14" x14ac:dyDescent="0.25">
      <c r="A931" s="432"/>
      <c r="B931" s="420"/>
      <c r="C931" s="432"/>
      <c r="D931" s="420"/>
      <c r="E931" s="420"/>
      <c r="F931" s="49"/>
      <c r="G931" s="49"/>
      <c r="H931" s="49"/>
      <c r="I931" s="49"/>
      <c r="J931" s="376"/>
      <c r="K931" s="376"/>
      <c r="L931" s="376"/>
      <c r="M931" s="376"/>
      <c r="N931" s="376"/>
    </row>
    <row r="932" spans="1:14" x14ac:dyDescent="0.25">
      <c r="A932" s="432"/>
      <c r="B932" s="420"/>
      <c r="C932" s="432"/>
      <c r="D932" s="420"/>
      <c r="E932" s="420"/>
      <c r="F932" s="49"/>
      <c r="G932" s="49"/>
      <c r="H932" s="49"/>
      <c r="I932" s="49"/>
      <c r="J932" s="376"/>
      <c r="K932" s="376"/>
      <c r="L932" s="376"/>
      <c r="M932" s="376"/>
      <c r="N932" s="376"/>
    </row>
    <row r="933" spans="1:14" x14ac:dyDescent="0.25">
      <c r="A933" s="432"/>
      <c r="B933" s="420"/>
      <c r="C933" s="432"/>
      <c r="D933" s="420"/>
      <c r="E933" s="420"/>
      <c r="F933" s="49"/>
      <c r="G933" s="49"/>
      <c r="H933" s="49"/>
      <c r="I933" s="49"/>
      <c r="J933" s="376"/>
      <c r="K933" s="376"/>
      <c r="L933" s="376"/>
      <c r="M933" s="376"/>
      <c r="N933" s="376"/>
    </row>
    <row r="934" spans="1:14" x14ac:dyDescent="0.25">
      <c r="A934" s="432"/>
      <c r="B934" s="420"/>
      <c r="C934" s="432"/>
      <c r="D934" s="420"/>
      <c r="E934" s="420"/>
      <c r="F934" s="49"/>
      <c r="G934" s="49"/>
      <c r="H934" s="49"/>
      <c r="I934" s="49"/>
      <c r="J934" s="376"/>
      <c r="K934" s="376"/>
      <c r="L934" s="376"/>
      <c r="M934" s="376"/>
      <c r="N934" s="376"/>
    </row>
    <row r="935" spans="1:14" x14ac:dyDescent="0.25">
      <c r="A935" s="432"/>
      <c r="B935" s="420"/>
      <c r="C935" s="432"/>
      <c r="D935" s="420"/>
      <c r="E935" s="420"/>
      <c r="F935" s="49"/>
      <c r="G935" s="49"/>
      <c r="H935" s="49"/>
      <c r="I935" s="49"/>
      <c r="J935" s="376"/>
      <c r="K935" s="376"/>
      <c r="L935" s="376"/>
      <c r="M935" s="376"/>
      <c r="N935" s="376"/>
    </row>
    <row r="936" spans="1:14" x14ac:dyDescent="0.25">
      <c r="A936" s="432"/>
      <c r="B936" s="420"/>
      <c r="C936" s="432"/>
      <c r="D936" s="420"/>
      <c r="E936" s="420"/>
      <c r="F936" s="49"/>
      <c r="G936" s="49"/>
      <c r="H936" s="49"/>
      <c r="I936" s="49"/>
      <c r="J936" s="376"/>
      <c r="K936" s="376"/>
      <c r="L936" s="376"/>
      <c r="M936" s="376"/>
      <c r="N936" s="376"/>
    </row>
    <row r="937" spans="1:14" x14ac:dyDescent="0.25">
      <c r="A937" s="432"/>
      <c r="B937" s="420"/>
      <c r="C937" s="432"/>
      <c r="D937" s="420"/>
      <c r="E937" s="420"/>
      <c r="F937" s="49"/>
      <c r="G937" s="49"/>
      <c r="H937" s="49"/>
      <c r="I937" s="49"/>
      <c r="J937" s="376"/>
      <c r="K937" s="376"/>
      <c r="L937" s="376"/>
      <c r="M937" s="376"/>
      <c r="N937" s="376"/>
    </row>
    <row r="938" spans="1:14" x14ac:dyDescent="0.25">
      <c r="A938" s="432"/>
      <c r="B938" s="420"/>
      <c r="C938" s="432"/>
      <c r="D938" s="420"/>
      <c r="E938" s="420"/>
      <c r="F938" s="49"/>
      <c r="G938" s="49"/>
      <c r="H938" s="49"/>
      <c r="I938" s="49"/>
      <c r="J938" s="376"/>
      <c r="K938" s="376"/>
      <c r="L938" s="376"/>
      <c r="M938" s="376"/>
      <c r="N938" s="376"/>
    </row>
    <row r="939" spans="1:14" x14ac:dyDescent="0.25">
      <c r="A939" s="432"/>
      <c r="B939" s="420"/>
      <c r="C939" s="432"/>
      <c r="D939" s="420"/>
      <c r="E939" s="420"/>
      <c r="F939" s="49"/>
      <c r="G939" s="49"/>
      <c r="H939" s="49"/>
      <c r="I939" s="49"/>
      <c r="J939" s="376"/>
      <c r="K939" s="376"/>
      <c r="L939" s="376"/>
      <c r="M939" s="376"/>
      <c r="N939" s="376"/>
    </row>
    <row r="940" spans="1:14" x14ac:dyDescent="0.25">
      <c r="A940" s="432"/>
      <c r="B940" s="420"/>
      <c r="C940" s="432"/>
      <c r="D940" s="420"/>
      <c r="E940" s="420"/>
      <c r="F940" s="49"/>
      <c r="G940" s="49"/>
      <c r="H940" s="49"/>
      <c r="I940" s="49"/>
      <c r="J940" s="376"/>
      <c r="K940" s="376"/>
      <c r="L940" s="376"/>
      <c r="M940" s="376"/>
      <c r="N940" s="376"/>
    </row>
    <row r="941" spans="1:14" x14ac:dyDescent="0.25">
      <c r="A941" s="432"/>
      <c r="B941" s="420"/>
      <c r="C941" s="432"/>
      <c r="D941" s="420"/>
      <c r="E941" s="420"/>
      <c r="F941" s="49"/>
      <c r="G941" s="49"/>
      <c r="H941" s="49"/>
      <c r="I941" s="49"/>
      <c r="J941" s="376"/>
      <c r="K941" s="376"/>
      <c r="L941" s="376"/>
      <c r="M941" s="376"/>
      <c r="N941" s="376"/>
    </row>
    <row r="942" spans="1:14" x14ac:dyDescent="0.25">
      <c r="A942" s="432"/>
      <c r="B942" s="420"/>
      <c r="C942" s="432"/>
      <c r="D942" s="420"/>
      <c r="E942" s="420"/>
      <c r="F942" s="49"/>
      <c r="G942" s="49"/>
      <c r="H942" s="49"/>
      <c r="I942" s="49"/>
      <c r="J942" s="376"/>
      <c r="K942" s="376"/>
      <c r="L942" s="376"/>
      <c r="M942" s="376"/>
      <c r="N942" s="376"/>
    </row>
    <row r="943" spans="1:14" x14ac:dyDescent="0.25">
      <c r="A943" s="432"/>
      <c r="B943" s="420"/>
      <c r="C943" s="432"/>
      <c r="D943" s="420"/>
      <c r="E943" s="420"/>
      <c r="F943" s="49"/>
      <c r="G943" s="49"/>
      <c r="H943" s="49"/>
      <c r="I943" s="49"/>
      <c r="J943" s="376"/>
      <c r="K943" s="376"/>
      <c r="L943" s="376"/>
      <c r="M943" s="376"/>
      <c r="N943" s="376"/>
    </row>
    <row r="944" spans="1:14" x14ac:dyDescent="0.25">
      <c r="A944" s="432"/>
      <c r="B944" s="420"/>
      <c r="C944" s="432"/>
      <c r="D944" s="420"/>
      <c r="E944" s="420"/>
      <c r="F944" s="49"/>
      <c r="G944" s="49"/>
      <c r="H944" s="49"/>
      <c r="I944" s="49"/>
      <c r="J944" s="376"/>
      <c r="K944" s="376"/>
      <c r="L944" s="376"/>
      <c r="M944" s="376"/>
      <c r="N944" s="376"/>
    </row>
    <row r="945" spans="1:14" x14ac:dyDescent="0.25">
      <c r="A945" s="432"/>
      <c r="B945" s="420"/>
      <c r="C945" s="432"/>
      <c r="D945" s="420"/>
      <c r="E945" s="420"/>
      <c r="F945" s="49"/>
      <c r="G945" s="49"/>
      <c r="H945" s="49"/>
      <c r="I945" s="49"/>
      <c r="J945" s="376"/>
      <c r="K945" s="376"/>
      <c r="L945" s="376"/>
      <c r="M945" s="376"/>
      <c r="N945" s="376"/>
    </row>
    <row r="946" spans="1:14" x14ac:dyDescent="0.25">
      <c r="A946" s="432"/>
      <c r="B946" s="420"/>
      <c r="C946" s="432"/>
      <c r="D946" s="420"/>
      <c r="E946" s="420"/>
      <c r="F946" s="49"/>
      <c r="G946" s="49"/>
      <c r="H946" s="49"/>
      <c r="I946" s="49"/>
      <c r="J946" s="376"/>
      <c r="K946" s="376"/>
      <c r="L946" s="376"/>
      <c r="M946" s="376"/>
      <c r="N946" s="376"/>
    </row>
    <row r="947" spans="1:14" x14ac:dyDescent="0.25">
      <c r="A947" s="432"/>
      <c r="B947" s="420"/>
      <c r="C947" s="432"/>
      <c r="D947" s="420"/>
      <c r="E947" s="420"/>
      <c r="F947" s="49"/>
      <c r="G947" s="49"/>
      <c r="H947" s="49"/>
      <c r="I947" s="49"/>
      <c r="J947" s="376"/>
      <c r="K947" s="376"/>
      <c r="L947" s="376"/>
      <c r="M947" s="376"/>
      <c r="N947" s="376"/>
    </row>
    <row r="948" spans="1:14" x14ac:dyDescent="0.25">
      <c r="A948" s="432"/>
      <c r="B948" s="420"/>
      <c r="C948" s="432"/>
      <c r="D948" s="420"/>
      <c r="E948" s="420"/>
      <c r="F948" s="49"/>
      <c r="G948" s="49"/>
      <c r="H948" s="49"/>
      <c r="I948" s="49"/>
      <c r="J948" s="376"/>
      <c r="K948" s="376"/>
      <c r="L948" s="376"/>
      <c r="M948" s="376"/>
      <c r="N948" s="376"/>
    </row>
    <row r="949" spans="1:14" x14ac:dyDescent="0.25">
      <c r="A949" s="432"/>
      <c r="B949" s="420"/>
      <c r="C949" s="432"/>
      <c r="D949" s="420"/>
      <c r="E949" s="420"/>
      <c r="F949" s="49"/>
      <c r="G949" s="49"/>
      <c r="H949" s="49"/>
      <c r="I949" s="49"/>
      <c r="J949" s="376"/>
      <c r="K949" s="376"/>
      <c r="L949" s="376"/>
      <c r="M949" s="376"/>
      <c r="N949" s="376"/>
    </row>
    <row r="950" spans="1:14" x14ac:dyDescent="0.25">
      <c r="A950" s="432"/>
      <c r="B950" s="420"/>
      <c r="C950" s="432"/>
      <c r="D950" s="420"/>
      <c r="E950" s="420"/>
      <c r="F950" s="49"/>
      <c r="G950" s="49"/>
      <c r="H950" s="49"/>
      <c r="I950" s="49"/>
      <c r="J950" s="376"/>
      <c r="K950" s="376"/>
      <c r="L950" s="376"/>
      <c r="M950" s="376"/>
      <c r="N950" s="376"/>
    </row>
    <row r="951" spans="1:14" x14ac:dyDescent="0.25">
      <c r="A951" s="432"/>
      <c r="B951" s="420"/>
      <c r="C951" s="432"/>
      <c r="D951" s="420"/>
      <c r="E951" s="420"/>
      <c r="F951" s="49"/>
      <c r="G951" s="49"/>
      <c r="H951" s="49"/>
      <c r="I951" s="49"/>
      <c r="J951" s="376"/>
      <c r="K951" s="376"/>
      <c r="L951" s="376"/>
      <c r="M951" s="376"/>
      <c r="N951" s="376"/>
    </row>
    <row r="952" spans="1:14" x14ac:dyDescent="0.25">
      <c r="A952" s="432"/>
      <c r="B952" s="420"/>
      <c r="C952" s="432"/>
      <c r="D952" s="420"/>
      <c r="E952" s="420"/>
      <c r="F952" s="49"/>
      <c r="G952" s="49"/>
      <c r="H952" s="49"/>
      <c r="I952" s="49"/>
      <c r="J952" s="376"/>
      <c r="K952" s="376"/>
      <c r="L952" s="376"/>
      <c r="M952" s="376"/>
      <c r="N952" s="376"/>
    </row>
    <row r="953" spans="1:14" x14ac:dyDescent="0.25">
      <c r="A953" s="432"/>
      <c r="B953" s="420"/>
      <c r="C953" s="432"/>
      <c r="D953" s="420"/>
      <c r="E953" s="420"/>
      <c r="F953" s="49"/>
      <c r="G953" s="49"/>
      <c r="H953" s="49"/>
      <c r="I953" s="49"/>
      <c r="J953" s="376"/>
      <c r="K953" s="376"/>
      <c r="L953" s="376"/>
      <c r="M953" s="376"/>
      <c r="N953" s="376"/>
    </row>
    <row r="954" spans="1:14" x14ac:dyDescent="0.25">
      <c r="A954" s="432"/>
      <c r="B954" s="420"/>
      <c r="C954" s="432"/>
      <c r="D954" s="420"/>
      <c r="E954" s="420"/>
      <c r="F954" s="49"/>
      <c r="G954" s="49"/>
      <c r="H954" s="49"/>
      <c r="I954" s="49"/>
      <c r="J954" s="376"/>
      <c r="K954" s="376"/>
      <c r="L954" s="376"/>
      <c r="M954" s="376"/>
      <c r="N954" s="376"/>
    </row>
    <row r="955" spans="1:14" x14ac:dyDescent="0.25">
      <c r="A955" s="432"/>
      <c r="B955" s="420"/>
      <c r="C955" s="432"/>
      <c r="D955" s="420"/>
      <c r="E955" s="420"/>
      <c r="F955" s="49"/>
      <c r="G955" s="49"/>
      <c r="H955" s="49"/>
      <c r="I955" s="49"/>
      <c r="J955" s="376"/>
      <c r="K955" s="376"/>
      <c r="L955" s="376"/>
      <c r="M955" s="376"/>
      <c r="N955" s="376"/>
    </row>
    <row r="956" spans="1:14" x14ac:dyDescent="0.25">
      <c r="A956" s="432"/>
      <c r="B956" s="420"/>
      <c r="C956" s="432"/>
      <c r="D956" s="420"/>
      <c r="E956" s="420"/>
      <c r="F956" s="49"/>
      <c r="G956" s="49"/>
      <c r="H956" s="49"/>
      <c r="I956" s="49"/>
      <c r="J956" s="376"/>
      <c r="K956" s="376"/>
      <c r="L956" s="376"/>
      <c r="M956" s="376"/>
      <c r="N956" s="376"/>
    </row>
    <row r="957" spans="1:14" x14ac:dyDescent="0.25">
      <c r="A957" s="432"/>
      <c r="B957" s="420"/>
      <c r="C957" s="432"/>
      <c r="D957" s="420"/>
      <c r="E957" s="420"/>
      <c r="F957" s="49"/>
      <c r="G957" s="49"/>
      <c r="H957" s="49"/>
      <c r="I957" s="49"/>
      <c r="J957" s="376"/>
      <c r="K957" s="376"/>
      <c r="L957" s="376"/>
      <c r="M957" s="376"/>
      <c r="N957" s="376"/>
    </row>
    <row r="958" spans="1:14" x14ac:dyDescent="0.25">
      <c r="A958" s="432"/>
      <c r="B958" s="420"/>
      <c r="C958" s="432"/>
      <c r="D958" s="420"/>
      <c r="E958" s="420"/>
      <c r="F958" s="49"/>
      <c r="G958" s="49"/>
      <c r="H958" s="49"/>
      <c r="I958" s="49"/>
      <c r="J958" s="376"/>
      <c r="K958" s="376"/>
      <c r="L958" s="376"/>
      <c r="M958" s="376"/>
      <c r="N958" s="376"/>
    </row>
    <row r="959" spans="1:14" x14ac:dyDescent="0.25">
      <c r="A959" s="432"/>
      <c r="B959" s="420"/>
      <c r="C959" s="432"/>
      <c r="D959" s="420"/>
      <c r="E959" s="420"/>
      <c r="F959" s="49"/>
      <c r="G959" s="49"/>
      <c r="H959" s="49"/>
      <c r="I959" s="49"/>
      <c r="J959" s="376"/>
      <c r="K959" s="376"/>
      <c r="L959" s="376"/>
      <c r="M959" s="376"/>
      <c r="N959" s="376"/>
    </row>
    <row r="960" spans="1:14" x14ac:dyDescent="0.25">
      <c r="A960" s="432"/>
      <c r="B960" s="420"/>
      <c r="C960" s="432"/>
      <c r="D960" s="420"/>
      <c r="E960" s="420"/>
      <c r="F960" s="49"/>
      <c r="G960" s="49"/>
      <c r="H960" s="49"/>
      <c r="I960" s="49"/>
      <c r="J960" s="376"/>
      <c r="K960" s="376"/>
      <c r="L960" s="376"/>
      <c r="M960" s="376"/>
      <c r="N960" s="376"/>
    </row>
    <row r="961" spans="1:14" x14ac:dyDescent="0.25">
      <c r="A961" s="432"/>
      <c r="B961" s="420"/>
      <c r="C961" s="432"/>
      <c r="D961" s="420"/>
      <c r="E961" s="420"/>
      <c r="F961" s="49"/>
      <c r="G961" s="49"/>
      <c r="H961" s="49"/>
      <c r="I961" s="49"/>
      <c r="J961" s="376"/>
      <c r="K961" s="376"/>
      <c r="L961" s="376"/>
      <c r="M961" s="376"/>
      <c r="N961" s="376"/>
    </row>
    <row r="962" spans="1:14" x14ac:dyDescent="0.25">
      <c r="A962" s="432"/>
      <c r="B962" s="420"/>
      <c r="C962" s="432"/>
      <c r="D962" s="420"/>
      <c r="E962" s="420"/>
      <c r="F962" s="49"/>
      <c r="G962" s="49"/>
      <c r="H962" s="49"/>
      <c r="I962" s="49"/>
      <c r="J962" s="376"/>
      <c r="K962" s="376"/>
      <c r="L962" s="376"/>
      <c r="M962" s="376"/>
      <c r="N962" s="376"/>
    </row>
    <row r="963" spans="1:14" x14ac:dyDescent="0.25">
      <c r="A963" s="432"/>
      <c r="B963" s="420"/>
      <c r="C963" s="432"/>
      <c r="D963" s="420"/>
      <c r="E963" s="420"/>
      <c r="F963" s="49"/>
      <c r="G963" s="49"/>
      <c r="H963" s="49"/>
      <c r="I963" s="49"/>
      <c r="J963" s="376"/>
      <c r="K963" s="376"/>
      <c r="L963" s="376"/>
      <c r="M963" s="376"/>
      <c r="N963" s="376"/>
    </row>
    <row r="964" spans="1:14" x14ac:dyDescent="0.25">
      <c r="A964" s="432"/>
      <c r="B964" s="420"/>
      <c r="C964" s="432"/>
      <c r="D964" s="420"/>
      <c r="E964" s="420"/>
      <c r="F964" s="49"/>
      <c r="G964" s="49"/>
      <c r="H964" s="49"/>
      <c r="I964" s="49"/>
      <c r="J964" s="376"/>
      <c r="K964" s="376"/>
      <c r="L964" s="376"/>
      <c r="M964" s="376"/>
      <c r="N964" s="376"/>
    </row>
    <row r="965" spans="1:14" x14ac:dyDescent="0.25">
      <c r="A965" s="432"/>
      <c r="B965" s="420"/>
      <c r="C965" s="432"/>
      <c r="D965" s="420"/>
      <c r="E965" s="420"/>
      <c r="F965" s="49"/>
      <c r="G965" s="49"/>
      <c r="H965" s="49"/>
      <c r="I965" s="49"/>
      <c r="J965" s="376"/>
      <c r="K965" s="376"/>
      <c r="L965" s="376"/>
      <c r="M965" s="376"/>
      <c r="N965" s="376"/>
    </row>
    <row r="966" spans="1:14" x14ac:dyDescent="0.25">
      <c r="A966" s="432"/>
      <c r="B966" s="420"/>
      <c r="C966" s="432"/>
      <c r="D966" s="420"/>
      <c r="E966" s="420"/>
      <c r="F966" s="49"/>
      <c r="G966" s="49"/>
      <c r="H966" s="49"/>
      <c r="I966" s="49"/>
      <c r="J966" s="376"/>
      <c r="K966" s="376"/>
      <c r="L966" s="376"/>
      <c r="M966" s="376"/>
      <c r="N966" s="376"/>
    </row>
    <row r="967" spans="1:14" x14ac:dyDescent="0.25">
      <c r="A967" s="432"/>
      <c r="B967" s="420"/>
      <c r="C967" s="432"/>
      <c r="D967" s="420"/>
      <c r="E967" s="420"/>
      <c r="F967" s="49"/>
      <c r="G967" s="49"/>
      <c r="H967" s="49"/>
      <c r="I967" s="49"/>
      <c r="J967" s="376"/>
      <c r="K967" s="376"/>
      <c r="L967" s="376"/>
      <c r="M967" s="376"/>
      <c r="N967" s="376"/>
    </row>
    <row r="968" spans="1:14" x14ac:dyDescent="0.25">
      <c r="A968" s="432"/>
      <c r="B968" s="420"/>
      <c r="C968" s="432"/>
      <c r="D968" s="420"/>
      <c r="E968" s="420"/>
      <c r="F968" s="49"/>
      <c r="G968" s="49"/>
      <c r="H968" s="49"/>
      <c r="I968" s="49"/>
      <c r="J968" s="376"/>
      <c r="K968" s="376"/>
      <c r="L968" s="376"/>
      <c r="M968" s="376"/>
      <c r="N968" s="376"/>
    </row>
    <row r="969" spans="1:14" x14ac:dyDescent="0.25">
      <c r="A969" s="432"/>
      <c r="B969" s="420"/>
      <c r="C969" s="432"/>
      <c r="D969" s="420"/>
      <c r="E969" s="420"/>
      <c r="F969" s="49"/>
      <c r="G969" s="49"/>
      <c r="H969" s="49"/>
      <c r="I969" s="49"/>
      <c r="J969" s="376"/>
      <c r="K969" s="376"/>
      <c r="L969" s="376"/>
      <c r="M969" s="376"/>
      <c r="N969" s="376"/>
    </row>
    <row r="970" spans="1:14" x14ac:dyDescent="0.25">
      <c r="A970" s="432"/>
      <c r="B970" s="420"/>
      <c r="C970" s="432"/>
      <c r="D970" s="420"/>
      <c r="E970" s="420"/>
      <c r="F970" s="49"/>
      <c r="G970" s="49"/>
      <c r="H970" s="49"/>
      <c r="I970" s="49"/>
      <c r="J970" s="376"/>
      <c r="K970" s="376"/>
      <c r="L970" s="376"/>
      <c r="M970" s="376"/>
      <c r="N970" s="376"/>
    </row>
    <row r="971" spans="1:14" x14ac:dyDescent="0.25">
      <c r="A971" s="432"/>
      <c r="B971" s="420"/>
      <c r="C971" s="432"/>
      <c r="D971" s="420"/>
      <c r="E971" s="420"/>
      <c r="F971" s="49"/>
      <c r="G971" s="49"/>
      <c r="H971" s="49"/>
      <c r="I971" s="49"/>
      <c r="J971" s="376"/>
      <c r="K971" s="376"/>
      <c r="L971" s="376"/>
      <c r="M971" s="376"/>
      <c r="N971" s="376"/>
    </row>
    <row r="972" spans="1:14" x14ac:dyDescent="0.25">
      <c r="A972" s="432"/>
      <c r="B972" s="420"/>
      <c r="C972" s="432"/>
      <c r="D972" s="420"/>
      <c r="E972" s="420"/>
      <c r="F972" s="49"/>
      <c r="G972" s="49"/>
      <c r="H972" s="49"/>
      <c r="I972" s="49"/>
      <c r="J972" s="376"/>
      <c r="K972" s="376"/>
      <c r="L972" s="376"/>
      <c r="M972" s="376"/>
      <c r="N972" s="376"/>
    </row>
    <row r="973" spans="1:14" x14ac:dyDescent="0.25">
      <c r="A973" s="432"/>
      <c r="B973" s="420"/>
      <c r="C973" s="432"/>
      <c r="D973" s="420"/>
      <c r="E973" s="420"/>
      <c r="F973" s="49"/>
      <c r="G973" s="49"/>
      <c r="H973" s="49"/>
      <c r="I973" s="49"/>
      <c r="J973" s="376"/>
      <c r="K973" s="376"/>
      <c r="L973" s="376"/>
      <c r="M973" s="376"/>
      <c r="N973" s="376"/>
    </row>
    <row r="974" spans="1:14" x14ac:dyDescent="0.25">
      <c r="A974" s="432"/>
      <c r="B974" s="420"/>
      <c r="C974" s="432"/>
      <c r="D974" s="420"/>
      <c r="E974" s="420"/>
      <c r="F974" s="49"/>
      <c r="G974" s="49"/>
      <c r="H974" s="49"/>
      <c r="I974" s="49"/>
      <c r="J974" s="376"/>
      <c r="K974" s="376"/>
      <c r="L974" s="376"/>
      <c r="M974" s="376"/>
      <c r="N974" s="376"/>
    </row>
    <row r="975" spans="1:14" x14ac:dyDescent="0.25">
      <c r="A975" s="432"/>
      <c r="B975" s="420"/>
      <c r="C975" s="432"/>
      <c r="D975" s="420"/>
      <c r="E975" s="420"/>
      <c r="F975" s="49"/>
      <c r="G975" s="49"/>
      <c r="H975" s="49"/>
      <c r="I975" s="49"/>
      <c r="J975" s="376"/>
      <c r="K975" s="376"/>
      <c r="L975" s="376"/>
      <c r="M975" s="376"/>
      <c r="N975" s="376"/>
    </row>
    <row r="976" spans="1:14" x14ac:dyDescent="0.25">
      <c r="A976" s="432"/>
      <c r="B976" s="420"/>
      <c r="C976" s="432"/>
      <c r="D976" s="420"/>
      <c r="E976" s="420"/>
      <c r="F976" s="49"/>
      <c r="G976" s="49"/>
      <c r="H976" s="49"/>
      <c r="I976" s="49"/>
      <c r="J976" s="376"/>
      <c r="K976" s="376"/>
      <c r="L976" s="376"/>
      <c r="M976" s="376"/>
      <c r="N976" s="376"/>
    </row>
    <row r="977" spans="1:14" x14ac:dyDescent="0.25">
      <c r="A977" s="432"/>
      <c r="B977" s="420"/>
      <c r="C977" s="432"/>
      <c r="D977" s="420"/>
      <c r="E977" s="420"/>
      <c r="F977" s="49"/>
      <c r="G977" s="49"/>
      <c r="H977" s="49"/>
      <c r="I977" s="49"/>
      <c r="J977" s="376"/>
      <c r="K977" s="376"/>
      <c r="L977" s="376"/>
      <c r="M977" s="376"/>
      <c r="N977" s="376"/>
    </row>
    <row r="978" spans="1:14" x14ac:dyDescent="0.25">
      <c r="A978" s="432"/>
      <c r="B978" s="420"/>
      <c r="C978" s="432"/>
      <c r="D978" s="420"/>
      <c r="E978" s="420"/>
      <c r="F978" s="49"/>
      <c r="G978" s="49"/>
      <c r="H978" s="49"/>
      <c r="I978" s="49"/>
      <c r="J978" s="376"/>
      <c r="K978" s="376"/>
      <c r="L978" s="376"/>
      <c r="M978" s="376"/>
      <c r="N978" s="376"/>
    </row>
    <row r="979" spans="1:14" x14ac:dyDescent="0.25">
      <c r="A979" s="432"/>
      <c r="B979" s="420"/>
      <c r="C979" s="432"/>
      <c r="D979" s="420"/>
      <c r="E979" s="420"/>
      <c r="F979" s="49"/>
      <c r="G979" s="49"/>
      <c r="H979" s="49"/>
      <c r="I979" s="49"/>
      <c r="J979" s="376"/>
      <c r="K979" s="376"/>
      <c r="L979" s="376"/>
      <c r="M979" s="376"/>
      <c r="N979" s="376"/>
    </row>
    <row r="980" spans="1:14" x14ac:dyDescent="0.25">
      <c r="A980" s="432"/>
      <c r="B980" s="420"/>
      <c r="C980" s="432"/>
      <c r="D980" s="420"/>
      <c r="E980" s="420"/>
      <c r="F980" s="49"/>
      <c r="G980" s="49"/>
      <c r="H980" s="49"/>
      <c r="I980" s="49"/>
      <c r="J980" s="376"/>
      <c r="K980" s="376"/>
      <c r="L980" s="376"/>
      <c r="M980" s="376"/>
      <c r="N980" s="376"/>
    </row>
    <row r="981" spans="1:14" x14ac:dyDescent="0.25">
      <c r="A981" s="432"/>
      <c r="B981" s="420"/>
      <c r="C981" s="432"/>
      <c r="D981" s="420"/>
      <c r="E981" s="420"/>
      <c r="F981" s="49"/>
      <c r="G981" s="49"/>
      <c r="H981" s="49"/>
      <c r="I981" s="49"/>
      <c r="J981" s="376"/>
      <c r="K981" s="376"/>
      <c r="L981" s="376"/>
      <c r="M981" s="376"/>
      <c r="N981" s="376"/>
    </row>
    <row r="982" spans="1:14" x14ac:dyDescent="0.25">
      <c r="A982" s="432"/>
      <c r="B982" s="420"/>
      <c r="C982" s="432"/>
      <c r="D982" s="420"/>
      <c r="E982" s="420"/>
      <c r="F982" s="49"/>
      <c r="G982" s="49"/>
      <c r="H982" s="49"/>
      <c r="I982" s="49"/>
      <c r="J982" s="376"/>
      <c r="K982" s="376"/>
      <c r="L982" s="376"/>
      <c r="M982" s="376"/>
      <c r="N982" s="376"/>
    </row>
    <row r="983" spans="1:14" x14ac:dyDescent="0.25">
      <c r="A983" s="432"/>
      <c r="B983" s="420"/>
      <c r="C983" s="432"/>
      <c r="D983" s="420"/>
      <c r="E983" s="420"/>
      <c r="F983" s="49"/>
      <c r="G983" s="49"/>
      <c r="H983" s="49"/>
      <c r="I983" s="49"/>
      <c r="J983" s="376"/>
      <c r="K983" s="376"/>
      <c r="L983" s="376"/>
      <c r="M983" s="376"/>
      <c r="N983" s="376"/>
    </row>
    <row r="984" spans="1:14" x14ac:dyDescent="0.25">
      <c r="A984" s="432"/>
      <c r="B984" s="420"/>
      <c r="C984" s="432"/>
      <c r="D984" s="420"/>
      <c r="E984" s="420"/>
      <c r="F984" s="49"/>
      <c r="G984" s="49"/>
      <c r="H984" s="49"/>
      <c r="I984" s="49"/>
      <c r="J984" s="376"/>
      <c r="K984" s="376"/>
      <c r="L984" s="376"/>
      <c r="M984" s="376"/>
      <c r="N984" s="376"/>
    </row>
    <row r="985" spans="1:14" x14ac:dyDescent="0.25">
      <c r="A985" s="432"/>
      <c r="B985" s="420"/>
      <c r="C985" s="432"/>
      <c r="D985" s="420"/>
      <c r="E985" s="420"/>
      <c r="F985" s="49"/>
      <c r="G985" s="49"/>
      <c r="H985" s="49"/>
      <c r="I985" s="49"/>
      <c r="J985" s="376"/>
      <c r="K985" s="376"/>
      <c r="L985" s="376"/>
      <c r="M985" s="376"/>
      <c r="N985" s="376"/>
    </row>
    <row r="986" spans="1:14" x14ac:dyDescent="0.25">
      <c r="A986" s="432"/>
      <c r="B986" s="420"/>
      <c r="C986" s="432"/>
      <c r="D986" s="420"/>
      <c r="E986" s="420"/>
      <c r="F986" s="49"/>
      <c r="G986" s="49"/>
      <c r="H986" s="49"/>
      <c r="I986" s="49"/>
      <c r="J986" s="376"/>
      <c r="K986" s="376"/>
      <c r="L986" s="376"/>
      <c r="M986" s="376"/>
      <c r="N986" s="376"/>
    </row>
    <row r="987" spans="1:14" x14ac:dyDescent="0.25">
      <c r="A987" s="432"/>
      <c r="B987" s="420"/>
      <c r="C987" s="432"/>
      <c r="D987" s="420"/>
      <c r="E987" s="420"/>
      <c r="F987" s="49"/>
      <c r="G987" s="49"/>
      <c r="H987" s="49"/>
      <c r="I987" s="49"/>
      <c r="J987" s="376"/>
      <c r="K987" s="376"/>
      <c r="L987" s="376"/>
      <c r="M987" s="376"/>
      <c r="N987" s="376"/>
    </row>
    <row r="988" spans="1:14" x14ac:dyDescent="0.25">
      <c r="A988" s="432"/>
      <c r="B988" s="420"/>
      <c r="C988" s="432"/>
      <c r="D988" s="420"/>
      <c r="E988" s="420"/>
      <c r="F988" s="49"/>
      <c r="G988" s="49"/>
      <c r="H988" s="49"/>
      <c r="I988" s="49"/>
      <c r="J988" s="376"/>
      <c r="K988" s="376"/>
      <c r="L988" s="376"/>
      <c r="M988" s="376"/>
      <c r="N988" s="376"/>
    </row>
    <row r="989" spans="1:14" x14ac:dyDescent="0.25">
      <c r="A989" s="432"/>
      <c r="B989" s="420"/>
      <c r="C989" s="432"/>
      <c r="D989" s="420"/>
      <c r="E989" s="420"/>
      <c r="F989" s="49"/>
      <c r="G989" s="49"/>
      <c r="H989" s="49"/>
      <c r="I989" s="49"/>
      <c r="J989" s="376"/>
      <c r="K989" s="376"/>
      <c r="L989" s="376"/>
      <c r="M989" s="376"/>
      <c r="N989" s="376"/>
    </row>
    <row r="990" spans="1:14" x14ac:dyDescent="0.25">
      <c r="A990" s="432"/>
      <c r="B990" s="420"/>
      <c r="C990" s="432"/>
      <c r="D990" s="420"/>
      <c r="E990" s="420"/>
      <c r="F990" s="49"/>
      <c r="G990" s="49"/>
      <c r="H990" s="49"/>
      <c r="I990" s="49"/>
      <c r="J990" s="376"/>
      <c r="K990" s="376"/>
      <c r="L990" s="376"/>
      <c r="M990" s="376"/>
      <c r="N990" s="376"/>
    </row>
    <row r="991" spans="1:14" x14ac:dyDescent="0.25">
      <c r="A991" s="432"/>
      <c r="B991" s="420"/>
      <c r="C991" s="432"/>
      <c r="D991" s="420"/>
      <c r="E991" s="420"/>
      <c r="F991" s="49"/>
      <c r="G991" s="49"/>
      <c r="H991" s="49"/>
      <c r="I991" s="49"/>
      <c r="J991" s="376"/>
      <c r="K991" s="376"/>
      <c r="L991" s="376"/>
      <c r="M991" s="376"/>
      <c r="N991" s="376"/>
    </row>
    <row r="992" spans="1:14" x14ac:dyDescent="0.25">
      <c r="A992" s="432"/>
      <c r="B992" s="420"/>
      <c r="C992" s="432"/>
      <c r="D992" s="420"/>
      <c r="E992" s="420"/>
      <c r="F992" s="49"/>
      <c r="G992" s="49"/>
      <c r="H992" s="49"/>
      <c r="I992" s="49"/>
      <c r="J992" s="376"/>
      <c r="K992" s="376"/>
      <c r="L992" s="376"/>
      <c r="M992" s="376"/>
      <c r="N992" s="376"/>
    </row>
    <row r="993" spans="1:14" x14ac:dyDescent="0.25">
      <c r="A993" s="432"/>
      <c r="B993" s="420"/>
      <c r="C993" s="432"/>
      <c r="D993" s="420"/>
      <c r="E993" s="420"/>
      <c r="F993" s="49"/>
      <c r="G993" s="49"/>
      <c r="H993" s="49"/>
      <c r="I993" s="49"/>
      <c r="J993" s="376"/>
      <c r="K993" s="376"/>
      <c r="L993" s="376"/>
      <c r="M993" s="376"/>
      <c r="N993" s="376"/>
    </row>
    <row r="994" spans="1:14" x14ac:dyDescent="0.25">
      <c r="A994" s="432"/>
      <c r="B994" s="420"/>
      <c r="C994" s="432"/>
      <c r="D994" s="420"/>
      <c r="E994" s="420"/>
      <c r="F994" s="49"/>
      <c r="G994" s="49"/>
      <c r="H994" s="49"/>
      <c r="I994" s="49"/>
      <c r="J994" s="376"/>
      <c r="K994" s="376"/>
      <c r="L994" s="376"/>
      <c r="M994" s="376"/>
      <c r="N994" s="376"/>
    </row>
    <row r="995" spans="1:14" x14ac:dyDescent="0.25">
      <c r="A995" s="432"/>
      <c r="B995" s="420"/>
      <c r="C995" s="432"/>
      <c r="D995" s="420"/>
      <c r="E995" s="420"/>
      <c r="F995" s="49"/>
      <c r="G995" s="49"/>
      <c r="H995" s="49"/>
      <c r="I995" s="49"/>
      <c r="J995" s="376"/>
      <c r="K995" s="376"/>
      <c r="L995" s="376"/>
      <c r="M995" s="376"/>
      <c r="N995" s="376"/>
    </row>
    <row r="996" spans="1:14" x14ac:dyDescent="0.25">
      <c r="A996" s="432"/>
      <c r="B996" s="420"/>
      <c r="C996" s="432"/>
      <c r="D996" s="420"/>
      <c r="E996" s="420"/>
      <c r="F996" s="49"/>
      <c r="G996" s="49"/>
      <c r="H996" s="49"/>
      <c r="I996" s="49"/>
      <c r="J996" s="376"/>
      <c r="K996" s="376"/>
      <c r="L996" s="376"/>
      <c r="M996" s="376"/>
      <c r="N996" s="376"/>
    </row>
    <row r="997" spans="1:14" x14ac:dyDescent="0.25">
      <c r="A997" s="432"/>
      <c r="B997" s="420"/>
      <c r="C997" s="432"/>
      <c r="D997" s="420"/>
      <c r="E997" s="420"/>
      <c r="F997" s="49"/>
      <c r="G997" s="49"/>
      <c r="H997" s="49"/>
      <c r="I997" s="49"/>
      <c r="J997" s="376"/>
      <c r="K997" s="376"/>
      <c r="L997" s="376"/>
      <c r="M997" s="376"/>
      <c r="N997" s="376"/>
    </row>
    <row r="998" spans="1:14" x14ac:dyDescent="0.25">
      <c r="A998" s="432"/>
      <c r="B998" s="420"/>
      <c r="C998" s="432"/>
      <c r="D998" s="420"/>
      <c r="E998" s="420"/>
      <c r="F998" s="49"/>
      <c r="G998" s="49"/>
      <c r="H998" s="49"/>
      <c r="I998" s="49"/>
      <c r="J998" s="376"/>
      <c r="K998" s="376"/>
      <c r="L998" s="376"/>
      <c r="M998" s="376"/>
      <c r="N998" s="376"/>
    </row>
    <row r="999" spans="1:14" x14ac:dyDescent="0.25">
      <c r="A999" s="432"/>
      <c r="B999" s="420"/>
      <c r="C999" s="432"/>
      <c r="D999" s="420"/>
      <c r="E999" s="420"/>
      <c r="F999" s="49"/>
      <c r="G999" s="49"/>
      <c r="H999" s="49"/>
      <c r="I999" s="49"/>
      <c r="J999" s="376"/>
      <c r="K999" s="376"/>
      <c r="L999" s="376"/>
      <c r="M999" s="376"/>
      <c r="N999" s="376"/>
    </row>
    <row r="1000" spans="1:14" x14ac:dyDescent="0.25">
      <c r="A1000" s="432"/>
      <c r="B1000" s="420"/>
      <c r="C1000" s="432"/>
      <c r="D1000" s="420"/>
      <c r="E1000" s="420"/>
      <c r="F1000" s="49"/>
      <c r="G1000" s="49"/>
      <c r="H1000" s="49"/>
      <c r="I1000" s="49"/>
      <c r="J1000" s="376"/>
      <c r="K1000" s="376"/>
      <c r="L1000" s="376"/>
      <c r="M1000" s="376"/>
      <c r="N1000" s="376"/>
    </row>
    <row r="1001" spans="1:14" x14ac:dyDescent="0.25">
      <c r="A1001" s="432"/>
      <c r="B1001" s="420"/>
      <c r="C1001" s="432"/>
      <c r="D1001" s="420"/>
      <c r="E1001" s="420"/>
      <c r="F1001" s="49"/>
      <c r="G1001" s="49"/>
      <c r="H1001" s="49"/>
      <c r="I1001" s="49"/>
      <c r="J1001" s="376"/>
      <c r="K1001" s="376"/>
      <c r="L1001" s="376"/>
      <c r="M1001" s="376"/>
      <c r="N1001" s="376"/>
    </row>
    <row r="1002" spans="1:14" x14ac:dyDescent="0.25">
      <c r="A1002" s="432"/>
      <c r="B1002" s="420"/>
      <c r="C1002" s="432"/>
      <c r="D1002" s="420"/>
      <c r="E1002" s="420"/>
      <c r="F1002" s="49"/>
      <c r="G1002" s="49"/>
      <c r="H1002" s="49"/>
      <c r="I1002" s="49"/>
      <c r="J1002" s="376"/>
      <c r="K1002" s="376"/>
      <c r="L1002" s="376"/>
      <c r="M1002" s="376"/>
      <c r="N1002" s="376"/>
    </row>
    <row r="1003" spans="1:14" x14ac:dyDescent="0.25">
      <c r="A1003" s="432"/>
      <c r="B1003" s="420"/>
      <c r="C1003" s="432"/>
      <c r="D1003" s="420"/>
      <c r="E1003" s="420"/>
      <c r="F1003" s="49"/>
      <c r="G1003" s="49"/>
      <c r="H1003" s="49"/>
      <c r="I1003" s="49"/>
      <c r="J1003" s="376"/>
      <c r="K1003" s="376"/>
      <c r="L1003" s="376"/>
      <c r="M1003" s="376"/>
      <c r="N1003" s="376"/>
    </row>
    <row r="1004" spans="1:14" x14ac:dyDescent="0.25">
      <c r="A1004" s="432"/>
      <c r="B1004" s="420"/>
      <c r="C1004" s="432"/>
      <c r="D1004" s="420"/>
      <c r="E1004" s="420"/>
      <c r="F1004" s="49"/>
      <c r="G1004" s="49"/>
      <c r="H1004" s="49"/>
      <c r="I1004" s="49"/>
      <c r="J1004" s="376"/>
      <c r="K1004" s="376"/>
      <c r="L1004" s="376"/>
      <c r="M1004" s="376"/>
      <c r="N1004" s="376"/>
    </row>
    <row r="1005" spans="1:14" x14ac:dyDescent="0.25">
      <c r="A1005" s="432"/>
      <c r="B1005" s="420"/>
      <c r="C1005" s="432"/>
      <c r="D1005" s="420"/>
      <c r="E1005" s="420"/>
      <c r="F1005" s="49"/>
      <c r="G1005" s="49"/>
      <c r="H1005" s="49"/>
      <c r="I1005" s="49"/>
      <c r="J1005" s="376"/>
      <c r="K1005" s="376"/>
      <c r="L1005" s="376"/>
      <c r="M1005" s="376"/>
      <c r="N1005" s="376"/>
    </row>
    <row r="1006" spans="1:14" x14ac:dyDescent="0.25">
      <c r="A1006" s="432"/>
      <c r="B1006" s="420"/>
      <c r="C1006" s="432"/>
      <c r="D1006" s="420"/>
      <c r="E1006" s="420"/>
      <c r="F1006" s="49"/>
      <c r="G1006" s="49"/>
      <c r="H1006" s="49"/>
      <c r="I1006" s="49"/>
      <c r="J1006" s="376"/>
      <c r="K1006" s="376"/>
      <c r="L1006" s="376"/>
      <c r="M1006" s="376"/>
      <c r="N1006" s="376"/>
    </row>
    <row r="1007" spans="1:14" x14ac:dyDescent="0.25">
      <c r="A1007" s="432"/>
      <c r="B1007" s="420"/>
      <c r="C1007" s="432"/>
      <c r="D1007" s="420"/>
      <c r="E1007" s="420"/>
      <c r="F1007" s="49"/>
      <c r="G1007" s="49"/>
      <c r="H1007" s="49"/>
      <c r="I1007" s="49"/>
      <c r="J1007" s="376"/>
      <c r="K1007" s="376"/>
      <c r="L1007" s="376"/>
      <c r="M1007" s="376"/>
      <c r="N1007" s="376"/>
    </row>
    <row r="1008" spans="1:14" x14ac:dyDescent="0.25">
      <c r="A1008" s="432"/>
      <c r="B1008" s="420"/>
      <c r="C1008" s="432"/>
      <c r="D1008" s="420"/>
      <c r="E1008" s="420"/>
      <c r="F1008" s="49"/>
      <c r="G1008" s="49"/>
      <c r="H1008" s="49"/>
      <c r="I1008" s="49"/>
      <c r="J1008" s="376"/>
      <c r="K1008" s="376"/>
      <c r="L1008" s="376"/>
      <c r="M1008" s="376"/>
      <c r="N1008" s="376"/>
    </row>
    <row r="1009" spans="1:14" x14ac:dyDescent="0.25">
      <c r="A1009" s="432"/>
      <c r="B1009" s="420"/>
      <c r="C1009" s="432"/>
      <c r="D1009" s="420"/>
      <c r="E1009" s="420"/>
      <c r="F1009" s="49"/>
      <c r="G1009" s="49"/>
      <c r="H1009" s="49"/>
      <c r="I1009" s="49"/>
      <c r="J1009" s="376"/>
      <c r="K1009" s="376"/>
      <c r="L1009" s="376"/>
      <c r="M1009" s="376"/>
      <c r="N1009" s="376"/>
    </row>
    <row r="1010" spans="1:14" x14ac:dyDescent="0.25">
      <c r="A1010" s="432"/>
      <c r="B1010" s="420"/>
      <c r="C1010" s="432"/>
      <c r="D1010" s="420"/>
      <c r="E1010" s="420"/>
      <c r="F1010" s="49"/>
      <c r="G1010" s="49"/>
      <c r="H1010" s="49"/>
      <c r="I1010" s="49"/>
      <c r="J1010" s="376"/>
      <c r="K1010" s="376"/>
      <c r="L1010" s="376"/>
      <c r="M1010" s="376"/>
      <c r="N1010" s="376"/>
    </row>
    <row r="1011" spans="1:14" x14ac:dyDescent="0.25">
      <c r="A1011" s="432"/>
      <c r="B1011" s="420"/>
      <c r="C1011" s="432"/>
      <c r="D1011" s="420"/>
      <c r="E1011" s="420"/>
      <c r="F1011" s="49"/>
      <c r="G1011" s="49"/>
      <c r="H1011" s="49"/>
      <c r="I1011" s="49"/>
      <c r="J1011" s="376"/>
      <c r="K1011" s="376"/>
      <c r="L1011" s="376"/>
      <c r="M1011" s="376"/>
      <c r="N1011" s="376"/>
    </row>
    <row r="1012" spans="1:14" x14ac:dyDescent="0.25">
      <c r="A1012" s="432"/>
      <c r="B1012" s="420"/>
      <c r="C1012" s="432"/>
      <c r="D1012" s="420"/>
      <c r="E1012" s="420"/>
      <c r="F1012" s="49"/>
      <c r="G1012" s="49"/>
      <c r="H1012" s="49"/>
      <c r="I1012" s="49"/>
      <c r="J1012" s="376"/>
      <c r="K1012" s="376"/>
      <c r="L1012" s="376"/>
      <c r="M1012" s="376"/>
      <c r="N1012" s="376"/>
    </row>
    <row r="1013" spans="1:14" x14ac:dyDescent="0.25">
      <c r="A1013" s="432"/>
      <c r="B1013" s="420"/>
      <c r="C1013" s="432"/>
      <c r="D1013" s="420"/>
      <c r="E1013" s="420"/>
      <c r="F1013" s="49"/>
      <c r="G1013" s="49"/>
      <c r="H1013" s="49"/>
      <c r="I1013" s="49"/>
      <c r="J1013" s="376"/>
      <c r="K1013" s="376"/>
      <c r="L1013" s="376"/>
      <c r="M1013" s="376"/>
      <c r="N1013" s="376"/>
    </row>
    <row r="1014" spans="1:14" x14ac:dyDescent="0.25">
      <c r="A1014" s="432"/>
      <c r="B1014" s="420"/>
      <c r="C1014" s="432"/>
      <c r="D1014" s="420"/>
      <c r="E1014" s="420"/>
      <c r="F1014" s="49"/>
      <c r="G1014" s="49"/>
      <c r="H1014" s="49"/>
      <c r="I1014" s="49"/>
      <c r="J1014" s="376"/>
      <c r="K1014" s="376"/>
      <c r="L1014" s="376"/>
      <c r="M1014" s="376"/>
      <c r="N1014" s="376"/>
    </row>
    <row r="1015" spans="1:14" x14ac:dyDescent="0.25">
      <c r="A1015" s="432"/>
      <c r="B1015" s="420"/>
      <c r="C1015" s="432"/>
      <c r="D1015" s="420"/>
      <c r="E1015" s="420"/>
      <c r="F1015" s="49"/>
      <c r="G1015" s="49"/>
      <c r="H1015" s="49"/>
      <c r="I1015" s="49"/>
      <c r="J1015" s="376"/>
      <c r="K1015" s="376"/>
      <c r="L1015" s="376"/>
      <c r="M1015" s="376"/>
      <c r="N1015" s="376"/>
    </row>
    <row r="1016" spans="1:14" x14ac:dyDescent="0.25">
      <c r="A1016" s="432"/>
      <c r="B1016" s="420"/>
      <c r="C1016" s="432"/>
      <c r="D1016" s="420"/>
      <c r="E1016" s="420"/>
      <c r="F1016" s="49"/>
      <c r="G1016" s="49"/>
      <c r="H1016" s="49"/>
      <c r="I1016" s="49"/>
      <c r="J1016" s="376"/>
      <c r="K1016" s="376"/>
      <c r="L1016" s="376"/>
      <c r="M1016" s="376"/>
      <c r="N1016" s="376"/>
    </row>
    <row r="1017" spans="1:14" x14ac:dyDescent="0.25">
      <c r="A1017" s="432"/>
      <c r="B1017" s="420"/>
      <c r="C1017" s="432"/>
      <c r="D1017" s="420"/>
      <c r="E1017" s="420"/>
      <c r="F1017" s="49"/>
      <c r="G1017" s="49"/>
      <c r="H1017" s="49"/>
      <c r="I1017" s="49"/>
      <c r="J1017" s="376"/>
      <c r="K1017" s="376"/>
      <c r="L1017" s="376"/>
      <c r="M1017" s="376"/>
      <c r="N1017" s="376"/>
    </row>
    <row r="1018" spans="1:14" x14ac:dyDescent="0.25">
      <c r="A1018" s="432"/>
      <c r="B1018" s="420"/>
      <c r="C1018" s="432"/>
      <c r="D1018" s="420"/>
      <c r="E1018" s="420"/>
      <c r="F1018" s="49"/>
      <c r="G1018" s="49"/>
      <c r="H1018" s="49"/>
      <c r="I1018" s="49"/>
      <c r="J1018" s="376"/>
      <c r="K1018" s="376"/>
      <c r="L1018" s="376"/>
      <c r="M1018" s="376"/>
      <c r="N1018" s="376"/>
    </row>
    <row r="1019" spans="1:14" x14ac:dyDescent="0.25">
      <c r="A1019" s="432"/>
      <c r="B1019" s="420"/>
      <c r="C1019" s="432"/>
      <c r="D1019" s="420"/>
      <c r="E1019" s="420"/>
      <c r="F1019" s="49"/>
      <c r="G1019" s="49"/>
      <c r="H1019" s="49"/>
      <c r="I1019" s="49"/>
      <c r="J1019" s="376"/>
      <c r="K1019" s="376"/>
      <c r="L1019" s="376"/>
      <c r="M1019" s="376"/>
      <c r="N1019" s="376"/>
    </row>
    <row r="1020" spans="1:14" x14ac:dyDescent="0.25">
      <c r="A1020" s="432"/>
      <c r="B1020" s="420"/>
      <c r="C1020" s="432"/>
      <c r="D1020" s="420"/>
      <c r="E1020" s="420"/>
      <c r="F1020" s="49"/>
      <c r="G1020" s="49"/>
      <c r="H1020" s="49"/>
      <c r="I1020" s="49"/>
      <c r="J1020" s="376"/>
      <c r="K1020" s="376"/>
      <c r="L1020" s="376"/>
      <c r="M1020" s="376"/>
      <c r="N1020" s="376"/>
    </row>
    <row r="1021" spans="1:14" x14ac:dyDescent="0.25">
      <c r="A1021" s="432"/>
      <c r="B1021" s="420"/>
      <c r="C1021" s="432"/>
      <c r="D1021" s="420"/>
      <c r="E1021" s="420"/>
      <c r="F1021" s="49"/>
      <c r="G1021" s="49"/>
      <c r="H1021" s="49"/>
      <c r="I1021" s="49"/>
      <c r="J1021" s="376"/>
      <c r="K1021" s="376"/>
      <c r="L1021" s="376"/>
      <c r="M1021" s="376"/>
      <c r="N1021" s="376"/>
    </row>
    <row r="1022" spans="1:14" x14ac:dyDescent="0.25">
      <c r="A1022" s="432"/>
      <c r="B1022" s="420"/>
      <c r="C1022" s="432"/>
      <c r="D1022" s="420"/>
      <c r="E1022" s="420"/>
      <c r="F1022" s="49"/>
      <c r="G1022" s="49"/>
      <c r="H1022" s="49"/>
      <c r="I1022" s="49"/>
      <c r="J1022" s="376"/>
      <c r="K1022" s="376"/>
      <c r="L1022" s="376"/>
      <c r="M1022" s="376"/>
      <c r="N1022" s="376"/>
    </row>
    <row r="1023" spans="1:14" x14ac:dyDescent="0.25">
      <c r="A1023" s="432"/>
      <c r="B1023" s="420"/>
      <c r="C1023" s="432"/>
      <c r="D1023" s="420"/>
      <c r="E1023" s="420"/>
      <c r="F1023" s="49"/>
      <c r="G1023" s="49"/>
      <c r="H1023" s="49"/>
      <c r="I1023" s="49"/>
      <c r="J1023" s="376"/>
      <c r="K1023" s="376"/>
      <c r="L1023" s="376"/>
      <c r="M1023" s="376"/>
      <c r="N1023" s="376"/>
    </row>
    <row r="1024" spans="1:14" x14ac:dyDescent="0.25">
      <c r="A1024" s="432"/>
      <c r="B1024" s="420"/>
      <c r="C1024" s="432"/>
      <c r="D1024" s="420"/>
      <c r="E1024" s="420"/>
      <c r="F1024" s="49"/>
      <c r="G1024" s="49"/>
      <c r="H1024" s="49"/>
      <c r="I1024" s="49"/>
      <c r="J1024" s="376"/>
      <c r="K1024" s="376"/>
      <c r="L1024" s="376"/>
      <c r="M1024" s="376"/>
      <c r="N1024" s="376"/>
    </row>
    <row r="1025" spans="1:14" x14ac:dyDescent="0.25">
      <c r="A1025" s="432"/>
      <c r="B1025" s="420"/>
      <c r="C1025" s="432"/>
      <c r="D1025" s="420"/>
      <c r="E1025" s="420"/>
      <c r="F1025" s="49"/>
      <c r="G1025" s="49"/>
      <c r="H1025" s="49"/>
      <c r="I1025" s="49"/>
      <c r="J1025" s="376"/>
      <c r="K1025" s="376"/>
      <c r="L1025" s="376"/>
      <c r="M1025" s="376"/>
      <c r="N1025" s="376"/>
    </row>
    <row r="1026" spans="1:14" x14ac:dyDescent="0.25">
      <c r="A1026" s="432"/>
      <c r="B1026" s="420"/>
      <c r="C1026" s="432"/>
      <c r="D1026" s="420"/>
      <c r="E1026" s="420"/>
      <c r="F1026" s="49"/>
      <c r="G1026" s="49"/>
      <c r="H1026" s="49"/>
      <c r="I1026" s="49"/>
      <c r="J1026" s="376"/>
      <c r="K1026" s="376"/>
      <c r="L1026" s="376"/>
      <c r="M1026" s="376"/>
      <c r="N1026" s="376"/>
    </row>
    <row r="1027" spans="1:14" x14ac:dyDescent="0.25">
      <c r="A1027" s="432"/>
      <c r="B1027" s="420"/>
      <c r="C1027" s="432"/>
      <c r="D1027" s="420"/>
      <c r="E1027" s="420"/>
      <c r="F1027" s="49"/>
      <c r="G1027" s="49"/>
      <c r="H1027" s="49"/>
      <c r="I1027" s="49"/>
      <c r="J1027" s="376"/>
      <c r="K1027" s="376"/>
      <c r="L1027" s="376"/>
      <c r="M1027" s="376"/>
      <c r="N1027" s="376"/>
    </row>
    <row r="1028" spans="1:14" x14ac:dyDescent="0.25">
      <c r="A1028" s="432"/>
      <c r="B1028" s="420"/>
      <c r="C1028" s="432"/>
      <c r="D1028" s="420"/>
      <c r="E1028" s="420"/>
      <c r="F1028" s="49"/>
      <c r="G1028" s="49"/>
      <c r="H1028" s="49"/>
      <c r="I1028" s="49"/>
      <c r="J1028" s="376"/>
      <c r="K1028" s="376"/>
      <c r="L1028" s="376"/>
      <c r="M1028" s="376"/>
      <c r="N1028" s="376"/>
    </row>
    <row r="1029" spans="1:14" x14ac:dyDescent="0.25">
      <c r="A1029" s="432"/>
      <c r="B1029" s="420"/>
      <c r="C1029" s="432"/>
      <c r="D1029" s="420"/>
      <c r="E1029" s="420"/>
      <c r="F1029" s="49"/>
      <c r="G1029" s="49"/>
      <c r="H1029" s="49"/>
      <c r="I1029" s="49"/>
      <c r="J1029" s="376"/>
      <c r="K1029" s="376"/>
      <c r="L1029" s="376"/>
      <c r="M1029" s="376"/>
      <c r="N1029" s="376"/>
    </row>
    <row r="1030" spans="1:14" x14ac:dyDescent="0.25">
      <c r="A1030" s="432"/>
      <c r="B1030" s="420"/>
      <c r="C1030" s="432"/>
      <c r="D1030" s="420"/>
      <c r="E1030" s="420"/>
      <c r="F1030" s="49"/>
      <c r="G1030" s="49"/>
      <c r="H1030" s="49"/>
      <c r="I1030" s="49"/>
      <c r="J1030" s="376"/>
      <c r="K1030" s="376"/>
      <c r="L1030" s="376"/>
      <c r="M1030" s="376"/>
      <c r="N1030" s="376"/>
    </row>
    <row r="1031" spans="1:14" x14ac:dyDescent="0.25">
      <c r="A1031" s="432"/>
      <c r="B1031" s="420"/>
      <c r="C1031" s="432"/>
      <c r="D1031" s="420"/>
      <c r="E1031" s="420"/>
      <c r="F1031" s="49"/>
      <c r="G1031" s="49"/>
      <c r="H1031" s="49"/>
      <c r="I1031" s="49"/>
      <c r="J1031" s="376"/>
      <c r="K1031" s="376"/>
      <c r="L1031" s="376"/>
      <c r="M1031" s="376"/>
      <c r="N1031" s="376"/>
    </row>
    <row r="1032" spans="1:14" x14ac:dyDescent="0.25">
      <c r="A1032" s="432"/>
      <c r="B1032" s="420"/>
      <c r="C1032" s="432"/>
      <c r="D1032" s="420"/>
      <c r="E1032" s="420"/>
      <c r="F1032" s="49"/>
      <c r="G1032" s="49"/>
      <c r="H1032" s="49"/>
      <c r="I1032" s="49"/>
      <c r="J1032" s="376"/>
      <c r="K1032" s="376"/>
      <c r="L1032" s="376"/>
      <c r="M1032" s="376"/>
      <c r="N1032" s="376"/>
    </row>
    <row r="1033" spans="1:14" x14ac:dyDescent="0.25">
      <c r="A1033" s="432"/>
      <c r="B1033" s="420"/>
      <c r="C1033" s="432"/>
      <c r="D1033" s="420"/>
      <c r="E1033" s="420"/>
      <c r="F1033" s="49"/>
      <c r="G1033" s="49"/>
      <c r="H1033" s="49"/>
      <c r="I1033" s="49"/>
      <c r="J1033" s="376"/>
      <c r="K1033" s="376"/>
      <c r="L1033" s="376"/>
      <c r="M1033" s="376"/>
      <c r="N1033" s="376"/>
    </row>
    <row r="1034" spans="1:14" x14ac:dyDescent="0.25">
      <c r="A1034" s="432"/>
      <c r="B1034" s="420"/>
      <c r="C1034" s="432"/>
      <c r="D1034" s="420"/>
      <c r="E1034" s="420"/>
      <c r="F1034" s="49"/>
      <c r="G1034" s="49"/>
      <c r="H1034" s="49"/>
      <c r="I1034" s="49"/>
      <c r="J1034" s="376"/>
      <c r="K1034" s="376"/>
      <c r="L1034" s="376"/>
      <c r="M1034" s="376"/>
      <c r="N1034" s="376"/>
    </row>
    <row r="1035" spans="1:14" x14ac:dyDescent="0.25">
      <c r="A1035" s="432"/>
      <c r="B1035" s="420"/>
      <c r="C1035" s="432"/>
      <c r="D1035" s="420"/>
      <c r="E1035" s="420"/>
      <c r="F1035" s="49"/>
      <c r="G1035" s="49"/>
      <c r="H1035" s="49"/>
      <c r="I1035" s="49"/>
      <c r="J1035" s="376"/>
      <c r="K1035" s="376"/>
      <c r="L1035" s="376"/>
      <c r="M1035" s="376"/>
      <c r="N1035" s="376"/>
    </row>
    <row r="1036" spans="1:14" x14ac:dyDescent="0.25">
      <c r="A1036" s="432"/>
      <c r="B1036" s="420"/>
      <c r="C1036" s="432"/>
      <c r="D1036" s="420"/>
      <c r="E1036" s="420"/>
      <c r="F1036" s="49"/>
      <c r="G1036" s="49"/>
      <c r="H1036" s="49"/>
      <c r="I1036" s="49"/>
      <c r="J1036" s="376"/>
      <c r="K1036" s="376"/>
      <c r="L1036" s="376"/>
      <c r="M1036" s="376"/>
      <c r="N1036" s="376"/>
    </row>
    <row r="1037" spans="1:14" x14ac:dyDescent="0.25">
      <c r="A1037" s="432"/>
      <c r="B1037" s="420"/>
      <c r="C1037" s="432"/>
      <c r="D1037" s="420"/>
      <c r="E1037" s="420"/>
      <c r="F1037" s="49"/>
      <c r="G1037" s="49"/>
      <c r="H1037" s="49"/>
      <c r="I1037" s="49"/>
      <c r="J1037" s="376"/>
      <c r="K1037" s="376"/>
      <c r="L1037" s="376"/>
      <c r="M1037" s="376"/>
      <c r="N1037" s="376"/>
    </row>
    <row r="1038" spans="1:14" x14ac:dyDescent="0.25">
      <c r="A1038" s="432"/>
      <c r="B1038" s="420"/>
      <c r="C1038" s="432"/>
      <c r="D1038" s="420"/>
      <c r="E1038" s="420"/>
      <c r="F1038" s="49"/>
      <c r="G1038" s="49"/>
      <c r="H1038" s="49"/>
      <c r="I1038" s="49"/>
      <c r="J1038" s="376"/>
      <c r="K1038" s="376"/>
      <c r="L1038" s="376"/>
      <c r="M1038" s="376"/>
      <c r="N1038" s="376"/>
    </row>
    <row r="1039" spans="1:14" x14ac:dyDescent="0.25">
      <c r="A1039" s="432"/>
      <c r="B1039" s="420"/>
      <c r="C1039" s="432"/>
      <c r="D1039" s="420"/>
      <c r="E1039" s="420"/>
      <c r="F1039" s="49"/>
      <c r="G1039" s="49"/>
      <c r="H1039" s="49"/>
      <c r="I1039" s="49"/>
      <c r="J1039" s="376"/>
      <c r="K1039" s="376"/>
      <c r="L1039" s="376"/>
      <c r="M1039" s="376"/>
      <c r="N1039" s="376"/>
    </row>
    <row r="1040" spans="1:14" x14ac:dyDescent="0.25">
      <c r="A1040" s="432"/>
      <c r="B1040" s="420"/>
      <c r="C1040" s="432"/>
      <c r="D1040" s="420"/>
      <c r="E1040" s="420"/>
      <c r="F1040" s="49"/>
      <c r="G1040" s="49"/>
      <c r="H1040" s="49"/>
      <c r="I1040" s="49"/>
      <c r="J1040" s="376"/>
      <c r="K1040" s="376"/>
      <c r="L1040" s="376"/>
      <c r="M1040" s="376"/>
      <c r="N1040" s="376"/>
    </row>
    <row r="1041" spans="1:14" x14ac:dyDescent="0.25">
      <c r="A1041" s="432"/>
      <c r="B1041" s="420"/>
      <c r="C1041" s="432"/>
      <c r="D1041" s="420"/>
      <c r="E1041" s="420"/>
      <c r="F1041" s="49"/>
      <c r="G1041" s="49"/>
      <c r="H1041" s="49"/>
      <c r="I1041" s="49"/>
      <c r="J1041" s="376"/>
      <c r="K1041" s="376"/>
      <c r="L1041" s="376"/>
      <c r="M1041" s="376"/>
      <c r="N1041" s="376"/>
    </row>
    <row r="1042" spans="1:14" x14ac:dyDescent="0.25">
      <c r="A1042" s="432"/>
      <c r="B1042" s="420"/>
      <c r="C1042" s="432"/>
      <c r="D1042" s="420"/>
      <c r="E1042" s="420"/>
      <c r="F1042" s="49"/>
      <c r="G1042" s="49"/>
      <c r="H1042" s="49"/>
      <c r="I1042" s="49"/>
      <c r="J1042" s="376"/>
      <c r="K1042" s="376"/>
      <c r="L1042" s="376"/>
      <c r="M1042" s="376"/>
      <c r="N1042" s="376"/>
    </row>
    <row r="1043" spans="1:14" x14ac:dyDescent="0.25">
      <c r="A1043" s="432"/>
      <c r="B1043" s="420"/>
      <c r="C1043" s="432"/>
      <c r="D1043" s="420"/>
      <c r="E1043" s="420"/>
      <c r="F1043" s="49"/>
      <c r="G1043" s="49"/>
      <c r="H1043" s="49"/>
      <c r="I1043" s="49"/>
      <c r="J1043" s="376"/>
      <c r="K1043" s="376"/>
      <c r="L1043" s="376"/>
      <c r="M1043" s="376"/>
      <c r="N1043" s="376"/>
    </row>
    <row r="1044" spans="1:14" x14ac:dyDescent="0.25">
      <c r="A1044" s="432"/>
      <c r="B1044" s="420"/>
      <c r="C1044" s="432"/>
      <c r="D1044" s="420"/>
      <c r="E1044" s="420"/>
      <c r="F1044" s="49"/>
      <c r="G1044" s="49"/>
      <c r="H1044" s="49"/>
      <c r="I1044" s="49"/>
      <c r="J1044" s="376"/>
      <c r="K1044" s="376"/>
      <c r="L1044" s="376"/>
      <c r="M1044" s="376"/>
      <c r="N1044" s="376"/>
    </row>
    <row r="1045" spans="1:14" x14ac:dyDescent="0.25">
      <c r="A1045" s="432"/>
      <c r="B1045" s="420"/>
      <c r="C1045" s="432"/>
      <c r="D1045" s="420"/>
      <c r="E1045" s="420"/>
      <c r="F1045" s="49"/>
      <c r="G1045" s="49"/>
      <c r="H1045" s="49"/>
      <c r="I1045" s="49"/>
      <c r="J1045" s="376"/>
      <c r="K1045" s="376"/>
      <c r="L1045" s="376"/>
      <c r="M1045" s="376"/>
      <c r="N1045" s="376"/>
    </row>
    <row r="1046" spans="1:14" x14ac:dyDescent="0.25">
      <c r="A1046" s="432"/>
      <c r="B1046" s="420"/>
      <c r="C1046" s="432"/>
      <c r="D1046" s="420"/>
      <c r="E1046" s="420"/>
      <c r="F1046" s="49"/>
      <c r="G1046" s="49"/>
      <c r="H1046" s="49"/>
      <c r="I1046" s="49"/>
      <c r="J1046" s="376"/>
      <c r="K1046" s="376"/>
      <c r="L1046" s="376"/>
      <c r="M1046" s="376"/>
      <c r="N1046" s="376"/>
    </row>
    <row r="1047" spans="1:14" x14ac:dyDescent="0.25">
      <c r="A1047" s="432"/>
      <c r="B1047" s="420"/>
      <c r="C1047" s="432"/>
      <c r="D1047" s="420"/>
      <c r="E1047" s="420"/>
      <c r="F1047" s="49"/>
      <c r="G1047" s="49"/>
      <c r="H1047" s="49"/>
      <c r="I1047" s="49"/>
      <c r="J1047" s="376"/>
      <c r="K1047" s="376"/>
      <c r="L1047" s="376"/>
      <c r="M1047" s="376"/>
      <c r="N1047" s="376"/>
    </row>
    <row r="1048" spans="1:14" x14ac:dyDescent="0.25">
      <c r="A1048" s="432"/>
      <c r="B1048" s="420"/>
      <c r="C1048" s="432"/>
      <c r="D1048" s="420"/>
      <c r="E1048" s="420"/>
      <c r="F1048" s="49"/>
      <c r="G1048" s="49"/>
      <c r="H1048" s="49"/>
      <c r="I1048" s="49"/>
      <c r="J1048" s="376"/>
      <c r="K1048" s="376"/>
      <c r="L1048" s="376"/>
      <c r="M1048" s="376"/>
      <c r="N1048" s="376"/>
    </row>
    <row r="1049" spans="1:14" x14ac:dyDescent="0.25">
      <c r="A1049" s="432"/>
      <c r="B1049" s="420"/>
      <c r="C1049" s="432"/>
      <c r="D1049" s="420"/>
      <c r="E1049" s="420"/>
      <c r="F1049" s="49"/>
      <c r="G1049" s="49"/>
      <c r="H1049" s="49"/>
      <c r="I1049" s="49"/>
      <c r="J1049" s="376"/>
      <c r="K1049" s="376"/>
      <c r="L1049" s="376"/>
      <c r="M1049" s="376"/>
      <c r="N1049" s="376"/>
    </row>
    <row r="1050" spans="1:14" x14ac:dyDescent="0.25">
      <c r="A1050" s="432"/>
      <c r="B1050" s="420"/>
      <c r="C1050" s="432"/>
      <c r="D1050" s="420"/>
      <c r="E1050" s="420"/>
      <c r="F1050" s="49"/>
      <c r="G1050" s="49"/>
      <c r="H1050" s="49"/>
      <c r="I1050" s="49"/>
      <c r="J1050" s="376"/>
      <c r="K1050" s="376"/>
      <c r="L1050" s="376"/>
      <c r="M1050" s="376"/>
      <c r="N1050" s="376"/>
    </row>
    <row r="1051" spans="1:14" x14ac:dyDescent="0.25">
      <c r="A1051" s="432"/>
      <c r="B1051" s="420"/>
      <c r="C1051" s="432"/>
      <c r="D1051" s="420"/>
      <c r="E1051" s="420"/>
      <c r="F1051" s="49"/>
      <c r="G1051" s="49"/>
      <c r="H1051" s="49"/>
      <c r="I1051" s="49"/>
      <c r="J1051" s="376"/>
      <c r="K1051" s="376"/>
      <c r="L1051" s="376"/>
      <c r="M1051" s="376"/>
      <c r="N1051" s="376"/>
    </row>
    <row r="1052" spans="1:14" x14ac:dyDescent="0.25">
      <c r="A1052" s="432"/>
      <c r="B1052" s="420"/>
      <c r="C1052" s="432"/>
      <c r="D1052" s="420"/>
      <c r="E1052" s="420"/>
      <c r="F1052" s="49"/>
      <c r="G1052" s="49"/>
      <c r="H1052" s="49"/>
      <c r="I1052" s="49"/>
      <c r="J1052" s="376"/>
      <c r="K1052" s="376"/>
      <c r="L1052" s="376"/>
      <c r="M1052" s="376"/>
      <c r="N1052" s="376"/>
    </row>
    <row r="1053" spans="1:14" x14ac:dyDescent="0.25">
      <c r="A1053" s="432"/>
      <c r="B1053" s="420"/>
      <c r="C1053" s="432"/>
      <c r="D1053" s="420"/>
      <c r="E1053" s="420"/>
      <c r="F1053" s="49"/>
      <c r="G1053" s="49"/>
      <c r="H1053" s="49"/>
      <c r="I1053" s="49"/>
      <c r="J1053" s="376"/>
      <c r="K1053" s="376"/>
      <c r="L1053" s="376"/>
      <c r="M1053" s="376"/>
      <c r="N1053" s="376"/>
    </row>
    <row r="1054" spans="1:14" x14ac:dyDescent="0.25">
      <c r="A1054" s="432"/>
      <c r="B1054" s="420"/>
      <c r="C1054" s="432"/>
      <c r="D1054" s="420"/>
      <c r="E1054" s="420"/>
      <c r="F1054" s="49"/>
      <c r="G1054" s="49"/>
      <c r="H1054" s="49"/>
      <c r="I1054" s="49"/>
      <c r="J1054" s="376"/>
      <c r="K1054" s="376"/>
      <c r="L1054" s="376"/>
      <c r="M1054" s="376"/>
      <c r="N1054" s="376"/>
    </row>
    <row r="1055" spans="1:14" x14ac:dyDescent="0.25">
      <c r="A1055" s="432"/>
      <c r="B1055" s="420"/>
      <c r="C1055" s="432"/>
      <c r="D1055" s="420"/>
      <c r="E1055" s="420"/>
      <c r="F1055" s="49"/>
      <c r="G1055" s="49"/>
      <c r="H1055" s="49"/>
      <c r="I1055" s="49"/>
      <c r="J1055" s="376"/>
      <c r="K1055" s="376"/>
      <c r="L1055" s="376"/>
      <c r="M1055" s="376"/>
      <c r="N1055" s="376"/>
    </row>
    <row r="1056" spans="1:14" x14ac:dyDescent="0.25">
      <c r="A1056" s="432"/>
      <c r="B1056" s="420"/>
      <c r="C1056" s="432"/>
      <c r="D1056" s="420"/>
      <c r="E1056" s="420"/>
      <c r="F1056" s="49"/>
      <c r="G1056" s="49"/>
      <c r="H1056" s="49"/>
      <c r="I1056" s="49"/>
      <c r="J1056" s="376"/>
      <c r="K1056" s="376"/>
      <c r="L1056" s="376"/>
      <c r="M1056" s="376"/>
      <c r="N1056" s="376"/>
    </row>
    <row r="1057" spans="1:14" x14ac:dyDescent="0.25">
      <c r="A1057" s="432"/>
      <c r="B1057" s="420"/>
      <c r="C1057" s="432"/>
      <c r="D1057" s="420"/>
      <c r="E1057" s="420"/>
      <c r="F1057" s="49"/>
      <c r="G1057" s="49"/>
      <c r="H1057" s="49"/>
      <c r="I1057" s="49"/>
      <c r="J1057" s="376"/>
      <c r="K1057" s="376"/>
      <c r="L1057" s="376"/>
      <c r="M1057" s="376"/>
      <c r="N1057" s="376"/>
    </row>
    <row r="1058" spans="1:14" x14ac:dyDescent="0.25">
      <c r="A1058" s="432"/>
      <c r="B1058" s="420"/>
      <c r="C1058" s="432"/>
      <c r="D1058" s="420"/>
      <c r="E1058" s="420"/>
      <c r="F1058" s="49"/>
      <c r="G1058" s="49"/>
      <c r="H1058" s="49"/>
      <c r="I1058" s="49"/>
      <c r="J1058" s="376"/>
      <c r="K1058" s="376"/>
      <c r="L1058" s="376"/>
      <c r="M1058" s="376"/>
      <c r="N1058" s="376"/>
    </row>
    <row r="1059" spans="1:14" x14ac:dyDescent="0.25">
      <c r="A1059" s="432"/>
      <c r="B1059" s="420"/>
      <c r="C1059" s="432"/>
      <c r="D1059" s="420"/>
      <c r="E1059" s="420"/>
      <c r="F1059" s="49"/>
      <c r="G1059" s="49"/>
      <c r="H1059" s="49"/>
      <c r="I1059" s="49"/>
      <c r="J1059" s="376"/>
      <c r="K1059" s="376"/>
      <c r="L1059" s="376"/>
      <c r="M1059" s="376"/>
      <c r="N1059" s="376"/>
    </row>
    <row r="1060" spans="1:14" x14ac:dyDescent="0.25">
      <c r="A1060" s="432"/>
      <c r="B1060" s="420"/>
      <c r="C1060" s="432"/>
      <c r="D1060" s="420"/>
      <c r="E1060" s="420"/>
      <c r="F1060" s="49"/>
      <c r="G1060" s="49"/>
      <c r="H1060" s="49"/>
      <c r="I1060" s="49"/>
      <c r="J1060" s="376"/>
      <c r="K1060" s="376"/>
      <c r="L1060" s="376"/>
      <c r="M1060" s="376"/>
      <c r="N1060" s="376"/>
    </row>
    <row r="1061" spans="1:14" x14ac:dyDescent="0.25">
      <c r="A1061" s="432"/>
      <c r="B1061" s="420"/>
      <c r="C1061" s="432"/>
      <c r="D1061" s="420"/>
      <c r="E1061" s="420"/>
      <c r="F1061" s="49"/>
      <c r="G1061" s="49"/>
      <c r="H1061" s="49"/>
      <c r="I1061" s="49"/>
      <c r="J1061" s="376"/>
      <c r="K1061" s="376"/>
      <c r="L1061" s="376"/>
      <c r="M1061" s="376"/>
      <c r="N1061" s="376"/>
    </row>
    <row r="1062" spans="1:14" x14ac:dyDescent="0.25">
      <c r="A1062" s="432"/>
      <c r="B1062" s="420"/>
      <c r="C1062" s="432"/>
      <c r="D1062" s="420"/>
      <c r="E1062" s="420"/>
      <c r="F1062" s="49"/>
      <c r="G1062" s="49"/>
      <c r="H1062" s="49"/>
      <c r="I1062" s="49"/>
      <c r="J1062" s="376"/>
      <c r="K1062" s="376"/>
      <c r="L1062" s="376"/>
      <c r="M1062" s="376"/>
      <c r="N1062" s="376"/>
    </row>
    <row r="1063" spans="1:14" x14ac:dyDescent="0.25">
      <c r="A1063" s="432"/>
      <c r="B1063" s="420"/>
      <c r="C1063" s="432"/>
      <c r="D1063" s="420"/>
      <c r="E1063" s="420"/>
      <c r="F1063" s="49"/>
      <c r="G1063" s="49"/>
      <c r="H1063" s="49"/>
      <c r="I1063" s="49"/>
      <c r="J1063" s="376"/>
      <c r="K1063" s="376"/>
      <c r="L1063" s="376"/>
      <c r="M1063" s="376"/>
      <c r="N1063" s="376"/>
    </row>
    <row r="1064" spans="1:14" x14ac:dyDescent="0.25">
      <c r="A1064" s="432"/>
      <c r="B1064" s="420"/>
      <c r="C1064" s="432"/>
      <c r="D1064" s="420"/>
      <c r="E1064" s="420"/>
      <c r="F1064" s="49"/>
      <c r="G1064" s="49"/>
      <c r="H1064" s="49"/>
      <c r="I1064" s="49"/>
      <c r="J1064" s="376"/>
      <c r="K1064" s="376"/>
      <c r="L1064" s="376"/>
      <c r="M1064" s="376"/>
      <c r="N1064" s="376"/>
    </row>
    <row r="1065" spans="1:14" x14ac:dyDescent="0.25">
      <c r="A1065" s="432"/>
      <c r="B1065" s="420"/>
      <c r="C1065" s="432"/>
      <c r="D1065" s="420"/>
      <c r="E1065" s="420"/>
      <c r="F1065" s="49"/>
      <c r="G1065" s="49"/>
      <c r="H1065" s="49"/>
      <c r="I1065" s="49"/>
      <c r="J1065" s="376"/>
      <c r="K1065" s="376"/>
      <c r="L1065" s="376"/>
      <c r="M1065" s="376"/>
      <c r="N1065" s="376"/>
    </row>
    <row r="1066" spans="1:14" x14ac:dyDescent="0.25">
      <c r="A1066" s="432"/>
      <c r="B1066" s="420"/>
      <c r="C1066" s="432"/>
      <c r="D1066" s="420"/>
      <c r="E1066" s="420"/>
      <c r="F1066" s="49"/>
      <c r="G1066" s="49"/>
      <c r="H1066" s="49"/>
      <c r="I1066" s="49"/>
      <c r="J1066" s="376"/>
      <c r="K1066" s="376"/>
      <c r="L1066" s="376"/>
      <c r="M1066" s="376"/>
      <c r="N1066" s="376"/>
    </row>
    <row r="1067" spans="1:14" x14ac:dyDescent="0.25">
      <c r="A1067" s="432"/>
      <c r="B1067" s="420"/>
      <c r="C1067" s="432"/>
      <c r="D1067" s="420"/>
      <c r="E1067" s="420"/>
      <c r="F1067" s="49"/>
      <c r="G1067" s="49"/>
      <c r="H1067" s="49"/>
      <c r="I1067" s="49"/>
      <c r="J1067" s="376"/>
      <c r="K1067" s="376"/>
      <c r="L1067" s="376"/>
      <c r="M1067" s="376"/>
      <c r="N1067" s="376"/>
    </row>
    <row r="1068" spans="1:14" x14ac:dyDescent="0.25">
      <c r="A1068" s="432"/>
      <c r="B1068" s="420"/>
      <c r="C1068" s="432"/>
      <c r="D1068" s="420"/>
      <c r="E1068" s="420"/>
      <c r="F1068" s="49"/>
      <c r="G1068" s="49"/>
      <c r="H1068" s="49"/>
      <c r="I1068" s="49"/>
      <c r="J1068" s="376"/>
      <c r="K1068" s="376"/>
      <c r="L1068" s="376"/>
      <c r="M1068" s="376"/>
      <c r="N1068" s="376"/>
    </row>
    <row r="1069" spans="1:14" x14ac:dyDescent="0.25">
      <c r="A1069" s="432"/>
      <c r="B1069" s="420"/>
      <c r="C1069" s="432"/>
      <c r="D1069" s="420"/>
      <c r="E1069" s="420"/>
      <c r="F1069" s="49"/>
      <c r="G1069" s="49"/>
      <c r="H1069" s="49"/>
      <c r="I1069" s="49"/>
      <c r="J1069" s="376"/>
      <c r="K1069" s="376"/>
      <c r="L1069" s="376"/>
      <c r="M1069" s="376"/>
      <c r="N1069" s="376"/>
    </row>
    <row r="1070" spans="1:14" x14ac:dyDescent="0.25">
      <c r="A1070" s="432"/>
      <c r="B1070" s="420"/>
      <c r="C1070" s="432"/>
      <c r="D1070" s="420"/>
      <c r="E1070" s="420"/>
      <c r="F1070" s="49"/>
      <c r="G1070" s="49"/>
      <c r="H1070" s="49"/>
      <c r="I1070" s="49"/>
      <c r="J1070" s="376"/>
      <c r="K1070" s="376"/>
      <c r="L1070" s="376"/>
      <c r="M1070" s="376"/>
      <c r="N1070" s="376"/>
    </row>
    <row r="1071" spans="1:14" x14ac:dyDescent="0.25">
      <c r="A1071" s="432"/>
      <c r="B1071" s="420"/>
      <c r="C1071" s="432"/>
      <c r="D1071" s="420"/>
      <c r="E1071" s="420"/>
      <c r="F1071" s="49"/>
      <c r="G1071" s="49"/>
      <c r="H1071" s="49"/>
      <c r="I1071" s="49"/>
      <c r="J1071" s="376"/>
      <c r="K1071" s="376"/>
      <c r="L1071" s="376"/>
      <c r="M1071" s="376"/>
      <c r="N1071" s="376"/>
    </row>
    <row r="1072" spans="1:14" x14ac:dyDescent="0.25">
      <c r="A1072" s="432"/>
      <c r="B1072" s="420"/>
      <c r="C1072" s="432"/>
      <c r="D1072" s="420"/>
      <c r="E1072" s="420"/>
      <c r="F1072" s="49"/>
      <c r="G1072" s="49"/>
      <c r="H1072" s="49"/>
      <c r="I1072" s="49"/>
      <c r="J1072" s="376"/>
      <c r="K1072" s="376"/>
      <c r="L1072" s="376"/>
      <c r="M1072" s="376"/>
      <c r="N1072" s="376"/>
    </row>
    <row r="1073" spans="1:14" x14ac:dyDescent="0.25">
      <c r="A1073" s="432"/>
      <c r="B1073" s="420"/>
      <c r="C1073" s="432"/>
      <c r="D1073" s="420"/>
      <c r="E1073" s="420"/>
      <c r="F1073" s="49"/>
      <c r="G1073" s="49"/>
      <c r="H1073" s="49"/>
      <c r="I1073" s="49"/>
      <c r="J1073" s="376"/>
      <c r="K1073" s="376"/>
      <c r="L1073" s="376"/>
      <c r="M1073" s="376"/>
      <c r="N1073" s="376"/>
    </row>
    <row r="1074" spans="1:14" x14ac:dyDescent="0.25">
      <c r="A1074" s="432"/>
      <c r="B1074" s="420"/>
      <c r="C1074" s="432"/>
      <c r="D1074" s="420"/>
      <c r="E1074" s="420"/>
      <c r="F1074" s="49"/>
      <c r="G1074" s="49"/>
      <c r="H1074" s="49"/>
      <c r="I1074" s="49"/>
      <c r="J1074" s="376"/>
      <c r="K1074" s="376"/>
      <c r="L1074" s="376"/>
      <c r="M1074" s="376"/>
      <c r="N1074" s="376"/>
    </row>
    <row r="1075" spans="1:14" x14ac:dyDescent="0.25">
      <c r="A1075" s="432"/>
      <c r="B1075" s="420"/>
      <c r="C1075" s="432"/>
      <c r="D1075" s="420"/>
      <c r="E1075" s="420"/>
      <c r="F1075" s="49"/>
      <c r="G1075" s="49"/>
      <c r="H1075" s="49"/>
      <c r="I1075" s="49"/>
      <c r="J1075" s="376"/>
      <c r="K1075" s="376"/>
      <c r="L1075" s="376"/>
      <c r="M1075" s="376"/>
      <c r="N1075" s="376"/>
    </row>
    <row r="1076" spans="1:14" x14ac:dyDescent="0.25">
      <c r="A1076" s="432"/>
      <c r="B1076" s="420"/>
      <c r="C1076" s="432"/>
      <c r="D1076" s="420"/>
      <c r="E1076" s="420"/>
      <c r="F1076" s="49"/>
      <c r="G1076" s="49"/>
      <c r="H1076" s="49"/>
      <c r="I1076" s="49"/>
      <c r="J1076" s="376"/>
      <c r="K1076" s="376"/>
      <c r="L1076" s="376"/>
      <c r="M1076" s="376"/>
      <c r="N1076" s="376"/>
    </row>
    <row r="1077" spans="1:14" x14ac:dyDescent="0.25">
      <c r="A1077" s="432"/>
      <c r="B1077" s="420"/>
      <c r="C1077" s="432"/>
      <c r="D1077" s="420"/>
      <c r="E1077" s="420"/>
      <c r="F1077" s="49"/>
      <c r="G1077" s="49"/>
      <c r="H1077" s="49"/>
      <c r="I1077" s="49"/>
      <c r="J1077" s="376"/>
      <c r="K1077" s="376"/>
      <c r="L1077" s="376"/>
      <c r="M1077" s="376"/>
      <c r="N1077" s="376"/>
    </row>
    <row r="1078" spans="1:14" x14ac:dyDescent="0.25">
      <c r="A1078" s="432"/>
      <c r="B1078" s="420"/>
      <c r="C1078" s="432"/>
      <c r="D1078" s="420"/>
      <c r="E1078" s="420"/>
      <c r="F1078" s="49"/>
      <c r="G1078" s="49"/>
      <c r="H1078" s="49"/>
      <c r="I1078" s="49"/>
      <c r="J1078" s="376"/>
      <c r="K1078" s="376"/>
      <c r="L1078" s="376"/>
      <c r="M1078" s="376"/>
      <c r="N1078" s="376"/>
    </row>
    <row r="1079" spans="1:14" x14ac:dyDescent="0.25">
      <c r="A1079" s="432"/>
      <c r="B1079" s="420"/>
      <c r="C1079" s="432"/>
      <c r="D1079" s="420"/>
      <c r="E1079" s="420"/>
      <c r="F1079" s="49"/>
      <c r="G1079" s="49"/>
      <c r="H1079" s="49"/>
      <c r="I1079" s="49"/>
      <c r="J1079" s="376"/>
      <c r="K1079" s="376"/>
      <c r="L1079" s="376"/>
      <c r="M1079" s="376"/>
      <c r="N1079" s="376"/>
    </row>
    <row r="1080" spans="1:14" x14ac:dyDescent="0.25">
      <c r="A1080" s="432"/>
      <c r="B1080" s="420"/>
      <c r="C1080" s="432"/>
      <c r="D1080" s="420"/>
      <c r="E1080" s="420"/>
      <c r="F1080" s="49"/>
      <c r="G1080" s="49"/>
      <c r="H1080" s="49"/>
      <c r="I1080" s="49"/>
      <c r="J1080" s="376"/>
      <c r="K1080" s="376"/>
      <c r="L1080" s="376"/>
      <c r="M1080" s="376"/>
      <c r="N1080" s="376"/>
    </row>
    <row r="1081" spans="1:14" x14ac:dyDescent="0.25">
      <c r="A1081" s="432"/>
      <c r="B1081" s="420"/>
      <c r="C1081" s="432"/>
      <c r="D1081" s="420"/>
      <c r="E1081" s="420"/>
      <c r="F1081" s="49"/>
      <c r="G1081" s="49"/>
      <c r="H1081" s="49"/>
      <c r="I1081" s="49"/>
      <c r="J1081" s="376"/>
      <c r="K1081" s="376"/>
      <c r="L1081" s="376"/>
      <c r="M1081" s="376"/>
      <c r="N1081" s="376"/>
    </row>
    <row r="1082" spans="1:14" x14ac:dyDescent="0.25">
      <c r="A1082" s="432"/>
      <c r="B1082" s="420"/>
      <c r="C1082" s="432"/>
      <c r="D1082" s="420"/>
      <c r="E1082" s="420"/>
      <c r="F1082" s="49"/>
      <c r="G1082" s="49"/>
      <c r="H1082" s="49"/>
      <c r="I1082" s="49"/>
      <c r="J1082" s="376"/>
      <c r="K1082" s="376"/>
      <c r="L1082" s="376"/>
      <c r="M1082" s="376"/>
      <c r="N1082" s="376"/>
    </row>
    <row r="1083" spans="1:14" x14ac:dyDescent="0.25">
      <c r="A1083" s="432"/>
      <c r="B1083" s="420"/>
      <c r="C1083" s="432"/>
      <c r="D1083" s="420"/>
      <c r="E1083" s="420"/>
      <c r="F1083" s="49"/>
      <c r="G1083" s="49"/>
      <c r="H1083" s="49"/>
      <c r="I1083" s="49"/>
      <c r="J1083" s="376"/>
      <c r="K1083" s="376"/>
      <c r="L1083" s="376"/>
      <c r="M1083" s="376"/>
      <c r="N1083" s="376"/>
    </row>
    <row r="1084" spans="1:14" x14ac:dyDescent="0.25">
      <c r="A1084" s="432"/>
      <c r="B1084" s="420"/>
      <c r="C1084" s="432"/>
      <c r="D1084" s="420"/>
      <c r="E1084" s="420"/>
      <c r="F1084" s="49"/>
      <c r="G1084" s="49"/>
      <c r="H1084" s="49"/>
      <c r="I1084" s="49"/>
      <c r="J1084" s="376"/>
      <c r="K1084" s="376"/>
      <c r="L1084" s="376"/>
      <c r="M1084" s="376"/>
      <c r="N1084" s="376"/>
    </row>
    <row r="1085" spans="1:14" x14ac:dyDescent="0.25">
      <c r="A1085" s="432"/>
      <c r="B1085" s="420"/>
      <c r="C1085" s="432"/>
      <c r="D1085" s="420"/>
      <c r="E1085" s="420"/>
      <c r="F1085" s="49"/>
      <c r="G1085" s="49"/>
      <c r="H1085" s="49"/>
      <c r="I1085" s="49"/>
      <c r="J1085" s="376"/>
      <c r="K1085" s="376"/>
      <c r="L1085" s="376"/>
      <c r="M1085" s="376"/>
      <c r="N1085" s="376"/>
    </row>
    <row r="1086" spans="1:14" x14ac:dyDescent="0.25">
      <c r="A1086" s="432"/>
      <c r="B1086" s="420"/>
      <c r="C1086" s="432"/>
      <c r="D1086" s="420"/>
      <c r="E1086" s="420"/>
      <c r="F1086" s="49"/>
      <c r="G1086" s="49"/>
      <c r="H1086" s="49"/>
      <c r="I1086" s="49"/>
      <c r="J1086" s="376"/>
      <c r="K1086" s="376"/>
      <c r="L1086" s="376"/>
      <c r="M1086" s="376"/>
      <c r="N1086" s="376"/>
    </row>
    <row r="1087" spans="1:14" x14ac:dyDescent="0.25">
      <c r="A1087" s="432"/>
      <c r="B1087" s="420"/>
      <c r="C1087" s="432"/>
      <c r="D1087" s="420"/>
      <c r="E1087" s="420"/>
      <c r="F1087" s="49"/>
      <c r="G1087" s="49"/>
      <c r="H1087" s="49"/>
      <c r="I1087" s="49"/>
      <c r="J1087" s="376"/>
      <c r="K1087" s="376"/>
      <c r="L1087" s="376"/>
      <c r="M1087" s="376"/>
      <c r="N1087" s="376"/>
    </row>
    <row r="1088" spans="1:14" x14ac:dyDescent="0.25">
      <c r="A1088" s="432"/>
      <c r="B1088" s="420"/>
      <c r="C1088" s="432"/>
      <c r="D1088" s="420"/>
      <c r="E1088" s="420"/>
      <c r="F1088" s="49"/>
      <c r="G1088" s="49"/>
      <c r="H1088" s="49"/>
      <c r="I1088" s="49"/>
      <c r="J1088" s="376"/>
      <c r="K1088" s="376"/>
      <c r="L1088" s="376"/>
      <c r="M1088" s="376"/>
      <c r="N1088" s="376"/>
    </row>
    <row r="1089" spans="1:14" x14ac:dyDescent="0.25">
      <c r="A1089" s="432"/>
      <c r="B1089" s="420"/>
      <c r="C1089" s="432"/>
      <c r="D1089" s="420"/>
      <c r="E1089" s="420"/>
      <c r="F1089" s="49"/>
      <c r="G1089" s="49"/>
      <c r="H1089" s="49"/>
      <c r="I1089" s="49"/>
      <c r="J1089" s="376"/>
      <c r="K1089" s="376"/>
      <c r="L1089" s="376"/>
      <c r="M1089" s="376"/>
      <c r="N1089" s="376"/>
    </row>
    <row r="1090" spans="1:14" x14ac:dyDescent="0.25">
      <c r="A1090" s="432"/>
      <c r="B1090" s="420"/>
      <c r="C1090" s="432"/>
      <c r="D1090" s="420"/>
      <c r="E1090" s="420"/>
      <c r="F1090" s="49"/>
      <c r="G1090" s="49"/>
      <c r="H1090" s="49"/>
      <c r="I1090" s="49"/>
      <c r="J1090" s="376"/>
      <c r="K1090" s="376"/>
      <c r="L1090" s="376"/>
      <c r="M1090" s="376"/>
      <c r="N1090" s="376"/>
    </row>
    <row r="1091" spans="1:14" x14ac:dyDescent="0.25">
      <c r="A1091" s="432"/>
      <c r="B1091" s="420"/>
      <c r="C1091" s="432"/>
      <c r="D1091" s="420"/>
      <c r="E1091" s="420"/>
      <c r="F1091" s="49"/>
      <c r="G1091" s="49"/>
      <c r="H1091" s="49"/>
      <c r="I1091" s="49"/>
      <c r="J1091" s="376"/>
      <c r="K1091" s="376"/>
      <c r="L1091" s="376"/>
      <c r="M1091" s="376"/>
      <c r="N1091" s="376"/>
    </row>
    <row r="1092" spans="1:14" x14ac:dyDescent="0.25">
      <c r="A1092" s="432"/>
      <c r="B1092" s="420"/>
      <c r="C1092" s="432"/>
      <c r="D1092" s="420"/>
      <c r="E1092" s="420"/>
      <c r="F1092" s="49"/>
      <c r="G1092" s="49"/>
      <c r="H1092" s="49"/>
      <c r="I1092" s="49"/>
      <c r="J1092" s="376"/>
      <c r="K1092" s="376"/>
      <c r="L1092" s="376"/>
      <c r="M1092" s="376"/>
      <c r="N1092" s="376"/>
    </row>
    <row r="1093" spans="1:14" x14ac:dyDescent="0.25">
      <c r="A1093" s="432"/>
      <c r="B1093" s="420"/>
      <c r="C1093" s="432"/>
      <c r="D1093" s="420"/>
      <c r="E1093" s="420"/>
      <c r="F1093" s="49"/>
      <c r="G1093" s="49"/>
      <c r="H1093" s="49"/>
      <c r="I1093" s="49"/>
      <c r="J1093" s="376"/>
      <c r="K1093" s="376"/>
      <c r="L1093" s="376"/>
      <c r="M1093" s="376"/>
      <c r="N1093" s="376"/>
    </row>
    <row r="1094" spans="1:14" x14ac:dyDescent="0.25">
      <c r="A1094" s="432"/>
      <c r="B1094" s="420"/>
      <c r="C1094" s="432"/>
      <c r="D1094" s="420"/>
      <c r="E1094" s="420"/>
      <c r="F1094" s="49"/>
      <c r="G1094" s="49"/>
      <c r="H1094" s="49"/>
      <c r="I1094" s="49"/>
      <c r="J1094" s="376"/>
      <c r="K1094" s="376"/>
      <c r="L1094" s="376"/>
      <c r="M1094" s="376"/>
      <c r="N1094" s="376"/>
    </row>
    <row r="1095" spans="1:14" x14ac:dyDescent="0.25">
      <c r="A1095" s="432"/>
      <c r="B1095" s="420"/>
      <c r="C1095" s="432"/>
      <c r="D1095" s="420"/>
      <c r="E1095" s="420"/>
      <c r="F1095" s="49"/>
      <c r="G1095" s="49"/>
      <c r="H1095" s="49"/>
      <c r="I1095" s="49"/>
      <c r="J1095" s="376"/>
      <c r="K1095" s="376"/>
      <c r="L1095" s="376"/>
      <c r="M1095" s="376"/>
      <c r="N1095" s="376"/>
    </row>
    <row r="1096" spans="1:14" x14ac:dyDescent="0.25">
      <c r="A1096" s="432"/>
      <c r="B1096" s="420"/>
      <c r="C1096" s="432"/>
      <c r="D1096" s="420"/>
      <c r="E1096" s="420"/>
      <c r="F1096" s="49"/>
      <c r="G1096" s="49"/>
      <c r="H1096" s="49"/>
      <c r="I1096" s="49"/>
      <c r="J1096" s="376"/>
      <c r="K1096" s="376"/>
      <c r="L1096" s="376"/>
      <c r="M1096" s="376"/>
      <c r="N1096" s="376"/>
    </row>
    <row r="1097" spans="1:14" x14ac:dyDescent="0.25">
      <c r="A1097" s="432"/>
      <c r="B1097" s="420"/>
      <c r="C1097" s="432"/>
      <c r="D1097" s="420"/>
      <c r="E1097" s="420"/>
      <c r="F1097" s="49"/>
      <c r="G1097" s="49"/>
      <c r="H1097" s="49"/>
      <c r="I1097" s="49"/>
      <c r="J1097" s="376"/>
      <c r="K1097" s="376"/>
      <c r="L1097" s="376"/>
      <c r="M1097" s="376"/>
      <c r="N1097" s="376"/>
    </row>
    <row r="1098" spans="1:14" x14ac:dyDescent="0.25">
      <c r="A1098" s="432"/>
      <c r="B1098" s="420"/>
      <c r="C1098" s="432"/>
      <c r="D1098" s="420"/>
      <c r="E1098" s="420"/>
      <c r="F1098" s="49"/>
      <c r="G1098" s="49"/>
      <c r="H1098" s="49"/>
      <c r="I1098" s="49"/>
      <c r="J1098" s="376"/>
      <c r="K1098" s="376"/>
      <c r="L1098" s="376"/>
      <c r="M1098" s="376"/>
      <c r="N1098" s="376"/>
    </row>
    <row r="1099" spans="1:14" x14ac:dyDescent="0.25">
      <c r="A1099" s="432"/>
      <c r="B1099" s="420"/>
      <c r="C1099" s="432"/>
      <c r="D1099" s="420"/>
      <c r="E1099" s="420"/>
      <c r="F1099" s="49"/>
      <c r="G1099" s="49"/>
      <c r="H1099" s="49"/>
      <c r="I1099" s="49"/>
      <c r="J1099" s="376"/>
      <c r="K1099" s="376"/>
      <c r="L1099" s="376"/>
      <c r="M1099" s="376"/>
      <c r="N1099" s="376"/>
    </row>
    <row r="1100" spans="1:14" x14ac:dyDescent="0.25">
      <c r="A1100" s="432"/>
      <c r="B1100" s="420"/>
      <c r="C1100" s="432"/>
      <c r="D1100" s="420"/>
      <c r="E1100" s="420"/>
      <c r="F1100" s="49"/>
      <c r="G1100" s="49"/>
      <c r="H1100" s="49"/>
      <c r="I1100" s="49"/>
      <c r="J1100" s="376"/>
      <c r="K1100" s="376"/>
      <c r="L1100" s="376"/>
      <c r="M1100" s="376"/>
      <c r="N1100" s="376"/>
    </row>
    <row r="1101" spans="1:14" x14ac:dyDescent="0.25">
      <c r="A1101" s="432"/>
      <c r="B1101" s="420"/>
      <c r="C1101" s="432"/>
      <c r="D1101" s="420"/>
      <c r="E1101" s="420"/>
      <c r="F1101" s="49"/>
      <c r="G1101" s="49"/>
      <c r="H1101" s="49"/>
      <c r="I1101" s="49"/>
      <c r="J1101" s="376"/>
      <c r="K1101" s="376"/>
      <c r="L1101" s="376"/>
      <c r="M1101" s="376"/>
      <c r="N1101" s="376"/>
    </row>
    <row r="1102" spans="1:14" x14ac:dyDescent="0.25">
      <c r="A1102" s="432"/>
      <c r="B1102" s="420"/>
      <c r="C1102" s="432"/>
      <c r="D1102" s="420"/>
      <c r="E1102" s="420"/>
      <c r="F1102" s="49"/>
      <c r="G1102" s="49"/>
      <c r="H1102" s="49"/>
      <c r="I1102" s="49"/>
      <c r="J1102" s="376"/>
      <c r="K1102" s="376"/>
      <c r="L1102" s="376"/>
      <c r="M1102" s="376"/>
      <c r="N1102" s="376"/>
    </row>
    <row r="1103" spans="1:14" x14ac:dyDescent="0.25">
      <c r="A1103" s="432"/>
      <c r="B1103" s="420"/>
      <c r="C1103" s="432"/>
      <c r="D1103" s="420"/>
      <c r="E1103" s="420"/>
      <c r="F1103" s="49"/>
      <c r="G1103" s="49"/>
      <c r="H1103" s="49"/>
      <c r="I1103" s="49"/>
      <c r="J1103" s="376"/>
      <c r="K1103" s="376"/>
      <c r="L1103" s="376"/>
      <c r="M1103" s="376"/>
      <c r="N1103" s="376"/>
    </row>
    <row r="1104" spans="1:14" x14ac:dyDescent="0.25">
      <c r="A1104" s="432"/>
      <c r="B1104" s="420"/>
      <c r="C1104" s="432"/>
      <c r="D1104" s="420"/>
      <c r="E1104" s="420"/>
      <c r="F1104" s="49"/>
      <c r="G1104" s="49"/>
      <c r="H1104" s="49"/>
      <c r="I1104" s="49"/>
      <c r="J1104" s="376"/>
      <c r="K1104" s="376"/>
      <c r="L1104" s="376"/>
      <c r="M1104" s="376"/>
      <c r="N1104" s="376"/>
    </row>
    <row r="1105" spans="1:14" x14ac:dyDescent="0.25">
      <c r="A1105" s="432"/>
      <c r="B1105" s="420"/>
      <c r="C1105" s="432"/>
      <c r="D1105" s="420"/>
      <c r="E1105" s="420"/>
      <c r="F1105" s="49"/>
      <c r="G1105" s="49"/>
      <c r="H1105" s="49"/>
      <c r="I1105" s="49"/>
      <c r="J1105" s="376"/>
      <c r="K1105" s="376"/>
      <c r="L1105" s="376"/>
      <c r="M1105" s="376"/>
      <c r="N1105" s="376"/>
    </row>
    <row r="1106" spans="1:14" x14ac:dyDescent="0.25">
      <c r="A1106" s="432"/>
      <c r="B1106" s="420"/>
      <c r="C1106" s="432"/>
      <c r="D1106" s="420"/>
      <c r="E1106" s="420"/>
      <c r="F1106" s="49"/>
      <c r="G1106" s="49"/>
      <c r="H1106" s="49"/>
      <c r="I1106" s="49"/>
      <c r="J1106" s="376"/>
      <c r="K1106" s="376"/>
      <c r="L1106" s="376"/>
      <c r="M1106" s="376"/>
      <c r="N1106" s="376"/>
    </row>
    <row r="1107" spans="1:14" x14ac:dyDescent="0.25">
      <c r="A1107" s="432"/>
      <c r="B1107" s="420"/>
      <c r="C1107" s="432"/>
      <c r="D1107" s="420"/>
      <c r="E1107" s="420"/>
      <c r="F1107" s="49"/>
      <c r="G1107" s="49"/>
      <c r="H1107" s="49"/>
      <c r="I1107" s="49"/>
      <c r="J1107" s="376"/>
      <c r="K1107" s="376"/>
      <c r="L1107" s="376"/>
      <c r="M1107" s="376"/>
      <c r="N1107" s="376"/>
    </row>
    <row r="1108" spans="1:14" x14ac:dyDescent="0.25">
      <c r="A1108" s="432"/>
      <c r="B1108" s="420"/>
      <c r="C1108" s="432"/>
      <c r="D1108" s="420"/>
      <c r="E1108" s="420"/>
      <c r="F1108" s="49"/>
      <c r="G1108" s="49"/>
      <c r="H1108" s="49"/>
      <c r="I1108" s="49"/>
      <c r="J1108" s="376"/>
      <c r="K1108" s="376"/>
      <c r="L1108" s="376"/>
      <c r="M1108" s="376"/>
      <c r="N1108" s="376"/>
    </row>
    <row r="1109" spans="1:14" x14ac:dyDescent="0.25">
      <c r="A1109" s="432"/>
      <c r="B1109" s="420"/>
      <c r="C1109" s="432"/>
      <c r="D1109" s="420"/>
      <c r="E1109" s="420"/>
      <c r="F1109" s="49"/>
      <c r="G1109" s="49"/>
      <c r="H1109" s="49"/>
      <c r="I1109" s="49"/>
      <c r="J1109" s="376"/>
      <c r="K1109" s="376"/>
      <c r="L1109" s="376"/>
      <c r="M1109" s="376"/>
      <c r="N1109" s="376"/>
    </row>
    <row r="1110" spans="1:14" x14ac:dyDescent="0.25">
      <c r="A1110" s="432"/>
      <c r="B1110" s="420"/>
      <c r="C1110" s="432"/>
      <c r="D1110" s="420"/>
      <c r="E1110" s="420"/>
      <c r="F1110" s="49"/>
      <c r="G1110" s="49"/>
      <c r="H1110" s="49"/>
      <c r="I1110" s="49"/>
      <c r="J1110" s="376"/>
      <c r="K1110" s="376"/>
      <c r="L1110" s="376"/>
      <c r="M1110" s="376"/>
      <c r="N1110" s="376"/>
    </row>
    <row r="1111" spans="1:14" x14ac:dyDescent="0.25">
      <c r="A1111" s="432"/>
      <c r="B1111" s="420"/>
      <c r="C1111" s="432"/>
      <c r="D1111" s="420"/>
      <c r="E1111" s="420"/>
      <c r="F1111" s="49"/>
      <c r="G1111" s="49"/>
      <c r="H1111" s="49"/>
      <c r="I1111" s="49"/>
      <c r="J1111" s="376"/>
      <c r="K1111" s="376"/>
      <c r="L1111" s="376"/>
      <c r="M1111" s="376"/>
      <c r="N1111" s="376"/>
    </row>
    <row r="1112" spans="1:14" x14ac:dyDescent="0.25">
      <c r="A1112" s="432"/>
      <c r="B1112" s="420"/>
      <c r="C1112" s="432"/>
      <c r="D1112" s="420"/>
      <c r="E1112" s="420"/>
      <c r="F1112" s="49"/>
      <c r="G1112" s="49"/>
      <c r="H1112" s="49"/>
      <c r="I1112" s="49"/>
      <c r="J1112" s="376"/>
      <c r="K1112" s="376"/>
      <c r="L1112" s="376"/>
      <c r="M1112" s="376"/>
      <c r="N1112" s="376"/>
    </row>
    <row r="1113" spans="1:14" x14ac:dyDescent="0.25">
      <c r="A1113" s="432"/>
      <c r="B1113" s="420"/>
      <c r="C1113" s="432"/>
      <c r="D1113" s="420"/>
      <c r="E1113" s="420"/>
      <c r="F1113" s="49"/>
      <c r="G1113" s="49"/>
      <c r="H1113" s="49"/>
      <c r="I1113" s="49"/>
      <c r="J1113" s="376"/>
      <c r="K1113" s="376"/>
      <c r="L1113" s="376"/>
      <c r="M1113" s="376"/>
      <c r="N1113" s="376"/>
    </row>
    <row r="1114" spans="1:14" x14ac:dyDescent="0.25">
      <c r="A1114" s="432"/>
      <c r="B1114" s="420"/>
      <c r="C1114" s="432"/>
      <c r="D1114" s="420"/>
      <c r="E1114" s="420"/>
      <c r="F1114" s="49"/>
      <c r="G1114" s="49"/>
      <c r="H1114" s="49"/>
      <c r="I1114" s="49"/>
      <c r="J1114" s="376"/>
      <c r="K1114" s="376"/>
      <c r="L1114" s="376"/>
      <c r="M1114" s="376"/>
      <c r="N1114" s="376"/>
    </row>
  </sheetData>
  <sheetProtection algorithmName="SHA-512" hashValue="j9kmc7aV1mC0ZidR9De4jQtJi4tP8zDijPa1PM6gLZRCs9gFKtDKE2ueynM2lU05/Tup3OSdKWL0J6SUeWWNSg==" saltValue="5wGxH/BNfXozFg1Ol+CZ4Q==" spinCount="100000" sheet="1" formatCells="0" formatColumns="0" formatRows="0" insertRows="0" insertHyperlinks="0" deleteColumns="0" deleteRows="0" selectLockedCells="1" autoFilter="0" pivotTables="0"/>
  <protectedRanges>
    <protectedRange sqref="A14:B22 F14:H22 A27:B35 F27:H35 A40:B48 F40:H48 A53:B61 F53:H61 A66:B74 F66:H74 A79:B87 F79:H87 A833:B841 F833:H841 A92:B100 F92:H100 A118:B126 F118:H126 A131:B139 F131:H139 A144:B152 F144:H152 A157:B165 F157:H165 A170:B178 F170:H178 A183:B191 F183:H191 A196:B204 F196:H204 A209:B217 F209:H217 A222:B230 F222:H230 A235:B243 F235:H243 A248:B256 F248:H256 A261:B269 F261:H269 A274:B282 F274:H282 A872:B880 F872:H880 A287:B295 F287:H295 A300:B308 F300:H308 A313:B321 F313:H321 A326:B334 F326:H334 A807:B815 F807:H815 A339:B347 F339:H347 A352:B360 F352:H360 A365:B373 F365:H373 A378:B386 F378:H386 A391:B399 F391:H399 A846:B854 F846:H854 A859:B867 F859:H867 A404:B412 F404:H412 A417:B425 F417:H425 A430:B438 F430:H438 A443:B451 F443:H451 A456:B464 F456:H464 A469:B477 F469:H477 A820:B828 F820:H828 A482:B490 F482:H490 A495:B503 F495:H503 A508:B516 F508:H516 A521:B529 F521:H529 A534:B542 F534:H542 A547:B555 F547:H555 A560:B568 F560:H568 A573:B581 F573:H581 A599:B607 F599:H607 A612:B620 F612:H620 A625:B633 F625:H633 A638:B646 F638:H646 A651:B659 F651:H659 A664:B672 F664:H672 A677:B685 F677:H685 A690:B698 F690:H698 A703:B711 F703:H711 A716:B724 F716:H724 A729:B737 F729:H737 A742:B750 F742:H750 A755:B763 F755:H763 A768:B776 F768:H776 A781:B789 F781:H789 A794:B802 F794:H802 A105:B113 F105:H113 A586:B594 F586:H594" name="Rango1_1_1"/>
    <protectedRange sqref="A13:H13 C14:E22 C27:E35 C40:E48 C53:E61 C66:E74 C79:E87 C92:E100 C118:E126 C131:E139 C144:E152 C157:E165 C170:E178 C183:E191 C196:E204 C209:E217 C222:E230 C235:E243 C248:E256 C261:E269 C274:E282 C287:E295 C300:E308 C313:E321 C326:E334 C339:E347 C352:E360 C365:E373 C378:E386 C391:E399 C404:E412 C417:E425 C430:E438 C443:E451 C456:E464 C469:E477 C482:E490 C495:E503 C508:E516 C521:E529 C534:E542 C547:E555 C560:E568 C573:E581 C599:E607 C612:E620 C625:E633 C638:E646 C651:E659 C664:E672 C677:E685 C690:E698 C703:E711 C716:E724 C729:E737 C742:E750 C755:E763 C768:E776 C781:E789 C794:E802 C807:E815 C820:E828 C833:E841 C846:E854 C859:E867 A871:H871 C872:E880 A26:H26 A39:H39 A52:H52 A65:H65 A78:H78 A91:H91 A117:H117 A130:H130 A143:H143 A156:H156 A182:H182 A169:H169 A195:H195 A208:H208 A221:H221 A234:H234 A247:H247 A260:H260 A273:H273 A286:H286 A299:H299 A312:H312 A338:H338 A325:H325 A351:H351 A364:H364 A377:H377 A390:H390 A403:H403 A416:H416 A429:H429 A442:H442 A455:H455 A468:H468 A481:H481 A494:H494 A507:H507 A520:H520 A533:H533 A546:H546 A559:H559 A572:H572 A598:H598 A611:H611 A624:H624 A637:H637 A650:H650 A663:H663 A676:H676 A689:H689 A702:H702 A715:H715 A728:H728 A741:H741 A754:H754 A767:H767 A780:H780 A793:H793 A806:H806 A832:H832 A819:H819 A845:H845 A858:H858 C105:E113 A104:H104 C586:E594 A585:H585" name="Rango1_2_1_1_1_1"/>
  </protectedRanges>
  <mergeCells count="149">
    <mergeCell ref="P10:R10"/>
    <mergeCell ref="A1:N1"/>
    <mergeCell ref="A2:N2"/>
    <mergeCell ref="A3:N3"/>
    <mergeCell ref="A4:N4"/>
    <mergeCell ref="A5:N5"/>
    <mergeCell ref="A7:N7"/>
    <mergeCell ref="A8:N8"/>
    <mergeCell ref="A9:N9"/>
    <mergeCell ref="A11:N11"/>
    <mergeCell ref="A24:N24"/>
    <mergeCell ref="A88:H88"/>
    <mergeCell ref="A101:H101"/>
    <mergeCell ref="A205:H205"/>
    <mergeCell ref="A218:H218"/>
    <mergeCell ref="A231:H231"/>
    <mergeCell ref="A193:N193"/>
    <mergeCell ref="A206:N206"/>
    <mergeCell ref="A219:N219"/>
    <mergeCell ref="A76:N76"/>
    <mergeCell ref="A49:H49"/>
    <mergeCell ref="A62:H62"/>
    <mergeCell ref="A75:H75"/>
    <mergeCell ref="A37:N37"/>
    <mergeCell ref="A50:N50"/>
    <mergeCell ref="A63:N63"/>
    <mergeCell ref="A23:H23"/>
    <mergeCell ref="A36:H36"/>
    <mergeCell ref="A232:N232"/>
    <mergeCell ref="A89:N89"/>
    <mergeCell ref="A166:H166"/>
    <mergeCell ref="A179:H179"/>
    <mergeCell ref="A192:H192"/>
    <mergeCell ref="A127:H127"/>
    <mergeCell ref="A140:H140"/>
    <mergeCell ref="A153:H153"/>
    <mergeCell ref="A115:N115"/>
    <mergeCell ref="A128:N128"/>
    <mergeCell ref="A141:N141"/>
    <mergeCell ref="A154:N154"/>
    <mergeCell ref="A167:N167"/>
    <mergeCell ref="A180:N180"/>
    <mergeCell ref="A102:N102"/>
    <mergeCell ref="A114:H114"/>
    <mergeCell ref="A244:H244"/>
    <mergeCell ref="A257:H257"/>
    <mergeCell ref="A270:H270"/>
    <mergeCell ref="A348:H348"/>
    <mergeCell ref="A361:H361"/>
    <mergeCell ref="A336:N336"/>
    <mergeCell ref="A349:N349"/>
    <mergeCell ref="A362:N362"/>
    <mergeCell ref="A375:N375"/>
    <mergeCell ref="A245:N245"/>
    <mergeCell ref="A258:N258"/>
    <mergeCell ref="A283:H283"/>
    <mergeCell ref="A296:H296"/>
    <mergeCell ref="A271:N271"/>
    <mergeCell ref="A284:N284"/>
    <mergeCell ref="A297:N297"/>
    <mergeCell ref="A310:N310"/>
    <mergeCell ref="A323:N323"/>
    <mergeCell ref="A388:N388"/>
    <mergeCell ref="A309:H309"/>
    <mergeCell ref="A322:H322"/>
    <mergeCell ref="A335:H335"/>
    <mergeCell ref="A426:H426"/>
    <mergeCell ref="A439:H439"/>
    <mergeCell ref="A452:H452"/>
    <mergeCell ref="A413:H413"/>
    <mergeCell ref="A401:N401"/>
    <mergeCell ref="A414:N414"/>
    <mergeCell ref="A427:N427"/>
    <mergeCell ref="A440:N440"/>
    <mergeCell ref="A374:H374"/>
    <mergeCell ref="A387:H387"/>
    <mergeCell ref="A400:H400"/>
    <mergeCell ref="A491:H491"/>
    <mergeCell ref="A504:H504"/>
    <mergeCell ref="A517:H517"/>
    <mergeCell ref="A465:H465"/>
    <mergeCell ref="A478:H478"/>
    <mergeCell ref="A453:N453"/>
    <mergeCell ref="A466:N466"/>
    <mergeCell ref="A479:N479"/>
    <mergeCell ref="A492:N492"/>
    <mergeCell ref="A505:N505"/>
    <mergeCell ref="A569:H569"/>
    <mergeCell ref="A582:H582"/>
    <mergeCell ref="A608:H608"/>
    <mergeCell ref="A530:H530"/>
    <mergeCell ref="A543:H543"/>
    <mergeCell ref="A556:H556"/>
    <mergeCell ref="A518:N518"/>
    <mergeCell ref="A531:N531"/>
    <mergeCell ref="A544:N544"/>
    <mergeCell ref="A557:N557"/>
    <mergeCell ref="A570:N570"/>
    <mergeCell ref="A596:N596"/>
    <mergeCell ref="A583:N583"/>
    <mergeCell ref="A595:H595"/>
    <mergeCell ref="A660:H660"/>
    <mergeCell ref="A673:H673"/>
    <mergeCell ref="A686:H686"/>
    <mergeCell ref="A621:H621"/>
    <mergeCell ref="A634:H634"/>
    <mergeCell ref="A647:H647"/>
    <mergeCell ref="A609:N609"/>
    <mergeCell ref="A622:N622"/>
    <mergeCell ref="A635:N635"/>
    <mergeCell ref="A648:N648"/>
    <mergeCell ref="A661:N661"/>
    <mergeCell ref="A674:N674"/>
    <mergeCell ref="A738:H738"/>
    <mergeCell ref="A751:H751"/>
    <mergeCell ref="A764:H764"/>
    <mergeCell ref="A699:H699"/>
    <mergeCell ref="A712:H712"/>
    <mergeCell ref="A725:H725"/>
    <mergeCell ref="A687:N687"/>
    <mergeCell ref="A700:N700"/>
    <mergeCell ref="A713:N713"/>
    <mergeCell ref="A726:N726"/>
    <mergeCell ref="A739:N739"/>
    <mergeCell ref="A752:N752"/>
    <mergeCell ref="A816:H816"/>
    <mergeCell ref="A829:H829"/>
    <mergeCell ref="A842:H842"/>
    <mergeCell ref="A777:H777"/>
    <mergeCell ref="A790:H790"/>
    <mergeCell ref="A803:H803"/>
    <mergeCell ref="A765:N765"/>
    <mergeCell ref="A778:N778"/>
    <mergeCell ref="A791:N791"/>
    <mergeCell ref="A804:N804"/>
    <mergeCell ref="A817:N817"/>
    <mergeCell ref="A830:N830"/>
    <mergeCell ref="A881:H881"/>
    <mergeCell ref="B899:I899"/>
    <mergeCell ref="A855:H855"/>
    <mergeCell ref="A868:H868"/>
    <mergeCell ref="A843:N843"/>
    <mergeCell ref="A856:N856"/>
    <mergeCell ref="A869:N869"/>
    <mergeCell ref="A891:L891"/>
    <mergeCell ref="A898:I898"/>
    <mergeCell ref="A897:I897"/>
    <mergeCell ref="A896:I896"/>
    <mergeCell ref="C889:D889"/>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CCC00"/>
  </sheetPr>
  <dimension ref="A1:AG150"/>
  <sheetViews>
    <sheetView showGridLines="0" zoomScale="80" zoomScaleNormal="80" workbookViewId="0">
      <selection activeCell="F38" sqref="F38:I38"/>
    </sheetView>
  </sheetViews>
  <sheetFormatPr baseColWidth="10" defaultRowHeight="12.75" x14ac:dyDescent="0.2"/>
  <cols>
    <col min="1" max="1" width="21.85546875" style="49" customWidth="1"/>
    <col min="2" max="2" width="6.140625" style="49" bestFit="1" customWidth="1"/>
    <col min="3" max="3" width="5.7109375" style="49" customWidth="1"/>
    <col min="4" max="4" width="54.85546875" style="49" customWidth="1"/>
    <col min="5" max="5" width="16.42578125" style="49" customWidth="1"/>
    <col min="6" max="8" width="13.7109375" style="49" customWidth="1"/>
    <col min="9" max="9" width="17.5703125" style="49" customWidth="1"/>
    <col min="10" max="10" width="17.7109375" style="49" customWidth="1"/>
    <col min="11" max="11" width="14" style="49" customWidth="1"/>
    <col min="12" max="12" width="13.42578125" style="49" customWidth="1"/>
    <col min="13" max="13" width="12.42578125" style="49" customWidth="1"/>
    <col min="14" max="14" width="13" style="49" customWidth="1"/>
    <col min="15" max="15" width="14" style="49" customWidth="1"/>
    <col min="16" max="16" width="20.5703125" style="65" customWidth="1"/>
    <col min="17" max="17" width="15.5703125" style="49" customWidth="1"/>
    <col min="18" max="18" width="14.85546875" style="49" customWidth="1"/>
    <col min="19" max="19" width="15.42578125" style="49" customWidth="1"/>
    <col min="20" max="20" width="14.7109375" style="49" customWidth="1"/>
    <col min="21" max="21" width="16.42578125" style="49" customWidth="1"/>
    <col min="22" max="22" width="13.7109375" style="49" customWidth="1"/>
    <col min="23" max="23" width="14.7109375" style="49" customWidth="1"/>
    <col min="24" max="24" width="14" style="49" customWidth="1"/>
    <col min="25" max="25" width="15" style="49" customWidth="1"/>
    <col min="26" max="26" width="14.85546875" style="49" customWidth="1"/>
    <col min="27" max="27" width="17.5703125" style="49" customWidth="1"/>
    <col min="28" max="16384" width="11.42578125" style="49"/>
  </cols>
  <sheetData>
    <row r="1" spans="1:33" s="48" customFormat="1" ht="18.75" x14ac:dyDescent="0.3">
      <c r="A1" s="697" t="str">
        <f>'ANEXO No 1'!A1:T1</f>
        <v>INSTITUCIÓN EDUCATIVA SANTA ANA</v>
      </c>
      <c r="B1" s="697"/>
      <c r="C1" s="697"/>
      <c r="D1" s="697"/>
      <c r="E1" s="697"/>
      <c r="F1" s="697"/>
      <c r="G1" s="697"/>
      <c r="H1" s="697"/>
      <c r="I1" s="697"/>
      <c r="J1" s="697"/>
      <c r="K1" s="697"/>
      <c r="L1" s="697"/>
      <c r="M1" s="697"/>
      <c r="N1" s="697"/>
      <c r="O1" s="697"/>
      <c r="P1" s="697"/>
      <c r="Q1" s="697"/>
      <c r="R1" s="697"/>
      <c r="S1" s="697"/>
      <c r="T1" s="697"/>
      <c r="U1" s="697"/>
      <c r="V1" s="697"/>
      <c r="W1" s="697"/>
      <c r="X1" s="697"/>
      <c r="Y1" s="697"/>
      <c r="Z1" s="697"/>
      <c r="AA1" s="697"/>
      <c r="AB1" s="50"/>
    </row>
    <row r="2" spans="1:33" ht="18.75" x14ac:dyDescent="0.3">
      <c r="A2" s="696" t="str">
        <f>'ANEXO No 1'!A2:T2</f>
        <v>MUNICIPIO DE COLOMBIA- HUILA</v>
      </c>
      <c r="B2" s="696"/>
      <c r="C2" s="696"/>
      <c r="D2" s="696"/>
      <c r="E2" s="696"/>
      <c r="F2" s="696"/>
      <c r="G2" s="696"/>
      <c r="H2" s="696"/>
      <c r="I2" s="696"/>
      <c r="J2" s="696"/>
      <c r="K2" s="696"/>
      <c r="L2" s="696"/>
      <c r="M2" s="696"/>
      <c r="N2" s="696"/>
      <c r="O2" s="696"/>
      <c r="P2" s="696"/>
      <c r="Q2" s="696"/>
      <c r="R2" s="696"/>
      <c r="S2" s="696"/>
      <c r="T2" s="696"/>
      <c r="U2" s="696"/>
      <c r="V2" s="696"/>
      <c r="W2" s="696"/>
      <c r="X2" s="696"/>
      <c r="Y2" s="696"/>
      <c r="Z2" s="696"/>
      <c r="AA2" s="696"/>
      <c r="AB2" s="48"/>
      <c r="AC2" s="48"/>
      <c r="AD2" s="48"/>
      <c r="AE2" s="48"/>
      <c r="AF2" s="48"/>
      <c r="AG2" s="48"/>
    </row>
    <row r="3" spans="1:33" s="1" customFormat="1" ht="18.75" x14ac:dyDescent="0.3">
      <c r="A3" s="696" t="str">
        <f>'ANEXO No 1'!A3:T3</f>
        <v>NIT: 813.007.522-4</v>
      </c>
      <c r="B3" s="696"/>
      <c r="C3" s="696"/>
      <c r="D3" s="696"/>
      <c r="E3" s="696"/>
      <c r="F3" s="696"/>
      <c r="G3" s="696"/>
      <c r="H3" s="696"/>
      <c r="I3" s="696"/>
      <c r="J3" s="696"/>
      <c r="K3" s="696"/>
      <c r="L3" s="696"/>
      <c r="M3" s="696"/>
      <c r="N3" s="696"/>
      <c r="O3" s="696"/>
      <c r="P3" s="696"/>
      <c r="Q3" s="696"/>
      <c r="R3" s="696"/>
      <c r="S3" s="696"/>
      <c r="T3" s="696"/>
      <c r="U3" s="696"/>
      <c r="V3" s="696"/>
      <c r="W3" s="696"/>
      <c r="X3" s="696"/>
      <c r="Y3" s="696"/>
      <c r="Z3" s="696"/>
      <c r="AA3" s="696"/>
    </row>
    <row r="4" spans="1:33" s="1" customFormat="1" ht="18.75" x14ac:dyDescent="0.3">
      <c r="A4" s="696" t="str">
        <f>'ANEXO No 1'!A4:T4</f>
        <v>CODIGO DANE No.241206001078</v>
      </c>
      <c r="B4" s="696"/>
      <c r="C4" s="696"/>
      <c r="D4" s="696"/>
      <c r="E4" s="696"/>
      <c r="F4" s="696"/>
      <c r="G4" s="696"/>
      <c r="H4" s="696"/>
      <c r="I4" s="696"/>
      <c r="J4" s="696"/>
      <c r="K4" s="696"/>
      <c r="L4" s="696"/>
      <c r="M4" s="696"/>
      <c r="N4" s="696"/>
      <c r="O4" s="696"/>
      <c r="P4" s="696"/>
      <c r="Q4" s="696"/>
      <c r="R4" s="696"/>
      <c r="S4" s="696"/>
      <c r="T4" s="696"/>
      <c r="U4" s="696"/>
      <c r="V4" s="696"/>
      <c r="W4" s="696"/>
      <c r="X4" s="696"/>
      <c r="Y4" s="696"/>
      <c r="Z4" s="696"/>
      <c r="AA4" s="696"/>
    </row>
    <row r="5" spans="1:33" s="1" customFormat="1" ht="18.75" x14ac:dyDescent="0.3">
      <c r="A5" s="696" t="str">
        <f>'ANEXO No 1'!A5:T5</f>
        <v>DIRECCION: VEREDA SANTA ANA</v>
      </c>
      <c r="B5" s="696"/>
      <c r="C5" s="696"/>
      <c r="D5" s="696"/>
      <c r="E5" s="696"/>
      <c r="F5" s="696"/>
      <c r="G5" s="696"/>
      <c r="H5" s="696"/>
      <c r="I5" s="696"/>
      <c r="J5" s="696"/>
      <c r="K5" s="696"/>
      <c r="L5" s="696"/>
      <c r="M5" s="696"/>
      <c r="N5" s="696"/>
      <c r="O5" s="696"/>
      <c r="P5" s="696"/>
      <c r="Q5" s="696"/>
      <c r="R5" s="696"/>
      <c r="S5" s="696"/>
      <c r="T5" s="696"/>
      <c r="U5" s="696"/>
      <c r="V5" s="696"/>
      <c r="W5" s="696"/>
      <c r="X5" s="696"/>
      <c r="Y5" s="696"/>
      <c r="Z5" s="696"/>
      <c r="AA5" s="696"/>
    </row>
    <row r="6" spans="1:33" ht="18.75" x14ac:dyDescent="0.3">
      <c r="A6" s="51"/>
      <c r="B6" s="51"/>
      <c r="C6" s="51"/>
      <c r="D6" s="52"/>
      <c r="E6" s="52"/>
      <c r="F6" s="52"/>
      <c r="G6" s="52"/>
      <c r="H6" s="52"/>
      <c r="I6" s="52"/>
      <c r="J6" s="52"/>
      <c r="K6" s="52"/>
      <c r="L6" s="52"/>
      <c r="M6" s="52"/>
      <c r="N6" s="52"/>
      <c r="O6" s="52"/>
      <c r="P6" s="266"/>
      <c r="Q6" s="52"/>
      <c r="R6" s="52"/>
      <c r="S6" s="52"/>
      <c r="T6" s="52"/>
      <c r="U6" s="52"/>
      <c r="V6" s="52"/>
      <c r="W6" s="52"/>
      <c r="X6" s="52"/>
      <c r="Y6" s="52"/>
      <c r="Z6" s="52"/>
      <c r="AA6" s="51"/>
    </row>
    <row r="7" spans="1:33" ht="15.75" x14ac:dyDescent="0.25">
      <c r="A7" s="706" t="s">
        <v>511</v>
      </c>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row>
    <row r="8" spans="1:33" ht="15.75" x14ac:dyDescent="0.25">
      <c r="A8" s="705" t="s">
        <v>516</v>
      </c>
      <c r="B8" s="705"/>
      <c r="C8" s="705"/>
      <c r="D8" s="705"/>
      <c r="E8" s="705"/>
      <c r="F8" s="705"/>
      <c r="G8" s="705"/>
      <c r="H8" s="705"/>
      <c r="I8" s="705"/>
      <c r="J8" s="705"/>
      <c r="K8" s="705"/>
      <c r="L8" s="705"/>
      <c r="M8" s="705"/>
      <c r="N8" s="705"/>
      <c r="O8" s="705"/>
      <c r="P8" s="705"/>
      <c r="Q8" s="705"/>
      <c r="R8" s="705"/>
      <c r="S8" s="705"/>
      <c r="T8" s="705"/>
      <c r="U8" s="705"/>
      <c r="V8" s="705"/>
      <c r="W8" s="705"/>
      <c r="X8" s="705"/>
      <c r="Y8" s="705"/>
      <c r="Z8" s="705"/>
      <c r="AA8" s="705"/>
      <c r="AB8" s="53"/>
    </row>
    <row r="9" spans="1:33" ht="15.75" x14ac:dyDescent="0.25">
      <c r="A9" s="705" t="str">
        <f>'ANEXO No 1'!A9:T9</f>
        <v>VIGENCIA 2025</v>
      </c>
      <c r="B9" s="705"/>
      <c r="C9" s="705"/>
      <c r="D9" s="705"/>
      <c r="E9" s="705"/>
      <c r="F9" s="705"/>
      <c r="G9" s="705"/>
      <c r="H9" s="705"/>
      <c r="I9" s="705"/>
      <c r="J9" s="705"/>
      <c r="K9" s="705"/>
      <c r="L9" s="705"/>
      <c r="M9" s="705"/>
      <c r="N9" s="705"/>
      <c r="O9" s="705"/>
      <c r="P9" s="705"/>
      <c r="Q9" s="705"/>
      <c r="R9" s="705"/>
      <c r="S9" s="705"/>
      <c r="T9" s="705"/>
      <c r="U9" s="705"/>
      <c r="V9" s="705"/>
      <c r="W9" s="705"/>
      <c r="X9" s="705"/>
      <c r="Y9" s="705"/>
      <c r="Z9" s="705"/>
      <c r="AA9" s="705"/>
      <c r="AB9" s="53"/>
    </row>
    <row r="10" spans="1:33" ht="15.75" x14ac:dyDescent="0.25">
      <c r="D10" s="39"/>
      <c r="E10" s="39"/>
      <c r="F10" s="39"/>
      <c r="G10" s="39"/>
      <c r="H10" s="39"/>
      <c r="I10" s="39"/>
      <c r="J10" s="39"/>
      <c r="K10" s="39"/>
      <c r="L10" s="39"/>
      <c r="M10" s="39"/>
      <c r="N10" s="39"/>
      <c r="O10" s="39"/>
      <c r="P10" s="267"/>
      <c r="Q10" s="39"/>
      <c r="R10" s="39"/>
      <c r="S10" s="39"/>
      <c r="T10" s="39"/>
      <c r="U10" s="39"/>
      <c r="V10" s="39"/>
      <c r="W10" s="39"/>
      <c r="X10" s="39"/>
      <c r="Y10" s="39"/>
      <c r="Z10" s="39"/>
      <c r="AA10" s="39"/>
      <c r="AB10" s="53"/>
    </row>
    <row r="11" spans="1:33" ht="21" x14ac:dyDescent="0.35">
      <c r="D11" s="39"/>
      <c r="E11" s="39"/>
      <c r="F11" s="39"/>
      <c r="G11" s="39"/>
      <c r="H11" s="39"/>
      <c r="I11" s="39"/>
      <c r="J11" s="17" t="s">
        <v>82</v>
      </c>
      <c r="K11" s="471">
        <f>'ANEXO No 1'!H11</f>
        <v>0</v>
      </c>
      <c r="L11" s="77" t="s">
        <v>83</v>
      </c>
      <c r="M11" s="471">
        <f>'ANEXO No 1'!J11</f>
        <v>0</v>
      </c>
      <c r="N11" s="77" t="s">
        <v>84</v>
      </c>
      <c r="O11" s="471">
        <f>'ANEXO No 1'!M11</f>
        <v>0</v>
      </c>
      <c r="P11" s="268" t="s">
        <v>85</v>
      </c>
      <c r="Q11" s="471" t="str">
        <f>'ANEXO No 1'!O11</f>
        <v>X</v>
      </c>
      <c r="R11" s="39"/>
      <c r="S11" s="39"/>
      <c r="T11" s="39"/>
      <c r="U11" s="39"/>
      <c r="V11" s="39"/>
      <c r="W11" s="39"/>
      <c r="X11" s="39"/>
      <c r="Y11" s="39"/>
      <c r="Z11" s="39"/>
      <c r="AA11" s="39"/>
      <c r="AB11" s="53"/>
    </row>
    <row r="12" spans="1:33" ht="15.75" x14ac:dyDescent="0.25">
      <c r="D12" s="39"/>
      <c r="E12" s="39"/>
      <c r="F12" s="39"/>
      <c r="G12" s="39"/>
      <c r="H12" s="39"/>
      <c r="I12" s="39"/>
      <c r="J12" s="39"/>
      <c r="K12" s="39"/>
      <c r="L12" s="39"/>
      <c r="M12" s="39"/>
      <c r="N12" s="39"/>
      <c r="O12" s="39"/>
      <c r="P12" s="267"/>
      <c r="Q12" s="39"/>
      <c r="R12" s="39"/>
      <c r="S12" s="39"/>
      <c r="T12" s="39"/>
      <c r="U12" s="39"/>
      <c r="V12" s="39"/>
      <c r="W12" s="39"/>
      <c r="X12" s="39"/>
      <c r="Y12" s="39"/>
      <c r="Z12" s="39"/>
      <c r="AA12" s="39"/>
      <c r="AB12" s="53"/>
    </row>
    <row r="13" spans="1:33" ht="15.75" customHeight="1" thickBot="1" x14ac:dyDescent="0.25">
      <c r="D13" s="54"/>
      <c r="E13" s="54"/>
      <c r="F13" s="54"/>
      <c r="G13" s="54"/>
      <c r="H13" s="54"/>
      <c r="I13" s="54"/>
      <c r="J13" s="54"/>
      <c r="K13" s="54"/>
      <c r="L13" s="54"/>
      <c r="M13" s="54"/>
      <c r="N13" s="54"/>
      <c r="O13" s="54"/>
      <c r="P13" s="269"/>
      <c r="Q13" s="54"/>
      <c r="R13" s="54"/>
      <c r="S13" s="54"/>
      <c r="T13" s="54"/>
      <c r="U13" s="54"/>
      <c r="V13" s="54"/>
      <c r="W13" s="54"/>
      <c r="X13" s="54"/>
      <c r="Y13" s="54"/>
      <c r="Z13" s="54"/>
      <c r="AA13" s="55"/>
      <c r="AB13" s="48"/>
    </row>
    <row r="14" spans="1:33" s="75" customFormat="1" ht="25.5" customHeight="1" x14ac:dyDescent="0.25">
      <c r="A14" s="725" t="s">
        <v>410</v>
      </c>
      <c r="B14" s="725" t="s">
        <v>411</v>
      </c>
      <c r="C14" s="725" t="s">
        <v>412</v>
      </c>
      <c r="D14" s="725" t="s">
        <v>413</v>
      </c>
      <c r="E14" s="694" t="s">
        <v>481</v>
      </c>
      <c r="F14" s="728" t="s">
        <v>6</v>
      </c>
      <c r="G14" s="729"/>
      <c r="H14" s="729"/>
      <c r="I14" s="730"/>
      <c r="J14" s="737" t="s">
        <v>486</v>
      </c>
      <c r="K14" s="713" t="s">
        <v>65</v>
      </c>
      <c r="L14" s="714"/>
      <c r="M14" s="714"/>
      <c r="N14" s="714"/>
      <c r="O14" s="715"/>
      <c r="P14" s="726" t="s">
        <v>50</v>
      </c>
      <c r="Q14" s="731" t="s">
        <v>40</v>
      </c>
      <c r="R14" s="732"/>
      <c r="S14" s="732"/>
      <c r="T14" s="732"/>
      <c r="U14" s="733"/>
      <c r="V14" s="734" t="s">
        <v>51</v>
      </c>
      <c r="W14" s="735"/>
      <c r="X14" s="735"/>
      <c r="Y14" s="735"/>
      <c r="Z14" s="735"/>
      <c r="AA14" s="736" t="s">
        <v>38</v>
      </c>
    </row>
    <row r="15" spans="1:33" s="75" customFormat="1" ht="30.75" customHeight="1" thickBot="1" x14ac:dyDescent="0.3">
      <c r="A15" s="725"/>
      <c r="B15" s="725"/>
      <c r="C15" s="725"/>
      <c r="D15" s="725"/>
      <c r="E15" s="694"/>
      <c r="F15" s="90" t="s">
        <v>482</v>
      </c>
      <c r="G15" s="90" t="s">
        <v>483</v>
      </c>
      <c r="H15" s="90" t="s">
        <v>484</v>
      </c>
      <c r="I15" s="90" t="s">
        <v>485</v>
      </c>
      <c r="J15" s="737"/>
      <c r="K15" s="516" t="s">
        <v>46</v>
      </c>
      <c r="L15" s="516" t="s">
        <v>47</v>
      </c>
      <c r="M15" s="516" t="s">
        <v>48</v>
      </c>
      <c r="N15" s="516" t="s">
        <v>49</v>
      </c>
      <c r="O15" s="516" t="s">
        <v>9</v>
      </c>
      <c r="P15" s="727"/>
      <c r="Q15" s="523" t="s">
        <v>46</v>
      </c>
      <c r="R15" s="523" t="s">
        <v>47</v>
      </c>
      <c r="S15" s="523" t="s">
        <v>48</v>
      </c>
      <c r="T15" s="523" t="s">
        <v>49</v>
      </c>
      <c r="U15" s="523" t="s">
        <v>9</v>
      </c>
      <c r="V15" s="527" t="s">
        <v>46</v>
      </c>
      <c r="W15" s="527" t="s">
        <v>47</v>
      </c>
      <c r="X15" s="527" t="s">
        <v>48</v>
      </c>
      <c r="Y15" s="527" t="s">
        <v>49</v>
      </c>
      <c r="Z15" s="528" t="s">
        <v>9</v>
      </c>
      <c r="AA15" s="736"/>
    </row>
    <row r="16" spans="1:33" ht="15.75" customHeight="1" x14ac:dyDescent="0.2">
      <c r="A16" s="368" t="s">
        <v>224</v>
      </c>
      <c r="B16" s="363">
        <v>1</v>
      </c>
      <c r="C16" s="363" t="s">
        <v>27</v>
      </c>
      <c r="D16" s="369" t="s">
        <v>225</v>
      </c>
      <c r="E16" s="377">
        <f>+E17</f>
        <v>0</v>
      </c>
      <c r="F16" s="377">
        <f t="shared" ref="F16:I16" si="0">+F17</f>
        <v>0</v>
      </c>
      <c r="G16" s="377">
        <f t="shared" si="0"/>
        <v>0</v>
      </c>
      <c r="H16" s="377">
        <f t="shared" si="0"/>
        <v>0</v>
      </c>
      <c r="I16" s="377">
        <f t="shared" si="0"/>
        <v>0</v>
      </c>
      <c r="J16" s="377">
        <f>+J17</f>
        <v>0</v>
      </c>
      <c r="K16" s="377">
        <f t="shared" ref="K16:AA16" si="1">+K17</f>
        <v>0</v>
      </c>
      <c r="L16" s="377">
        <f t="shared" si="1"/>
        <v>0</v>
      </c>
      <c r="M16" s="377">
        <f t="shared" si="1"/>
        <v>0</v>
      </c>
      <c r="N16" s="377">
        <f t="shared" si="1"/>
        <v>0</v>
      </c>
      <c r="O16" s="377">
        <f t="shared" si="1"/>
        <v>0</v>
      </c>
      <c r="P16" s="377">
        <f t="shared" si="1"/>
        <v>0</v>
      </c>
      <c r="Q16" s="377">
        <f t="shared" si="1"/>
        <v>0</v>
      </c>
      <c r="R16" s="377">
        <f t="shared" si="1"/>
        <v>0</v>
      </c>
      <c r="S16" s="377">
        <f t="shared" si="1"/>
        <v>0</v>
      </c>
      <c r="T16" s="377">
        <f t="shared" si="1"/>
        <v>0</v>
      </c>
      <c r="U16" s="377">
        <f t="shared" si="1"/>
        <v>0</v>
      </c>
      <c r="V16" s="377">
        <f t="shared" si="1"/>
        <v>0</v>
      </c>
      <c r="W16" s="377">
        <f t="shared" si="1"/>
        <v>0</v>
      </c>
      <c r="X16" s="377">
        <f t="shared" si="1"/>
        <v>0</v>
      </c>
      <c r="Y16" s="377">
        <f t="shared" si="1"/>
        <v>0</v>
      </c>
      <c r="Z16" s="377">
        <f t="shared" si="1"/>
        <v>0</v>
      </c>
      <c r="AA16" s="378">
        <f t="shared" si="1"/>
        <v>0</v>
      </c>
    </row>
    <row r="17" spans="1:27" ht="15.75" customHeight="1" x14ac:dyDescent="0.2">
      <c r="A17" s="95" t="s">
        <v>226</v>
      </c>
      <c r="B17" s="96">
        <v>2</v>
      </c>
      <c r="C17" s="96" t="s">
        <v>27</v>
      </c>
      <c r="D17" s="97" t="s">
        <v>227</v>
      </c>
      <c r="E17" s="325">
        <f t="shared" ref="E17:AA17" si="2">+E18+E112</f>
        <v>0</v>
      </c>
      <c r="F17" s="325">
        <f t="shared" si="2"/>
        <v>0</v>
      </c>
      <c r="G17" s="325">
        <f t="shared" si="2"/>
        <v>0</v>
      </c>
      <c r="H17" s="325">
        <f t="shared" si="2"/>
        <v>0</v>
      </c>
      <c r="I17" s="325">
        <f t="shared" si="2"/>
        <v>0</v>
      </c>
      <c r="J17" s="325">
        <f t="shared" si="2"/>
        <v>0</v>
      </c>
      <c r="K17" s="325">
        <f t="shared" si="2"/>
        <v>0</v>
      </c>
      <c r="L17" s="325">
        <f t="shared" si="2"/>
        <v>0</v>
      </c>
      <c r="M17" s="325">
        <f t="shared" si="2"/>
        <v>0</v>
      </c>
      <c r="N17" s="325">
        <f t="shared" si="2"/>
        <v>0</v>
      </c>
      <c r="O17" s="325">
        <f t="shared" si="2"/>
        <v>0</v>
      </c>
      <c r="P17" s="325">
        <f t="shared" si="2"/>
        <v>0</v>
      </c>
      <c r="Q17" s="325">
        <f t="shared" si="2"/>
        <v>0</v>
      </c>
      <c r="R17" s="325">
        <f t="shared" si="2"/>
        <v>0</v>
      </c>
      <c r="S17" s="325">
        <f t="shared" si="2"/>
        <v>0</v>
      </c>
      <c r="T17" s="325">
        <f t="shared" si="2"/>
        <v>0</v>
      </c>
      <c r="U17" s="325">
        <f t="shared" si="2"/>
        <v>0</v>
      </c>
      <c r="V17" s="325">
        <f t="shared" si="2"/>
        <v>0</v>
      </c>
      <c r="W17" s="325">
        <f t="shared" si="2"/>
        <v>0</v>
      </c>
      <c r="X17" s="325">
        <f t="shared" si="2"/>
        <v>0</v>
      </c>
      <c r="Y17" s="325">
        <f t="shared" si="2"/>
        <v>0</v>
      </c>
      <c r="Z17" s="325">
        <f t="shared" si="2"/>
        <v>0</v>
      </c>
      <c r="AA17" s="325">
        <f t="shared" si="2"/>
        <v>0</v>
      </c>
    </row>
    <row r="18" spans="1:27" ht="15.75" customHeight="1" x14ac:dyDescent="0.2">
      <c r="A18" s="98" t="s">
        <v>228</v>
      </c>
      <c r="B18" s="99">
        <v>3</v>
      </c>
      <c r="C18" s="99" t="s">
        <v>27</v>
      </c>
      <c r="D18" s="100" t="s">
        <v>229</v>
      </c>
      <c r="E18" s="326">
        <f t="shared" ref="E18:AA18" si="3">+E19+E65</f>
        <v>0</v>
      </c>
      <c r="F18" s="326">
        <f t="shared" si="3"/>
        <v>0</v>
      </c>
      <c r="G18" s="326">
        <f t="shared" si="3"/>
        <v>0</v>
      </c>
      <c r="H18" s="326">
        <f t="shared" si="3"/>
        <v>0</v>
      </c>
      <c r="I18" s="326">
        <f t="shared" si="3"/>
        <v>0</v>
      </c>
      <c r="J18" s="326">
        <f t="shared" si="3"/>
        <v>0</v>
      </c>
      <c r="K18" s="326">
        <f t="shared" si="3"/>
        <v>0</v>
      </c>
      <c r="L18" s="326">
        <f t="shared" si="3"/>
        <v>0</v>
      </c>
      <c r="M18" s="326">
        <f t="shared" si="3"/>
        <v>0</v>
      </c>
      <c r="N18" s="326">
        <f t="shared" si="3"/>
        <v>0</v>
      </c>
      <c r="O18" s="326">
        <f t="shared" si="3"/>
        <v>0</v>
      </c>
      <c r="P18" s="326">
        <f t="shared" si="3"/>
        <v>0</v>
      </c>
      <c r="Q18" s="326">
        <f t="shared" si="3"/>
        <v>0</v>
      </c>
      <c r="R18" s="326">
        <f t="shared" si="3"/>
        <v>0</v>
      </c>
      <c r="S18" s="326">
        <f t="shared" si="3"/>
        <v>0</v>
      </c>
      <c r="T18" s="326">
        <f t="shared" si="3"/>
        <v>0</v>
      </c>
      <c r="U18" s="326">
        <f t="shared" si="3"/>
        <v>0</v>
      </c>
      <c r="V18" s="326">
        <f t="shared" si="3"/>
        <v>0</v>
      </c>
      <c r="W18" s="326">
        <f t="shared" si="3"/>
        <v>0</v>
      </c>
      <c r="X18" s="326">
        <f t="shared" si="3"/>
        <v>0</v>
      </c>
      <c r="Y18" s="326">
        <f t="shared" si="3"/>
        <v>0</v>
      </c>
      <c r="Z18" s="326">
        <f t="shared" si="3"/>
        <v>0</v>
      </c>
      <c r="AA18" s="326">
        <f t="shared" si="3"/>
        <v>0</v>
      </c>
    </row>
    <row r="19" spans="1:27" ht="15.75" customHeight="1" x14ac:dyDescent="0.2">
      <c r="A19" s="101" t="s">
        <v>230</v>
      </c>
      <c r="B19" s="102">
        <v>4</v>
      </c>
      <c r="C19" s="102" t="s">
        <v>27</v>
      </c>
      <c r="D19" s="103" t="s">
        <v>231</v>
      </c>
      <c r="E19" s="327">
        <f t="shared" ref="E19:AA19" si="4">+E20+E43+E53</f>
        <v>0</v>
      </c>
      <c r="F19" s="327">
        <f t="shared" si="4"/>
        <v>0</v>
      </c>
      <c r="G19" s="327">
        <f t="shared" si="4"/>
        <v>0</v>
      </c>
      <c r="H19" s="327">
        <f t="shared" si="4"/>
        <v>0</v>
      </c>
      <c r="I19" s="327">
        <f t="shared" si="4"/>
        <v>0</v>
      </c>
      <c r="J19" s="327">
        <f t="shared" si="4"/>
        <v>0</v>
      </c>
      <c r="K19" s="327">
        <f t="shared" si="4"/>
        <v>0</v>
      </c>
      <c r="L19" s="327">
        <f t="shared" si="4"/>
        <v>0</v>
      </c>
      <c r="M19" s="327">
        <f t="shared" si="4"/>
        <v>0</v>
      </c>
      <c r="N19" s="327">
        <f t="shared" si="4"/>
        <v>0</v>
      </c>
      <c r="O19" s="327">
        <f t="shared" si="4"/>
        <v>0</v>
      </c>
      <c r="P19" s="327">
        <f t="shared" si="4"/>
        <v>0</v>
      </c>
      <c r="Q19" s="327">
        <f t="shared" si="4"/>
        <v>0</v>
      </c>
      <c r="R19" s="327">
        <f t="shared" si="4"/>
        <v>0</v>
      </c>
      <c r="S19" s="327">
        <f t="shared" si="4"/>
        <v>0</v>
      </c>
      <c r="T19" s="327">
        <f t="shared" si="4"/>
        <v>0</v>
      </c>
      <c r="U19" s="327">
        <f t="shared" si="4"/>
        <v>0</v>
      </c>
      <c r="V19" s="327">
        <f t="shared" si="4"/>
        <v>0</v>
      </c>
      <c r="W19" s="327">
        <f t="shared" si="4"/>
        <v>0</v>
      </c>
      <c r="X19" s="327">
        <f t="shared" si="4"/>
        <v>0</v>
      </c>
      <c r="Y19" s="327">
        <f t="shared" si="4"/>
        <v>0</v>
      </c>
      <c r="Z19" s="327">
        <f t="shared" si="4"/>
        <v>0</v>
      </c>
      <c r="AA19" s="327">
        <f t="shared" si="4"/>
        <v>0</v>
      </c>
    </row>
    <row r="20" spans="1:27" ht="15.75" customHeight="1" x14ac:dyDescent="0.2">
      <c r="A20" s="104" t="s">
        <v>232</v>
      </c>
      <c r="B20" s="105">
        <v>5</v>
      </c>
      <c r="C20" s="105" t="s">
        <v>27</v>
      </c>
      <c r="D20" s="106" t="s">
        <v>233</v>
      </c>
      <c r="E20" s="322">
        <f>+E21</f>
        <v>0</v>
      </c>
      <c r="F20" s="322">
        <f t="shared" ref="F20:AA20" si="5">+F21</f>
        <v>0</v>
      </c>
      <c r="G20" s="322">
        <f t="shared" si="5"/>
        <v>0</v>
      </c>
      <c r="H20" s="322">
        <f t="shared" si="5"/>
        <v>0</v>
      </c>
      <c r="I20" s="322">
        <f t="shared" si="5"/>
        <v>0</v>
      </c>
      <c r="J20" s="322">
        <f t="shared" si="5"/>
        <v>0</v>
      </c>
      <c r="K20" s="322">
        <f t="shared" si="5"/>
        <v>0</v>
      </c>
      <c r="L20" s="322">
        <f t="shared" si="5"/>
        <v>0</v>
      </c>
      <c r="M20" s="322">
        <f t="shared" si="5"/>
        <v>0</v>
      </c>
      <c r="N20" s="322">
        <f t="shared" si="5"/>
        <v>0</v>
      </c>
      <c r="O20" s="322">
        <f t="shared" si="5"/>
        <v>0</v>
      </c>
      <c r="P20" s="322">
        <f t="shared" si="5"/>
        <v>0</v>
      </c>
      <c r="Q20" s="322">
        <f t="shared" si="5"/>
        <v>0</v>
      </c>
      <c r="R20" s="322">
        <f t="shared" si="5"/>
        <v>0</v>
      </c>
      <c r="S20" s="322">
        <f t="shared" si="5"/>
        <v>0</v>
      </c>
      <c r="T20" s="322">
        <f t="shared" si="5"/>
        <v>0</v>
      </c>
      <c r="U20" s="322">
        <f t="shared" si="5"/>
        <v>0</v>
      </c>
      <c r="V20" s="322">
        <f t="shared" si="5"/>
        <v>0</v>
      </c>
      <c r="W20" s="322">
        <f t="shared" si="5"/>
        <v>0</v>
      </c>
      <c r="X20" s="322">
        <f t="shared" si="5"/>
        <v>0</v>
      </c>
      <c r="Y20" s="322">
        <f t="shared" si="5"/>
        <v>0</v>
      </c>
      <c r="Z20" s="322">
        <f t="shared" si="5"/>
        <v>0</v>
      </c>
      <c r="AA20" s="322">
        <f t="shared" si="5"/>
        <v>0</v>
      </c>
    </row>
    <row r="21" spans="1:27" ht="15.75" customHeight="1" x14ac:dyDescent="0.2">
      <c r="A21" s="107" t="s">
        <v>234</v>
      </c>
      <c r="B21" s="108">
        <v>6</v>
      </c>
      <c r="C21" s="108" t="s">
        <v>27</v>
      </c>
      <c r="D21" s="107" t="s">
        <v>235</v>
      </c>
      <c r="E21" s="328">
        <f t="shared" ref="E21:AA21" si="6">+E22+E25+E30+E32+E39</f>
        <v>0</v>
      </c>
      <c r="F21" s="328">
        <f t="shared" si="6"/>
        <v>0</v>
      </c>
      <c r="G21" s="328">
        <f t="shared" si="6"/>
        <v>0</v>
      </c>
      <c r="H21" s="328">
        <f t="shared" si="6"/>
        <v>0</v>
      </c>
      <c r="I21" s="328">
        <f t="shared" si="6"/>
        <v>0</v>
      </c>
      <c r="J21" s="328">
        <f t="shared" si="6"/>
        <v>0</v>
      </c>
      <c r="K21" s="328">
        <f t="shared" si="6"/>
        <v>0</v>
      </c>
      <c r="L21" s="328">
        <f t="shared" si="6"/>
        <v>0</v>
      </c>
      <c r="M21" s="328">
        <f t="shared" si="6"/>
        <v>0</v>
      </c>
      <c r="N21" s="328">
        <f t="shared" si="6"/>
        <v>0</v>
      </c>
      <c r="O21" s="328">
        <f t="shared" si="6"/>
        <v>0</v>
      </c>
      <c r="P21" s="328">
        <f t="shared" si="6"/>
        <v>0</v>
      </c>
      <c r="Q21" s="328">
        <f t="shared" si="6"/>
        <v>0</v>
      </c>
      <c r="R21" s="328">
        <f t="shared" si="6"/>
        <v>0</v>
      </c>
      <c r="S21" s="328">
        <f t="shared" si="6"/>
        <v>0</v>
      </c>
      <c r="T21" s="328">
        <f t="shared" si="6"/>
        <v>0</v>
      </c>
      <c r="U21" s="328">
        <f t="shared" si="6"/>
        <v>0</v>
      </c>
      <c r="V21" s="328">
        <f t="shared" si="6"/>
        <v>0</v>
      </c>
      <c r="W21" s="328">
        <f t="shared" si="6"/>
        <v>0</v>
      </c>
      <c r="X21" s="328">
        <f t="shared" si="6"/>
        <v>0</v>
      </c>
      <c r="Y21" s="328">
        <f t="shared" si="6"/>
        <v>0</v>
      </c>
      <c r="Z21" s="328">
        <f t="shared" si="6"/>
        <v>0</v>
      </c>
      <c r="AA21" s="328">
        <f t="shared" si="6"/>
        <v>0</v>
      </c>
    </row>
    <row r="22" spans="1:27" ht="15.75" customHeight="1" x14ac:dyDescent="0.2">
      <c r="A22" s="109" t="s">
        <v>236</v>
      </c>
      <c r="B22" s="110">
        <v>7</v>
      </c>
      <c r="C22" s="110" t="s">
        <v>27</v>
      </c>
      <c r="D22" s="109" t="s">
        <v>237</v>
      </c>
      <c r="E22" s="329">
        <f>SUM(E23:E24)</f>
        <v>0</v>
      </c>
      <c r="F22" s="329">
        <f t="shared" ref="F22:I22" si="7">SUM(F23:F24)</f>
        <v>0</v>
      </c>
      <c r="G22" s="329">
        <f t="shared" si="7"/>
        <v>0</v>
      </c>
      <c r="H22" s="329">
        <f t="shared" si="7"/>
        <v>0</v>
      </c>
      <c r="I22" s="329">
        <f t="shared" si="7"/>
        <v>0</v>
      </c>
      <c r="J22" s="329">
        <f>SUM(J23:J24)</f>
        <v>0</v>
      </c>
      <c r="K22" s="329">
        <f t="shared" ref="K22:AA22" si="8">SUM(K23:K24)</f>
        <v>0</v>
      </c>
      <c r="L22" s="329">
        <f t="shared" si="8"/>
        <v>0</v>
      </c>
      <c r="M22" s="329">
        <f t="shared" si="8"/>
        <v>0</v>
      </c>
      <c r="N22" s="329">
        <f t="shared" si="8"/>
        <v>0</v>
      </c>
      <c r="O22" s="329">
        <f t="shared" si="8"/>
        <v>0</v>
      </c>
      <c r="P22" s="329">
        <f t="shared" si="8"/>
        <v>0</v>
      </c>
      <c r="Q22" s="329">
        <f t="shared" si="8"/>
        <v>0</v>
      </c>
      <c r="R22" s="329">
        <f t="shared" si="8"/>
        <v>0</v>
      </c>
      <c r="S22" s="329">
        <f t="shared" si="8"/>
        <v>0</v>
      </c>
      <c r="T22" s="329">
        <f t="shared" si="8"/>
        <v>0</v>
      </c>
      <c r="U22" s="329">
        <f t="shared" si="8"/>
        <v>0</v>
      </c>
      <c r="V22" s="329">
        <f t="shared" si="8"/>
        <v>0</v>
      </c>
      <c r="W22" s="329">
        <f t="shared" si="8"/>
        <v>0</v>
      </c>
      <c r="X22" s="329">
        <f t="shared" si="8"/>
        <v>0</v>
      </c>
      <c r="Y22" s="329">
        <f t="shared" si="8"/>
        <v>0</v>
      </c>
      <c r="Z22" s="329">
        <f t="shared" si="8"/>
        <v>0</v>
      </c>
      <c r="AA22" s="329">
        <f t="shared" si="8"/>
        <v>0</v>
      </c>
    </row>
    <row r="23" spans="1:27" ht="24.75" customHeight="1" x14ac:dyDescent="0.2">
      <c r="A23" s="111" t="s">
        <v>238</v>
      </c>
      <c r="B23" s="112">
        <v>8</v>
      </c>
      <c r="C23" s="112" t="s">
        <v>118</v>
      </c>
      <c r="D23" s="113" t="s">
        <v>239</v>
      </c>
      <c r="E23" s="514"/>
      <c r="F23" s="330"/>
      <c r="G23" s="330"/>
      <c r="H23" s="330"/>
      <c r="I23" s="330"/>
      <c r="J23" s="538">
        <f>+E23+F23-G23+H23-I23</f>
        <v>0</v>
      </c>
      <c r="K23" s="319"/>
      <c r="L23" s="319"/>
      <c r="M23" s="319"/>
      <c r="N23" s="319"/>
      <c r="O23" s="517">
        <f>SUM(K23:N23)</f>
        <v>0</v>
      </c>
      <c r="P23" s="541">
        <f>+'ANEXO No 8A'!I23</f>
        <v>0</v>
      </c>
      <c r="Q23" s="319"/>
      <c r="R23" s="319"/>
      <c r="S23" s="319"/>
      <c r="T23" s="319"/>
      <c r="U23" s="525">
        <f>SUM(Q23:T23)</f>
        <v>0</v>
      </c>
      <c r="V23" s="319"/>
      <c r="W23" s="319"/>
      <c r="X23" s="319"/>
      <c r="Y23" s="319"/>
      <c r="Z23" s="529">
        <f>SUM(V23:Y23)</f>
        <v>0</v>
      </c>
      <c r="AA23" s="546">
        <f>+J23-P23</f>
        <v>0</v>
      </c>
    </row>
    <row r="24" spans="1:27" x14ac:dyDescent="0.2">
      <c r="A24" s="111" t="s">
        <v>240</v>
      </c>
      <c r="B24" s="114">
        <v>8</v>
      </c>
      <c r="C24" s="114" t="s">
        <v>118</v>
      </c>
      <c r="D24" s="115" t="s">
        <v>241</v>
      </c>
      <c r="E24" s="514"/>
      <c r="F24" s="330"/>
      <c r="G24" s="330"/>
      <c r="H24" s="330"/>
      <c r="I24" s="330"/>
      <c r="J24" s="538">
        <f>+E24+F24-G24+H24-I24</f>
        <v>0</v>
      </c>
      <c r="K24" s="319"/>
      <c r="L24" s="319"/>
      <c r="M24" s="319"/>
      <c r="N24" s="319"/>
      <c r="O24" s="517">
        <f>SUM(K24:N24)</f>
        <v>0</v>
      </c>
      <c r="P24" s="541">
        <f>+'ANEXO No 8A'!I36</f>
        <v>0</v>
      </c>
      <c r="Q24" s="319"/>
      <c r="R24" s="319"/>
      <c r="S24" s="319"/>
      <c r="T24" s="319"/>
      <c r="U24" s="525">
        <f>SUM(Q24:T24)</f>
        <v>0</v>
      </c>
      <c r="V24" s="319"/>
      <c r="W24" s="319"/>
      <c r="X24" s="319"/>
      <c r="Y24" s="319"/>
      <c r="Z24" s="529">
        <f>SUM(V24:Y24)</f>
        <v>0</v>
      </c>
      <c r="AA24" s="546">
        <f>+J24-P24</f>
        <v>0</v>
      </c>
    </row>
    <row r="25" spans="1:27" ht="15.75" customHeight="1" x14ac:dyDescent="0.2">
      <c r="A25" s="109" t="s">
        <v>242</v>
      </c>
      <c r="B25" s="110">
        <v>7</v>
      </c>
      <c r="C25" s="110" t="s">
        <v>27</v>
      </c>
      <c r="D25" s="109" t="s">
        <v>243</v>
      </c>
      <c r="E25" s="329">
        <f t="shared" ref="E25:AA25" si="9">SUM(E26:E29)</f>
        <v>0</v>
      </c>
      <c r="F25" s="329">
        <f t="shared" si="9"/>
        <v>0</v>
      </c>
      <c r="G25" s="329">
        <f t="shared" si="9"/>
        <v>0</v>
      </c>
      <c r="H25" s="329">
        <f t="shared" si="9"/>
        <v>0</v>
      </c>
      <c r="I25" s="329">
        <f t="shared" si="9"/>
        <v>0</v>
      </c>
      <c r="J25" s="329">
        <f t="shared" si="9"/>
        <v>0</v>
      </c>
      <c r="K25" s="329">
        <f t="shared" si="9"/>
        <v>0</v>
      </c>
      <c r="L25" s="329">
        <f t="shared" si="9"/>
        <v>0</v>
      </c>
      <c r="M25" s="329">
        <f t="shared" si="9"/>
        <v>0</v>
      </c>
      <c r="N25" s="329">
        <f t="shared" si="9"/>
        <v>0</v>
      </c>
      <c r="O25" s="329">
        <f t="shared" si="9"/>
        <v>0</v>
      </c>
      <c r="P25" s="329">
        <f t="shared" si="9"/>
        <v>0</v>
      </c>
      <c r="Q25" s="329">
        <f t="shared" si="9"/>
        <v>0</v>
      </c>
      <c r="R25" s="329">
        <f t="shared" si="9"/>
        <v>0</v>
      </c>
      <c r="S25" s="329">
        <f t="shared" si="9"/>
        <v>0</v>
      </c>
      <c r="T25" s="329">
        <f t="shared" si="9"/>
        <v>0</v>
      </c>
      <c r="U25" s="329">
        <f t="shared" si="9"/>
        <v>0</v>
      </c>
      <c r="V25" s="329">
        <f t="shared" si="9"/>
        <v>0</v>
      </c>
      <c r="W25" s="329">
        <f t="shared" si="9"/>
        <v>0</v>
      </c>
      <c r="X25" s="329">
        <f t="shared" si="9"/>
        <v>0</v>
      </c>
      <c r="Y25" s="329">
        <f t="shared" si="9"/>
        <v>0</v>
      </c>
      <c r="Z25" s="329">
        <f t="shared" si="9"/>
        <v>0</v>
      </c>
      <c r="AA25" s="329">
        <f t="shared" si="9"/>
        <v>0</v>
      </c>
    </row>
    <row r="26" spans="1:27" ht="15.75" customHeight="1" x14ac:dyDescent="0.2">
      <c r="A26" s="116" t="s">
        <v>244</v>
      </c>
      <c r="B26" s="114">
        <v>8</v>
      </c>
      <c r="C26" s="114" t="s">
        <v>118</v>
      </c>
      <c r="D26" s="116" t="s">
        <v>245</v>
      </c>
      <c r="E26" s="514"/>
      <c r="F26" s="330"/>
      <c r="G26" s="330"/>
      <c r="H26" s="330"/>
      <c r="I26" s="330"/>
      <c r="J26" s="538">
        <f t="shared" ref="J26:J42" si="10">+E26+F26-G26+H26-I26</f>
        <v>0</v>
      </c>
      <c r="K26" s="319"/>
      <c r="L26" s="319"/>
      <c r="M26" s="319"/>
      <c r="N26" s="319"/>
      <c r="O26" s="517">
        <f t="shared" ref="O26:O42" si="11">SUM(K26:N26)</f>
        <v>0</v>
      </c>
      <c r="P26" s="541">
        <f>+'ANEXO No 8A'!I49</f>
        <v>0</v>
      </c>
      <c r="Q26" s="319"/>
      <c r="R26" s="319"/>
      <c r="S26" s="319"/>
      <c r="T26" s="319"/>
      <c r="U26" s="525">
        <f>SUM(Q26:T26)</f>
        <v>0</v>
      </c>
      <c r="V26" s="319"/>
      <c r="W26" s="319"/>
      <c r="X26" s="319"/>
      <c r="Y26" s="319"/>
      <c r="Z26" s="529">
        <f t="shared" ref="Z26:Z42" si="12">SUM(V26:Y26)</f>
        <v>0</v>
      </c>
      <c r="AA26" s="546">
        <f t="shared" ref="AA26:AA42" si="13">+J26-P26</f>
        <v>0</v>
      </c>
    </row>
    <row r="27" spans="1:27" ht="15.75" customHeight="1" x14ac:dyDescent="0.2">
      <c r="A27" s="116" t="s">
        <v>246</v>
      </c>
      <c r="B27" s="114">
        <v>8</v>
      </c>
      <c r="C27" s="114" t="s">
        <v>118</v>
      </c>
      <c r="D27" s="116" t="s">
        <v>247</v>
      </c>
      <c r="E27" s="514"/>
      <c r="F27" s="330"/>
      <c r="G27" s="330"/>
      <c r="H27" s="330"/>
      <c r="I27" s="330"/>
      <c r="J27" s="538">
        <f t="shared" si="10"/>
        <v>0</v>
      </c>
      <c r="K27" s="319"/>
      <c r="L27" s="319"/>
      <c r="M27" s="319"/>
      <c r="N27" s="319"/>
      <c r="O27" s="517">
        <f t="shared" si="11"/>
        <v>0</v>
      </c>
      <c r="P27" s="541">
        <f>+'ANEXO No 8A'!I62</f>
        <v>0</v>
      </c>
      <c r="Q27" s="319"/>
      <c r="R27" s="319"/>
      <c r="S27" s="319"/>
      <c r="T27" s="319"/>
      <c r="U27" s="525">
        <f>SUM(Q27:T27)</f>
        <v>0</v>
      </c>
      <c r="V27" s="319"/>
      <c r="W27" s="319"/>
      <c r="X27" s="319"/>
      <c r="Y27" s="319"/>
      <c r="Z27" s="529">
        <f t="shared" si="12"/>
        <v>0</v>
      </c>
      <c r="AA27" s="546">
        <f t="shared" si="13"/>
        <v>0</v>
      </c>
    </row>
    <row r="28" spans="1:27" ht="25.5" x14ac:dyDescent="0.2">
      <c r="A28" s="111" t="s">
        <v>248</v>
      </c>
      <c r="B28" s="112">
        <v>8</v>
      </c>
      <c r="C28" s="112" t="s">
        <v>118</v>
      </c>
      <c r="D28" s="113" t="s">
        <v>249</v>
      </c>
      <c r="E28" s="514"/>
      <c r="F28" s="330"/>
      <c r="G28" s="330"/>
      <c r="H28" s="330"/>
      <c r="I28" s="330"/>
      <c r="J28" s="538">
        <f t="shared" si="10"/>
        <v>0</v>
      </c>
      <c r="K28" s="319"/>
      <c r="L28" s="319"/>
      <c r="M28" s="319"/>
      <c r="N28" s="319"/>
      <c r="O28" s="517">
        <f t="shared" si="11"/>
        <v>0</v>
      </c>
      <c r="P28" s="541">
        <f>+'ANEXO No 8A'!I75</f>
        <v>0</v>
      </c>
      <c r="Q28" s="319"/>
      <c r="R28" s="319"/>
      <c r="S28" s="319"/>
      <c r="T28" s="319"/>
      <c r="U28" s="525">
        <f>SUM(Q28:T28)</f>
        <v>0</v>
      </c>
      <c r="V28" s="319"/>
      <c r="W28" s="319"/>
      <c r="X28" s="319"/>
      <c r="Y28" s="319"/>
      <c r="Z28" s="529">
        <f t="shared" si="12"/>
        <v>0</v>
      </c>
      <c r="AA28" s="546">
        <f t="shared" si="13"/>
        <v>0</v>
      </c>
    </row>
    <row r="29" spans="1:27" ht="15.75" customHeight="1" x14ac:dyDescent="0.2">
      <c r="A29" s="116" t="s">
        <v>250</v>
      </c>
      <c r="B29" s="114">
        <v>8</v>
      </c>
      <c r="C29" s="114" t="s">
        <v>118</v>
      </c>
      <c r="D29" s="116" t="s">
        <v>251</v>
      </c>
      <c r="E29" s="514"/>
      <c r="F29" s="330"/>
      <c r="G29" s="330"/>
      <c r="H29" s="330"/>
      <c r="I29" s="330"/>
      <c r="J29" s="538">
        <f t="shared" si="10"/>
        <v>0</v>
      </c>
      <c r="K29" s="319"/>
      <c r="L29" s="319"/>
      <c r="M29" s="319"/>
      <c r="N29" s="319"/>
      <c r="O29" s="517">
        <f t="shared" si="11"/>
        <v>0</v>
      </c>
      <c r="P29" s="541">
        <f>+'ANEXO No 8A'!I88</f>
        <v>0</v>
      </c>
      <c r="Q29" s="319"/>
      <c r="R29" s="319"/>
      <c r="S29" s="319"/>
      <c r="T29" s="319"/>
      <c r="U29" s="525">
        <f>SUM(Q29:T29)</f>
        <v>0</v>
      </c>
      <c r="V29" s="319"/>
      <c r="W29" s="319"/>
      <c r="X29" s="319"/>
      <c r="Y29" s="319"/>
      <c r="Z29" s="529">
        <f t="shared" si="12"/>
        <v>0</v>
      </c>
      <c r="AA29" s="546">
        <f t="shared" si="13"/>
        <v>0</v>
      </c>
    </row>
    <row r="30" spans="1:27" ht="15.75" customHeight="1" x14ac:dyDescent="0.2">
      <c r="A30" s="117" t="s">
        <v>252</v>
      </c>
      <c r="B30" s="118">
        <v>7</v>
      </c>
      <c r="C30" s="118" t="s">
        <v>27</v>
      </c>
      <c r="D30" s="119" t="s">
        <v>253</v>
      </c>
      <c r="E30" s="329">
        <f>SUM(E31)</f>
        <v>0</v>
      </c>
      <c r="F30" s="329">
        <f t="shared" ref="F30:AA30" si="14">SUM(F31)</f>
        <v>0</v>
      </c>
      <c r="G30" s="329">
        <f t="shared" si="14"/>
        <v>0</v>
      </c>
      <c r="H30" s="329">
        <f t="shared" si="14"/>
        <v>0</v>
      </c>
      <c r="I30" s="329">
        <f t="shared" si="14"/>
        <v>0</v>
      </c>
      <c r="J30" s="329">
        <f t="shared" si="14"/>
        <v>0</v>
      </c>
      <c r="K30" s="329">
        <f t="shared" si="14"/>
        <v>0</v>
      </c>
      <c r="L30" s="329">
        <f t="shared" si="14"/>
        <v>0</v>
      </c>
      <c r="M30" s="329">
        <f t="shared" si="14"/>
        <v>0</v>
      </c>
      <c r="N30" s="329">
        <f t="shared" si="14"/>
        <v>0</v>
      </c>
      <c r="O30" s="329">
        <f t="shared" si="14"/>
        <v>0</v>
      </c>
      <c r="P30" s="329">
        <f t="shared" si="14"/>
        <v>0</v>
      </c>
      <c r="Q30" s="329">
        <f t="shared" si="14"/>
        <v>0</v>
      </c>
      <c r="R30" s="329">
        <f t="shared" si="14"/>
        <v>0</v>
      </c>
      <c r="S30" s="329">
        <f t="shared" si="14"/>
        <v>0</v>
      </c>
      <c r="T30" s="329">
        <f t="shared" si="14"/>
        <v>0</v>
      </c>
      <c r="U30" s="329">
        <f t="shared" si="14"/>
        <v>0</v>
      </c>
      <c r="V30" s="329">
        <f t="shared" si="14"/>
        <v>0</v>
      </c>
      <c r="W30" s="329">
        <f t="shared" si="14"/>
        <v>0</v>
      </c>
      <c r="X30" s="329">
        <f t="shared" si="14"/>
        <v>0</v>
      </c>
      <c r="Y30" s="329">
        <f t="shared" si="14"/>
        <v>0</v>
      </c>
      <c r="Z30" s="329">
        <f t="shared" si="14"/>
        <v>0</v>
      </c>
      <c r="AA30" s="329">
        <f t="shared" si="14"/>
        <v>0</v>
      </c>
    </row>
    <row r="31" spans="1:27" ht="15.75" customHeight="1" x14ac:dyDescent="0.2">
      <c r="A31" s="116" t="s">
        <v>254</v>
      </c>
      <c r="B31" s="114">
        <v>8</v>
      </c>
      <c r="C31" s="114" t="s">
        <v>118</v>
      </c>
      <c r="D31" s="116" t="s">
        <v>255</v>
      </c>
      <c r="E31" s="514"/>
      <c r="F31" s="330"/>
      <c r="G31" s="330"/>
      <c r="H31" s="330"/>
      <c r="I31" s="330"/>
      <c r="J31" s="538">
        <f t="shared" si="10"/>
        <v>0</v>
      </c>
      <c r="K31" s="319"/>
      <c r="L31" s="319"/>
      <c r="M31" s="319"/>
      <c r="N31" s="319"/>
      <c r="O31" s="517">
        <f t="shared" si="11"/>
        <v>0</v>
      </c>
      <c r="P31" s="542">
        <f>+'ANEXO No 8A'!I101</f>
        <v>0</v>
      </c>
      <c r="Q31" s="320"/>
      <c r="R31" s="320"/>
      <c r="S31" s="319"/>
      <c r="T31" s="320"/>
      <c r="U31" s="525">
        <f t="shared" ref="U31:U42" si="15">SUM(Q31:T31)</f>
        <v>0</v>
      </c>
      <c r="V31" s="320"/>
      <c r="W31" s="320"/>
      <c r="X31" s="319"/>
      <c r="Y31" s="319"/>
      <c r="Z31" s="529">
        <f t="shared" si="12"/>
        <v>0</v>
      </c>
      <c r="AA31" s="546">
        <f t="shared" si="13"/>
        <v>0</v>
      </c>
    </row>
    <row r="32" spans="1:27" ht="15.75" customHeight="1" x14ac:dyDescent="0.2">
      <c r="A32" s="117" t="s">
        <v>256</v>
      </c>
      <c r="B32" s="118">
        <v>7</v>
      </c>
      <c r="C32" s="118" t="s">
        <v>27</v>
      </c>
      <c r="D32" s="119" t="s">
        <v>257</v>
      </c>
      <c r="E32" s="329">
        <f>SUM(E33:E38)</f>
        <v>0</v>
      </c>
      <c r="F32" s="329">
        <f t="shared" ref="F32:AA32" si="16">SUM(F33:F38)</f>
        <v>0</v>
      </c>
      <c r="G32" s="329">
        <f t="shared" si="16"/>
        <v>0</v>
      </c>
      <c r="H32" s="329">
        <f t="shared" si="16"/>
        <v>0</v>
      </c>
      <c r="I32" s="329">
        <f t="shared" si="16"/>
        <v>0</v>
      </c>
      <c r="J32" s="329">
        <f t="shared" si="16"/>
        <v>0</v>
      </c>
      <c r="K32" s="329">
        <f t="shared" si="16"/>
        <v>0</v>
      </c>
      <c r="L32" s="329">
        <f t="shared" si="16"/>
        <v>0</v>
      </c>
      <c r="M32" s="329">
        <f t="shared" si="16"/>
        <v>0</v>
      </c>
      <c r="N32" s="329">
        <f t="shared" si="16"/>
        <v>0</v>
      </c>
      <c r="O32" s="329">
        <f t="shared" si="16"/>
        <v>0</v>
      </c>
      <c r="P32" s="329">
        <f t="shared" si="16"/>
        <v>0</v>
      </c>
      <c r="Q32" s="329">
        <f t="shared" si="16"/>
        <v>0</v>
      </c>
      <c r="R32" s="329">
        <f t="shared" si="16"/>
        <v>0</v>
      </c>
      <c r="S32" s="329">
        <f t="shared" si="16"/>
        <v>0</v>
      </c>
      <c r="T32" s="329">
        <f t="shared" si="16"/>
        <v>0</v>
      </c>
      <c r="U32" s="329">
        <f t="shared" si="16"/>
        <v>0</v>
      </c>
      <c r="V32" s="329">
        <f t="shared" si="16"/>
        <v>0</v>
      </c>
      <c r="W32" s="329">
        <f t="shared" si="16"/>
        <v>0</v>
      </c>
      <c r="X32" s="329">
        <f t="shared" si="16"/>
        <v>0</v>
      </c>
      <c r="Y32" s="329">
        <f t="shared" si="16"/>
        <v>0</v>
      </c>
      <c r="Z32" s="329">
        <f t="shared" si="16"/>
        <v>0</v>
      </c>
      <c r="AA32" s="329">
        <f t="shared" si="16"/>
        <v>0</v>
      </c>
    </row>
    <row r="33" spans="1:27" ht="30.75" customHeight="1" x14ac:dyDescent="0.2">
      <c r="A33" s="208" t="s">
        <v>592</v>
      </c>
      <c r="B33" s="198">
        <v>8</v>
      </c>
      <c r="C33" s="198" t="s">
        <v>118</v>
      </c>
      <c r="D33" s="476" t="s">
        <v>593</v>
      </c>
      <c r="E33" s="514"/>
      <c r="F33" s="313"/>
      <c r="G33" s="313"/>
      <c r="H33" s="313"/>
      <c r="I33" s="313"/>
      <c r="J33" s="538">
        <f t="shared" si="10"/>
        <v>0</v>
      </c>
      <c r="K33" s="313"/>
      <c r="L33" s="313"/>
      <c r="M33" s="313"/>
      <c r="N33" s="313"/>
      <c r="O33" s="517">
        <f t="shared" ref="O33" si="17">SUM(K33:N33)</f>
        <v>0</v>
      </c>
      <c r="P33" s="541">
        <f>+'ANEXO No 8A'!I114</f>
        <v>0</v>
      </c>
      <c r="Q33" s="313"/>
      <c r="R33" s="313"/>
      <c r="S33" s="313"/>
      <c r="T33" s="313"/>
      <c r="U33" s="525">
        <f t="shared" si="15"/>
        <v>0</v>
      </c>
      <c r="V33" s="313"/>
      <c r="W33" s="313"/>
      <c r="X33" s="313"/>
      <c r="Y33" s="313"/>
      <c r="Z33" s="529">
        <f t="shared" ref="Z33" si="18">SUM(V33:Y33)</f>
        <v>0</v>
      </c>
      <c r="AA33" s="546">
        <f t="shared" ref="AA33" si="19">+J33-P33</f>
        <v>0</v>
      </c>
    </row>
    <row r="34" spans="1:27" ht="25.5" x14ac:dyDescent="0.2">
      <c r="A34" s="111" t="s">
        <v>258</v>
      </c>
      <c r="B34" s="112">
        <v>8</v>
      </c>
      <c r="C34" s="112" t="s">
        <v>118</v>
      </c>
      <c r="D34" s="120" t="s">
        <v>259</v>
      </c>
      <c r="E34" s="514"/>
      <c r="F34" s="313"/>
      <c r="G34" s="313"/>
      <c r="H34" s="313"/>
      <c r="I34" s="313"/>
      <c r="J34" s="538">
        <f t="shared" si="10"/>
        <v>0</v>
      </c>
      <c r="K34" s="319"/>
      <c r="L34" s="319"/>
      <c r="M34" s="319"/>
      <c r="N34" s="319"/>
      <c r="O34" s="517">
        <f t="shared" si="11"/>
        <v>0</v>
      </c>
      <c r="P34" s="541">
        <f>+'ANEXO No 8A'!I127</f>
        <v>0</v>
      </c>
      <c r="Q34" s="319"/>
      <c r="R34" s="319"/>
      <c r="S34" s="319"/>
      <c r="T34" s="319"/>
      <c r="U34" s="525">
        <f t="shared" si="15"/>
        <v>0</v>
      </c>
      <c r="V34" s="319"/>
      <c r="W34" s="319"/>
      <c r="X34" s="319"/>
      <c r="Y34" s="319"/>
      <c r="Z34" s="529">
        <f t="shared" si="12"/>
        <v>0</v>
      </c>
      <c r="AA34" s="546">
        <f t="shared" si="13"/>
        <v>0</v>
      </c>
    </row>
    <row r="35" spans="1:27" x14ac:dyDescent="0.2">
      <c r="A35" s="116" t="s">
        <v>260</v>
      </c>
      <c r="B35" s="114">
        <v>8</v>
      </c>
      <c r="C35" s="114" t="s">
        <v>118</v>
      </c>
      <c r="D35" s="116" t="s">
        <v>261</v>
      </c>
      <c r="E35" s="514"/>
      <c r="F35" s="313"/>
      <c r="G35" s="313"/>
      <c r="H35" s="313"/>
      <c r="I35" s="313"/>
      <c r="J35" s="538">
        <f t="shared" si="10"/>
        <v>0</v>
      </c>
      <c r="K35" s="319"/>
      <c r="L35" s="319"/>
      <c r="M35" s="319"/>
      <c r="N35" s="319"/>
      <c r="O35" s="517">
        <f t="shared" si="11"/>
        <v>0</v>
      </c>
      <c r="P35" s="541">
        <f>+'ANEXO No 8A'!I140</f>
        <v>0</v>
      </c>
      <c r="Q35" s="319"/>
      <c r="R35" s="319"/>
      <c r="S35" s="319"/>
      <c r="T35" s="319"/>
      <c r="U35" s="525">
        <f t="shared" si="15"/>
        <v>0</v>
      </c>
      <c r="V35" s="319"/>
      <c r="W35" s="319"/>
      <c r="X35" s="319"/>
      <c r="Y35" s="319"/>
      <c r="Z35" s="529">
        <f t="shared" si="12"/>
        <v>0</v>
      </c>
      <c r="AA35" s="546">
        <f t="shared" si="13"/>
        <v>0</v>
      </c>
    </row>
    <row r="36" spans="1:27" x14ac:dyDescent="0.2">
      <c r="A36" s="116" t="s">
        <v>262</v>
      </c>
      <c r="B36" s="114">
        <v>8</v>
      </c>
      <c r="C36" s="114" t="s">
        <v>118</v>
      </c>
      <c r="D36" s="116" t="s">
        <v>263</v>
      </c>
      <c r="E36" s="514"/>
      <c r="F36" s="313"/>
      <c r="G36" s="313"/>
      <c r="H36" s="313"/>
      <c r="I36" s="313"/>
      <c r="J36" s="538">
        <f t="shared" si="10"/>
        <v>0</v>
      </c>
      <c r="K36" s="319"/>
      <c r="L36" s="319"/>
      <c r="M36" s="319"/>
      <c r="N36" s="319"/>
      <c r="O36" s="517">
        <f t="shared" si="11"/>
        <v>0</v>
      </c>
      <c r="P36" s="541">
        <f>+'ANEXO No 8A'!I153</f>
        <v>0</v>
      </c>
      <c r="Q36" s="319"/>
      <c r="R36" s="319"/>
      <c r="S36" s="319"/>
      <c r="T36" s="319"/>
      <c r="U36" s="525">
        <f t="shared" si="15"/>
        <v>0</v>
      </c>
      <c r="V36" s="319"/>
      <c r="W36" s="319"/>
      <c r="X36" s="319"/>
      <c r="Y36" s="319"/>
      <c r="Z36" s="529">
        <f t="shared" si="12"/>
        <v>0</v>
      </c>
      <c r="AA36" s="546">
        <f t="shared" si="13"/>
        <v>0</v>
      </c>
    </row>
    <row r="37" spans="1:27" ht="25.5" x14ac:dyDescent="0.2">
      <c r="A37" s="111" t="s">
        <v>264</v>
      </c>
      <c r="B37" s="112">
        <v>8</v>
      </c>
      <c r="C37" s="112" t="s">
        <v>118</v>
      </c>
      <c r="D37" s="113" t="s">
        <v>265</v>
      </c>
      <c r="E37" s="514"/>
      <c r="F37" s="313"/>
      <c r="G37" s="313"/>
      <c r="H37" s="313"/>
      <c r="I37" s="313"/>
      <c r="J37" s="538">
        <f t="shared" si="10"/>
        <v>0</v>
      </c>
      <c r="K37" s="319"/>
      <c r="L37" s="319"/>
      <c r="M37" s="319"/>
      <c r="N37" s="319"/>
      <c r="O37" s="517">
        <f t="shared" si="11"/>
        <v>0</v>
      </c>
      <c r="P37" s="541">
        <f>+'ANEXO No 8A'!I166</f>
        <v>0</v>
      </c>
      <c r="Q37" s="319"/>
      <c r="R37" s="319"/>
      <c r="S37" s="319"/>
      <c r="T37" s="319"/>
      <c r="U37" s="525">
        <f t="shared" si="15"/>
        <v>0</v>
      </c>
      <c r="V37" s="319"/>
      <c r="W37" s="319"/>
      <c r="X37" s="319"/>
      <c r="Y37" s="319"/>
      <c r="Z37" s="529">
        <f t="shared" si="12"/>
        <v>0</v>
      </c>
      <c r="AA37" s="546">
        <f>+J37-P37</f>
        <v>0</v>
      </c>
    </row>
    <row r="38" spans="1:27" ht="15.75" customHeight="1" x14ac:dyDescent="0.2">
      <c r="A38" s="116" t="s">
        <v>266</v>
      </c>
      <c r="B38" s="114">
        <v>8</v>
      </c>
      <c r="C38" s="114" t="s">
        <v>118</v>
      </c>
      <c r="D38" s="116" t="s">
        <v>267</v>
      </c>
      <c r="E38" s="514"/>
      <c r="F38" s="313"/>
      <c r="G38" s="313"/>
      <c r="H38" s="313"/>
      <c r="I38" s="313"/>
      <c r="J38" s="538">
        <f t="shared" si="10"/>
        <v>0</v>
      </c>
      <c r="K38" s="319"/>
      <c r="L38" s="319"/>
      <c r="M38" s="319"/>
      <c r="N38" s="319"/>
      <c r="O38" s="517">
        <f t="shared" si="11"/>
        <v>0</v>
      </c>
      <c r="P38" s="541">
        <f>+'ANEXO No 8A'!I179</f>
        <v>0</v>
      </c>
      <c r="Q38" s="319"/>
      <c r="R38" s="319"/>
      <c r="S38" s="319"/>
      <c r="T38" s="319"/>
      <c r="U38" s="525">
        <f t="shared" si="15"/>
        <v>0</v>
      </c>
      <c r="V38" s="319"/>
      <c r="W38" s="319"/>
      <c r="X38" s="319"/>
      <c r="Y38" s="319"/>
      <c r="Z38" s="529">
        <f t="shared" si="12"/>
        <v>0</v>
      </c>
      <c r="AA38" s="546">
        <f t="shared" si="13"/>
        <v>0</v>
      </c>
    </row>
    <row r="39" spans="1:27" ht="15.75" customHeight="1" x14ac:dyDescent="0.2">
      <c r="A39" s="117" t="s">
        <v>268</v>
      </c>
      <c r="B39" s="118">
        <v>7</v>
      </c>
      <c r="C39" s="118" t="s">
        <v>27</v>
      </c>
      <c r="D39" s="119" t="s">
        <v>269</v>
      </c>
      <c r="E39" s="329">
        <f>SUM(E40:E42)</f>
        <v>0</v>
      </c>
      <c r="F39" s="329">
        <f t="shared" ref="F39:AA39" si="20">SUM(F40:F42)</f>
        <v>0</v>
      </c>
      <c r="G39" s="329">
        <f t="shared" si="20"/>
        <v>0</v>
      </c>
      <c r="H39" s="329">
        <f t="shared" si="20"/>
        <v>0</v>
      </c>
      <c r="I39" s="329">
        <f t="shared" si="20"/>
        <v>0</v>
      </c>
      <c r="J39" s="329">
        <f t="shared" si="20"/>
        <v>0</v>
      </c>
      <c r="K39" s="329">
        <f t="shared" si="20"/>
        <v>0</v>
      </c>
      <c r="L39" s="329">
        <f t="shared" si="20"/>
        <v>0</v>
      </c>
      <c r="M39" s="329">
        <f t="shared" si="20"/>
        <v>0</v>
      </c>
      <c r="N39" s="329">
        <f t="shared" si="20"/>
        <v>0</v>
      </c>
      <c r="O39" s="329">
        <f t="shared" si="20"/>
        <v>0</v>
      </c>
      <c r="P39" s="329">
        <f t="shared" si="20"/>
        <v>0</v>
      </c>
      <c r="Q39" s="329">
        <f t="shared" si="20"/>
        <v>0</v>
      </c>
      <c r="R39" s="329">
        <f t="shared" si="20"/>
        <v>0</v>
      </c>
      <c r="S39" s="329">
        <f t="shared" si="20"/>
        <v>0</v>
      </c>
      <c r="T39" s="329">
        <f t="shared" si="20"/>
        <v>0</v>
      </c>
      <c r="U39" s="329">
        <f t="shared" si="20"/>
        <v>0</v>
      </c>
      <c r="V39" s="329">
        <f t="shared" si="20"/>
        <v>0</v>
      </c>
      <c r="W39" s="329">
        <f t="shared" si="20"/>
        <v>0</v>
      </c>
      <c r="X39" s="329">
        <f t="shared" si="20"/>
        <v>0</v>
      </c>
      <c r="Y39" s="329">
        <f t="shared" si="20"/>
        <v>0</v>
      </c>
      <c r="Z39" s="329">
        <f t="shared" si="20"/>
        <v>0</v>
      </c>
      <c r="AA39" s="329">
        <f t="shared" si="20"/>
        <v>0</v>
      </c>
    </row>
    <row r="40" spans="1:27" ht="25.5" x14ac:dyDescent="0.2">
      <c r="A40" s="111" t="s">
        <v>270</v>
      </c>
      <c r="B40" s="114">
        <v>8</v>
      </c>
      <c r="C40" s="114" t="s">
        <v>118</v>
      </c>
      <c r="D40" s="113" t="s">
        <v>271</v>
      </c>
      <c r="E40" s="514"/>
      <c r="F40" s="330"/>
      <c r="G40" s="330"/>
      <c r="H40" s="330"/>
      <c r="I40" s="330"/>
      <c r="J40" s="538">
        <f t="shared" si="10"/>
        <v>0</v>
      </c>
      <c r="K40" s="319"/>
      <c r="L40" s="319"/>
      <c r="M40" s="319"/>
      <c r="N40" s="319"/>
      <c r="O40" s="517">
        <f t="shared" si="11"/>
        <v>0</v>
      </c>
      <c r="P40" s="541">
        <f>+'ANEXO No 8A'!I192</f>
        <v>0</v>
      </c>
      <c r="Q40" s="319"/>
      <c r="R40" s="319"/>
      <c r="S40" s="319"/>
      <c r="T40" s="319"/>
      <c r="U40" s="525">
        <f t="shared" si="15"/>
        <v>0</v>
      </c>
      <c r="V40" s="319"/>
      <c r="W40" s="319"/>
      <c r="X40" s="319"/>
      <c r="Y40" s="319"/>
      <c r="Z40" s="529">
        <f t="shared" si="12"/>
        <v>0</v>
      </c>
      <c r="AA40" s="546">
        <f t="shared" si="13"/>
        <v>0</v>
      </c>
    </row>
    <row r="41" spans="1:27" ht="38.25" x14ac:dyDescent="0.2">
      <c r="A41" s="111" t="s">
        <v>272</v>
      </c>
      <c r="B41" s="114">
        <v>8</v>
      </c>
      <c r="C41" s="114" t="s">
        <v>118</v>
      </c>
      <c r="D41" s="113" t="s">
        <v>273</v>
      </c>
      <c r="E41" s="514"/>
      <c r="F41" s="330"/>
      <c r="G41" s="330"/>
      <c r="H41" s="330"/>
      <c r="I41" s="330"/>
      <c r="J41" s="538">
        <f t="shared" si="10"/>
        <v>0</v>
      </c>
      <c r="K41" s="319"/>
      <c r="L41" s="319"/>
      <c r="M41" s="319"/>
      <c r="N41" s="319"/>
      <c r="O41" s="517">
        <f t="shared" si="11"/>
        <v>0</v>
      </c>
      <c r="P41" s="541">
        <f>+'ANEXO No 8A'!I205</f>
        <v>0</v>
      </c>
      <c r="Q41" s="319"/>
      <c r="R41" s="319"/>
      <c r="S41" s="319"/>
      <c r="T41" s="319"/>
      <c r="U41" s="525">
        <f t="shared" si="15"/>
        <v>0</v>
      </c>
      <c r="V41" s="319"/>
      <c r="W41" s="319"/>
      <c r="X41" s="319"/>
      <c r="Y41" s="319"/>
      <c r="Z41" s="529">
        <f t="shared" si="12"/>
        <v>0</v>
      </c>
      <c r="AA41" s="546">
        <f t="shared" si="13"/>
        <v>0</v>
      </c>
    </row>
    <row r="42" spans="1:27" ht="25.5" x14ac:dyDescent="0.2">
      <c r="A42" s="111" t="s">
        <v>274</v>
      </c>
      <c r="B42" s="114">
        <v>8</v>
      </c>
      <c r="C42" s="114" t="s">
        <v>118</v>
      </c>
      <c r="D42" s="113" t="s">
        <v>275</v>
      </c>
      <c r="E42" s="514"/>
      <c r="F42" s="330"/>
      <c r="G42" s="330"/>
      <c r="H42" s="330"/>
      <c r="I42" s="330"/>
      <c r="J42" s="538">
        <f t="shared" si="10"/>
        <v>0</v>
      </c>
      <c r="K42" s="319"/>
      <c r="L42" s="319"/>
      <c r="M42" s="319"/>
      <c r="N42" s="319"/>
      <c r="O42" s="517">
        <f t="shared" si="11"/>
        <v>0</v>
      </c>
      <c r="P42" s="541">
        <f>+'ANEXO No 8A'!I218</f>
        <v>0</v>
      </c>
      <c r="Q42" s="319"/>
      <c r="R42" s="319"/>
      <c r="S42" s="319"/>
      <c r="T42" s="319"/>
      <c r="U42" s="525">
        <f t="shared" si="15"/>
        <v>0</v>
      </c>
      <c r="V42" s="319"/>
      <c r="W42" s="319"/>
      <c r="X42" s="319"/>
      <c r="Y42" s="319"/>
      <c r="Z42" s="529">
        <f t="shared" si="12"/>
        <v>0</v>
      </c>
      <c r="AA42" s="546">
        <f t="shared" si="13"/>
        <v>0</v>
      </c>
    </row>
    <row r="43" spans="1:27" ht="15.75" customHeight="1" x14ac:dyDescent="0.2">
      <c r="A43" s="121" t="s">
        <v>276</v>
      </c>
      <c r="B43" s="122">
        <v>6</v>
      </c>
      <c r="C43" s="122" t="s">
        <v>27</v>
      </c>
      <c r="D43" s="121" t="s">
        <v>277</v>
      </c>
      <c r="E43" s="328">
        <f>+E44</f>
        <v>0</v>
      </c>
      <c r="F43" s="328">
        <f t="shared" ref="F43:AA43" si="21">+F44</f>
        <v>0</v>
      </c>
      <c r="G43" s="328">
        <f t="shared" si="21"/>
        <v>0</v>
      </c>
      <c r="H43" s="328">
        <f t="shared" si="21"/>
        <v>0</v>
      </c>
      <c r="I43" s="328">
        <f t="shared" si="21"/>
        <v>0</v>
      </c>
      <c r="J43" s="328">
        <f t="shared" si="21"/>
        <v>0</v>
      </c>
      <c r="K43" s="328">
        <f t="shared" si="21"/>
        <v>0</v>
      </c>
      <c r="L43" s="328">
        <f t="shared" si="21"/>
        <v>0</v>
      </c>
      <c r="M43" s="328">
        <f t="shared" si="21"/>
        <v>0</v>
      </c>
      <c r="N43" s="328">
        <f t="shared" si="21"/>
        <v>0</v>
      </c>
      <c r="O43" s="328">
        <f t="shared" si="21"/>
        <v>0</v>
      </c>
      <c r="P43" s="328">
        <f t="shared" si="21"/>
        <v>0</v>
      </c>
      <c r="Q43" s="328">
        <f t="shared" si="21"/>
        <v>0</v>
      </c>
      <c r="R43" s="328">
        <f t="shared" si="21"/>
        <v>0</v>
      </c>
      <c r="S43" s="328">
        <f t="shared" si="21"/>
        <v>0</v>
      </c>
      <c r="T43" s="328">
        <f t="shared" si="21"/>
        <v>0</v>
      </c>
      <c r="U43" s="328">
        <f t="shared" si="21"/>
        <v>0</v>
      </c>
      <c r="V43" s="328">
        <f t="shared" si="21"/>
        <v>0</v>
      </c>
      <c r="W43" s="328">
        <f t="shared" si="21"/>
        <v>0</v>
      </c>
      <c r="X43" s="328">
        <f t="shared" si="21"/>
        <v>0</v>
      </c>
      <c r="Y43" s="328">
        <f t="shared" si="21"/>
        <v>0</v>
      </c>
      <c r="Z43" s="328">
        <f t="shared" si="21"/>
        <v>0</v>
      </c>
      <c r="AA43" s="328">
        <f t="shared" si="21"/>
        <v>0</v>
      </c>
    </row>
    <row r="44" spans="1:27" ht="25.5" x14ac:dyDescent="0.2">
      <c r="A44" s="123" t="s">
        <v>278</v>
      </c>
      <c r="B44" s="118">
        <v>7</v>
      </c>
      <c r="C44" s="118" t="s">
        <v>27</v>
      </c>
      <c r="D44" s="124" t="s">
        <v>279</v>
      </c>
      <c r="E44" s="329">
        <f t="shared" ref="E44:AA44" si="22">+E45+E51+E52</f>
        <v>0</v>
      </c>
      <c r="F44" s="329">
        <f t="shared" si="22"/>
        <v>0</v>
      </c>
      <c r="G44" s="329">
        <f t="shared" si="22"/>
        <v>0</v>
      </c>
      <c r="H44" s="329">
        <f t="shared" si="22"/>
        <v>0</v>
      </c>
      <c r="I44" s="329">
        <f t="shared" si="22"/>
        <v>0</v>
      </c>
      <c r="J44" s="329">
        <f t="shared" si="22"/>
        <v>0</v>
      </c>
      <c r="K44" s="329">
        <f t="shared" si="22"/>
        <v>0</v>
      </c>
      <c r="L44" s="329">
        <f t="shared" si="22"/>
        <v>0</v>
      </c>
      <c r="M44" s="329">
        <f t="shared" si="22"/>
        <v>0</v>
      </c>
      <c r="N44" s="329">
        <f t="shared" si="22"/>
        <v>0</v>
      </c>
      <c r="O44" s="329">
        <f t="shared" si="22"/>
        <v>0</v>
      </c>
      <c r="P44" s="329">
        <f t="shared" si="22"/>
        <v>0</v>
      </c>
      <c r="Q44" s="329">
        <f t="shared" si="22"/>
        <v>0</v>
      </c>
      <c r="R44" s="329">
        <f t="shared" si="22"/>
        <v>0</v>
      </c>
      <c r="S44" s="329">
        <f t="shared" si="22"/>
        <v>0</v>
      </c>
      <c r="T44" s="329">
        <f t="shared" si="22"/>
        <v>0</v>
      </c>
      <c r="U44" s="329">
        <f t="shared" si="22"/>
        <v>0</v>
      </c>
      <c r="V44" s="329">
        <f t="shared" si="22"/>
        <v>0</v>
      </c>
      <c r="W44" s="329">
        <f t="shared" si="22"/>
        <v>0</v>
      </c>
      <c r="X44" s="329">
        <f t="shared" si="22"/>
        <v>0</v>
      </c>
      <c r="Y44" s="329">
        <f t="shared" si="22"/>
        <v>0</v>
      </c>
      <c r="Z44" s="329">
        <f t="shared" si="22"/>
        <v>0</v>
      </c>
      <c r="AA44" s="329">
        <f t="shared" si="22"/>
        <v>0</v>
      </c>
    </row>
    <row r="45" spans="1:27" ht="15.75" customHeight="1" x14ac:dyDescent="0.2">
      <c r="A45" s="125" t="s">
        <v>280</v>
      </c>
      <c r="B45" s="126">
        <v>8</v>
      </c>
      <c r="C45" s="126" t="s">
        <v>27</v>
      </c>
      <c r="D45" s="127" t="s">
        <v>281</v>
      </c>
      <c r="E45" s="331">
        <f t="shared" ref="E45:AA45" si="23">SUM(E46:E50)</f>
        <v>0</v>
      </c>
      <c r="F45" s="331">
        <f t="shared" si="23"/>
        <v>0</v>
      </c>
      <c r="G45" s="331">
        <f t="shared" si="23"/>
        <v>0</v>
      </c>
      <c r="H45" s="331">
        <f t="shared" si="23"/>
        <v>0</v>
      </c>
      <c r="I45" s="331">
        <f t="shared" si="23"/>
        <v>0</v>
      </c>
      <c r="J45" s="331">
        <f t="shared" si="23"/>
        <v>0</v>
      </c>
      <c r="K45" s="331">
        <f t="shared" si="23"/>
        <v>0</v>
      </c>
      <c r="L45" s="331">
        <f t="shared" si="23"/>
        <v>0</v>
      </c>
      <c r="M45" s="331">
        <f t="shared" si="23"/>
        <v>0</v>
      </c>
      <c r="N45" s="331">
        <f t="shared" si="23"/>
        <v>0</v>
      </c>
      <c r="O45" s="331">
        <f t="shared" si="23"/>
        <v>0</v>
      </c>
      <c r="P45" s="331">
        <f t="shared" si="23"/>
        <v>0</v>
      </c>
      <c r="Q45" s="331">
        <f t="shared" si="23"/>
        <v>0</v>
      </c>
      <c r="R45" s="331">
        <f t="shared" si="23"/>
        <v>0</v>
      </c>
      <c r="S45" s="331">
        <f t="shared" si="23"/>
        <v>0</v>
      </c>
      <c r="T45" s="331">
        <f t="shared" si="23"/>
        <v>0</v>
      </c>
      <c r="U45" s="331">
        <f t="shared" si="23"/>
        <v>0</v>
      </c>
      <c r="V45" s="331">
        <f t="shared" si="23"/>
        <v>0</v>
      </c>
      <c r="W45" s="331">
        <f t="shared" si="23"/>
        <v>0</v>
      </c>
      <c r="X45" s="331">
        <f t="shared" si="23"/>
        <v>0</v>
      </c>
      <c r="Y45" s="331">
        <f t="shared" si="23"/>
        <v>0</v>
      </c>
      <c r="Z45" s="331">
        <f t="shared" si="23"/>
        <v>0</v>
      </c>
      <c r="AA45" s="331">
        <f t="shared" si="23"/>
        <v>0</v>
      </c>
    </row>
    <row r="46" spans="1:27" ht="15.75" customHeight="1" x14ac:dyDescent="0.2">
      <c r="A46" s="116" t="s">
        <v>282</v>
      </c>
      <c r="B46" s="114">
        <v>9</v>
      </c>
      <c r="C46" s="114" t="s">
        <v>118</v>
      </c>
      <c r="D46" s="116" t="s">
        <v>283</v>
      </c>
      <c r="E46" s="514"/>
      <c r="F46" s="330"/>
      <c r="G46" s="330"/>
      <c r="H46" s="330"/>
      <c r="I46" s="330"/>
      <c r="J46" s="538">
        <f t="shared" ref="J46:J52" si="24">+E46+F46-G46+H46-I46</f>
        <v>0</v>
      </c>
      <c r="K46" s="319"/>
      <c r="L46" s="319"/>
      <c r="M46" s="319"/>
      <c r="N46" s="319"/>
      <c r="O46" s="517">
        <f t="shared" ref="O46:O52" si="25">SUM(K46:N46)</f>
        <v>0</v>
      </c>
      <c r="P46" s="541">
        <f>+'ANEXO No 8A'!I231</f>
        <v>0</v>
      </c>
      <c r="Q46" s="319"/>
      <c r="R46" s="319"/>
      <c r="S46" s="319"/>
      <c r="T46" s="319"/>
      <c r="U46" s="525">
        <f t="shared" ref="U46:U52" si="26">SUM(Q46:T46)</f>
        <v>0</v>
      </c>
      <c r="V46" s="319"/>
      <c r="W46" s="319"/>
      <c r="X46" s="319"/>
      <c r="Y46" s="319"/>
      <c r="Z46" s="529">
        <f t="shared" ref="Z46:Z52" si="27">SUM(V46:Y46)</f>
        <v>0</v>
      </c>
      <c r="AA46" s="546">
        <f t="shared" ref="AA46:AA52" si="28">+J46-P46</f>
        <v>0</v>
      </c>
    </row>
    <row r="47" spans="1:27" ht="15.75" customHeight="1" x14ac:dyDescent="0.2">
      <c r="A47" s="116" t="s">
        <v>284</v>
      </c>
      <c r="B47" s="114">
        <v>9</v>
      </c>
      <c r="C47" s="114" t="s">
        <v>118</v>
      </c>
      <c r="D47" s="116" t="s">
        <v>285</v>
      </c>
      <c r="E47" s="514"/>
      <c r="F47" s="330"/>
      <c r="G47" s="330"/>
      <c r="H47" s="330"/>
      <c r="I47" s="330"/>
      <c r="J47" s="538">
        <f t="shared" si="24"/>
        <v>0</v>
      </c>
      <c r="K47" s="319"/>
      <c r="L47" s="319"/>
      <c r="M47" s="319"/>
      <c r="N47" s="319"/>
      <c r="O47" s="517">
        <f t="shared" si="25"/>
        <v>0</v>
      </c>
      <c r="P47" s="541">
        <f>+'ANEXO No 8A'!I244</f>
        <v>0</v>
      </c>
      <c r="Q47" s="319"/>
      <c r="R47" s="319"/>
      <c r="S47" s="319"/>
      <c r="T47" s="319"/>
      <c r="U47" s="525">
        <f t="shared" si="26"/>
        <v>0</v>
      </c>
      <c r="V47" s="319"/>
      <c r="W47" s="319"/>
      <c r="X47" s="319"/>
      <c r="Y47" s="319"/>
      <c r="Z47" s="529">
        <f t="shared" si="27"/>
        <v>0</v>
      </c>
      <c r="AA47" s="546">
        <f t="shared" si="28"/>
        <v>0</v>
      </c>
    </row>
    <row r="48" spans="1:27" ht="15.75" customHeight="1" x14ac:dyDescent="0.2">
      <c r="A48" s="116" t="s">
        <v>286</v>
      </c>
      <c r="B48" s="114">
        <v>9</v>
      </c>
      <c r="C48" s="114" t="s">
        <v>118</v>
      </c>
      <c r="D48" s="116" t="s">
        <v>287</v>
      </c>
      <c r="E48" s="514"/>
      <c r="F48" s="330"/>
      <c r="G48" s="330"/>
      <c r="H48" s="330"/>
      <c r="I48" s="330"/>
      <c r="J48" s="538">
        <f t="shared" si="24"/>
        <v>0</v>
      </c>
      <c r="K48" s="319"/>
      <c r="L48" s="319"/>
      <c r="M48" s="319"/>
      <c r="N48" s="319"/>
      <c r="O48" s="517">
        <f t="shared" si="25"/>
        <v>0</v>
      </c>
      <c r="P48" s="541">
        <f>+'ANEXO No 8A'!I257</f>
        <v>0</v>
      </c>
      <c r="Q48" s="319"/>
      <c r="R48" s="319"/>
      <c r="S48" s="319"/>
      <c r="T48" s="319"/>
      <c r="U48" s="525">
        <f t="shared" si="26"/>
        <v>0</v>
      </c>
      <c r="V48" s="319"/>
      <c r="W48" s="319"/>
      <c r="X48" s="319"/>
      <c r="Y48" s="319"/>
      <c r="Z48" s="529">
        <f t="shared" si="27"/>
        <v>0</v>
      </c>
      <c r="AA48" s="546">
        <f t="shared" si="28"/>
        <v>0</v>
      </c>
    </row>
    <row r="49" spans="1:27" ht="15.75" customHeight="1" x14ac:dyDescent="0.2">
      <c r="A49" s="116" t="s">
        <v>288</v>
      </c>
      <c r="B49" s="114">
        <v>9</v>
      </c>
      <c r="C49" s="114" t="s">
        <v>118</v>
      </c>
      <c r="D49" s="116" t="s">
        <v>289</v>
      </c>
      <c r="E49" s="514"/>
      <c r="F49" s="330"/>
      <c r="G49" s="330"/>
      <c r="H49" s="330"/>
      <c r="I49" s="330"/>
      <c r="J49" s="538">
        <f t="shared" si="24"/>
        <v>0</v>
      </c>
      <c r="K49" s="319"/>
      <c r="L49" s="319"/>
      <c r="M49" s="319"/>
      <c r="N49" s="319"/>
      <c r="O49" s="517">
        <f t="shared" si="25"/>
        <v>0</v>
      </c>
      <c r="P49" s="541">
        <f>+'ANEXO No 8A'!I270</f>
        <v>0</v>
      </c>
      <c r="Q49" s="319"/>
      <c r="R49" s="319"/>
      <c r="S49" s="319"/>
      <c r="T49" s="319"/>
      <c r="U49" s="525">
        <f t="shared" si="26"/>
        <v>0</v>
      </c>
      <c r="V49" s="319"/>
      <c r="W49" s="319"/>
      <c r="X49" s="319"/>
      <c r="Y49" s="319"/>
      <c r="Z49" s="529">
        <f t="shared" si="27"/>
        <v>0</v>
      </c>
      <c r="AA49" s="546">
        <f t="shared" si="28"/>
        <v>0</v>
      </c>
    </row>
    <row r="50" spans="1:27" ht="38.25" x14ac:dyDescent="0.2">
      <c r="A50" s="111" t="s">
        <v>290</v>
      </c>
      <c r="B50" s="112">
        <v>9</v>
      </c>
      <c r="C50" s="112" t="s">
        <v>118</v>
      </c>
      <c r="D50" s="113" t="s">
        <v>291</v>
      </c>
      <c r="E50" s="514"/>
      <c r="F50" s="330"/>
      <c r="G50" s="330"/>
      <c r="H50" s="330"/>
      <c r="I50" s="330"/>
      <c r="J50" s="538">
        <f t="shared" si="24"/>
        <v>0</v>
      </c>
      <c r="K50" s="319"/>
      <c r="L50" s="319"/>
      <c r="M50" s="319"/>
      <c r="N50" s="319"/>
      <c r="O50" s="517">
        <f t="shared" si="25"/>
        <v>0</v>
      </c>
      <c r="P50" s="541">
        <f>+'ANEXO No 8A'!I283</f>
        <v>0</v>
      </c>
      <c r="Q50" s="319"/>
      <c r="R50" s="319"/>
      <c r="S50" s="319"/>
      <c r="T50" s="319"/>
      <c r="U50" s="525">
        <f t="shared" si="26"/>
        <v>0</v>
      </c>
      <c r="V50" s="319"/>
      <c r="W50" s="319"/>
      <c r="X50" s="319"/>
      <c r="Y50" s="319"/>
      <c r="Z50" s="529">
        <f t="shared" si="27"/>
        <v>0</v>
      </c>
      <c r="AA50" s="546">
        <f t="shared" si="28"/>
        <v>0</v>
      </c>
    </row>
    <row r="51" spans="1:27" ht="15.75" customHeight="1" x14ac:dyDescent="0.2">
      <c r="A51" s="394" t="s">
        <v>292</v>
      </c>
      <c r="B51" s="395">
        <v>8</v>
      </c>
      <c r="C51" s="395" t="s">
        <v>118</v>
      </c>
      <c r="D51" s="396" t="s">
        <v>293</v>
      </c>
      <c r="E51" s="514"/>
      <c r="F51" s="414"/>
      <c r="G51" s="414"/>
      <c r="H51" s="414"/>
      <c r="I51" s="414"/>
      <c r="J51" s="538">
        <f t="shared" si="24"/>
        <v>0</v>
      </c>
      <c r="K51" s="399"/>
      <c r="L51" s="399"/>
      <c r="M51" s="399"/>
      <c r="N51" s="399"/>
      <c r="O51" s="517">
        <f t="shared" si="25"/>
        <v>0</v>
      </c>
      <c r="P51" s="541">
        <f>+'ANEXO No 8A'!I296</f>
        <v>0</v>
      </c>
      <c r="Q51" s="399"/>
      <c r="R51" s="399"/>
      <c r="S51" s="399"/>
      <c r="T51" s="399"/>
      <c r="U51" s="525">
        <f t="shared" si="26"/>
        <v>0</v>
      </c>
      <c r="V51" s="399"/>
      <c r="W51" s="399"/>
      <c r="X51" s="399"/>
      <c r="Y51" s="399"/>
      <c r="Z51" s="529">
        <f t="shared" si="27"/>
        <v>0</v>
      </c>
      <c r="AA51" s="546">
        <f t="shared" si="28"/>
        <v>0</v>
      </c>
    </row>
    <row r="52" spans="1:27" ht="15.75" customHeight="1" x14ac:dyDescent="0.2">
      <c r="A52" s="394" t="s">
        <v>294</v>
      </c>
      <c r="B52" s="395">
        <v>8</v>
      </c>
      <c r="C52" s="395" t="s">
        <v>118</v>
      </c>
      <c r="D52" s="396" t="s">
        <v>295</v>
      </c>
      <c r="E52" s="514"/>
      <c r="F52" s="414"/>
      <c r="G52" s="414"/>
      <c r="H52" s="414"/>
      <c r="I52" s="414"/>
      <c r="J52" s="538">
        <f t="shared" si="24"/>
        <v>0</v>
      </c>
      <c r="K52" s="399"/>
      <c r="L52" s="399"/>
      <c r="M52" s="399"/>
      <c r="N52" s="399"/>
      <c r="O52" s="517">
        <f t="shared" si="25"/>
        <v>0</v>
      </c>
      <c r="P52" s="541">
        <f>+'ANEXO No 8A'!I309</f>
        <v>0</v>
      </c>
      <c r="Q52" s="399"/>
      <c r="R52" s="399"/>
      <c r="S52" s="399"/>
      <c r="T52" s="399"/>
      <c r="U52" s="525">
        <f t="shared" si="26"/>
        <v>0</v>
      </c>
      <c r="V52" s="399"/>
      <c r="W52" s="399"/>
      <c r="X52" s="399"/>
      <c r="Y52" s="399"/>
      <c r="Z52" s="529">
        <f t="shared" si="27"/>
        <v>0</v>
      </c>
      <c r="AA52" s="546">
        <f t="shared" si="28"/>
        <v>0</v>
      </c>
    </row>
    <row r="53" spans="1:27" ht="15.75" customHeight="1" x14ac:dyDescent="0.2">
      <c r="A53" s="121" t="s">
        <v>296</v>
      </c>
      <c r="B53" s="122">
        <v>6</v>
      </c>
      <c r="C53" s="122" t="s">
        <v>27</v>
      </c>
      <c r="D53" s="128" t="s">
        <v>297</v>
      </c>
      <c r="E53" s="328">
        <f t="shared" ref="E53:AA53" si="29">+E54+E61</f>
        <v>0</v>
      </c>
      <c r="F53" s="328">
        <f t="shared" si="29"/>
        <v>0</v>
      </c>
      <c r="G53" s="328">
        <f t="shared" si="29"/>
        <v>0</v>
      </c>
      <c r="H53" s="328">
        <f t="shared" si="29"/>
        <v>0</v>
      </c>
      <c r="I53" s="328">
        <f t="shared" si="29"/>
        <v>0</v>
      </c>
      <c r="J53" s="328">
        <f t="shared" si="29"/>
        <v>0</v>
      </c>
      <c r="K53" s="328">
        <f t="shared" si="29"/>
        <v>0</v>
      </c>
      <c r="L53" s="328">
        <f t="shared" si="29"/>
        <v>0</v>
      </c>
      <c r="M53" s="328">
        <f t="shared" si="29"/>
        <v>0</v>
      </c>
      <c r="N53" s="328">
        <f t="shared" si="29"/>
        <v>0</v>
      </c>
      <c r="O53" s="328">
        <f t="shared" si="29"/>
        <v>0</v>
      </c>
      <c r="P53" s="328">
        <f t="shared" si="29"/>
        <v>0</v>
      </c>
      <c r="Q53" s="328">
        <f t="shared" si="29"/>
        <v>0</v>
      </c>
      <c r="R53" s="328">
        <f t="shared" si="29"/>
        <v>0</v>
      </c>
      <c r="S53" s="328">
        <f t="shared" si="29"/>
        <v>0</v>
      </c>
      <c r="T53" s="328">
        <f t="shared" si="29"/>
        <v>0</v>
      </c>
      <c r="U53" s="328">
        <f t="shared" si="29"/>
        <v>0</v>
      </c>
      <c r="V53" s="328">
        <f t="shared" si="29"/>
        <v>0</v>
      </c>
      <c r="W53" s="328">
        <f t="shared" si="29"/>
        <v>0</v>
      </c>
      <c r="X53" s="328">
        <f t="shared" si="29"/>
        <v>0</v>
      </c>
      <c r="Y53" s="328">
        <f t="shared" si="29"/>
        <v>0</v>
      </c>
      <c r="Z53" s="328">
        <f t="shared" si="29"/>
        <v>0</v>
      </c>
      <c r="AA53" s="328">
        <f t="shared" si="29"/>
        <v>0</v>
      </c>
    </row>
    <row r="54" spans="1:27" ht="15.75" customHeight="1" x14ac:dyDescent="0.2">
      <c r="A54" s="117" t="s">
        <v>298</v>
      </c>
      <c r="B54" s="118">
        <v>7</v>
      </c>
      <c r="C54" s="118" t="s">
        <v>27</v>
      </c>
      <c r="D54" s="129" t="s">
        <v>299</v>
      </c>
      <c r="E54" s="329">
        <f t="shared" ref="E54:AA54" si="30">+E55+E58</f>
        <v>0</v>
      </c>
      <c r="F54" s="329">
        <f t="shared" si="30"/>
        <v>0</v>
      </c>
      <c r="G54" s="329">
        <f t="shared" si="30"/>
        <v>0</v>
      </c>
      <c r="H54" s="329">
        <f t="shared" si="30"/>
        <v>0</v>
      </c>
      <c r="I54" s="329">
        <f t="shared" si="30"/>
        <v>0</v>
      </c>
      <c r="J54" s="329">
        <f t="shared" si="30"/>
        <v>0</v>
      </c>
      <c r="K54" s="329">
        <f t="shared" si="30"/>
        <v>0</v>
      </c>
      <c r="L54" s="329">
        <f t="shared" si="30"/>
        <v>0</v>
      </c>
      <c r="M54" s="329">
        <f t="shared" si="30"/>
        <v>0</v>
      </c>
      <c r="N54" s="329">
        <f t="shared" si="30"/>
        <v>0</v>
      </c>
      <c r="O54" s="329">
        <f t="shared" si="30"/>
        <v>0</v>
      </c>
      <c r="P54" s="329">
        <f t="shared" si="30"/>
        <v>0</v>
      </c>
      <c r="Q54" s="329">
        <f t="shared" si="30"/>
        <v>0</v>
      </c>
      <c r="R54" s="329">
        <f t="shared" si="30"/>
        <v>0</v>
      </c>
      <c r="S54" s="329">
        <f t="shared" si="30"/>
        <v>0</v>
      </c>
      <c r="T54" s="329">
        <f t="shared" si="30"/>
        <v>0</v>
      </c>
      <c r="U54" s="329">
        <f t="shared" si="30"/>
        <v>0</v>
      </c>
      <c r="V54" s="329">
        <f t="shared" si="30"/>
        <v>0</v>
      </c>
      <c r="W54" s="329">
        <f t="shared" si="30"/>
        <v>0</v>
      </c>
      <c r="X54" s="329">
        <f t="shared" si="30"/>
        <v>0</v>
      </c>
      <c r="Y54" s="329">
        <f t="shared" si="30"/>
        <v>0</v>
      </c>
      <c r="Z54" s="329">
        <f t="shared" si="30"/>
        <v>0</v>
      </c>
      <c r="AA54" s="329">
        <f t="shared" si="30"/>
        <v>0</v>
      </c>
    </row>
    <row r="55" spans="1:27" ht="15.75" customHeight="1" x14ac:dyDescent="0.2">
      <c r="A55" s="125" t="s">
        <v>300</v>
      </c>
      <c r="B55" s="126">
        <v>8</v>
      </c>
      <c r="C55" s="126" t="s">
        <v>27</v>
      </c>
      <c r="D55" s="130" t="s">
        <v>301</v>
      </c>
      <c r="E55" s="331">
        <f t="shared" ref="E55:AA55" si="31">SUM(E56:E57)</f>
        <v>0</v>
      </c>
      <c r="F55" s="331">
        <f t="shared" si="31"/>
        <v>0</v>
      </c>
      <c r="G55" s="331">
        <f t="shared" si="31"/>
        <v>0</v>
      </c>
      <c r="H55" s="331">
        <f t="shared" si="31"/>
        <v>0</v>
      </c>
      <c r="I55" s="331">
        <f t="shared" si="31"/>
        <v>0</v>
      </c>
      <c r="J55" s="331">
        <f t="shared" si="31"/>
        <v>0</v>
      </c>
      <c r="K55" s="331">
        <f t="shared" si="31"/>
        <v>0</v>
      </c>
      <c r="L55" s="331">
        <f t="shared" si="31"/>
        <v>0</v>
      </c>
      <c r="M55" s="331">
        <f t="shared" si="31"/>
        <v>0</v>
      </c>
      <c r="N55" s="331">
        <f t="shared" si="31"/>
        <v>0</v>
      </c>
      <c r="O55" s="331">
        <f t="shared" si="31"/>
        <v>0</v>
      </c>
      <c r="P55" s="331">
        <f t="shared" si="31"/>
        <v>0</v>
      </c>
      <c r="Q55" s="331">
        <f t="shared" si="31"/>
        <v>0</v>
      </c>
      <c r="R55" s="331">
        <f t="shared" si="31"/>
        <v>0</v>
      </c>
      <c r="S55" s="331">
        <f t="shared" si="31"/>
        <v>0</v>
      </c>
      <c r="T55" s="331">
        <f t="shared" si="31"/>
        <v>0</v>
      </c>
      <c r="U55" s="331">
        <f t="shared" si="31"/>
        <v>0</v>
      </c>
      <c r="V55" s="331">
        <f t="shared" si="31"/>
        <v>0</v>
      </c>
      <c r="W55" s="331">
        <f t="shared" si="31"/>
        <v>0</v>
      </c>
      <c r="X55" s="331">
        <f t="shared" si="31"/>
        <v>0</v>
      </c>
      <c r="Y55" s="331">
        <f t="shared" si="31"/>
        <v>0</v>
      </c>
      <c r="Z55" s="331">
        <f t="shared" si="31"/>
        <v>0</v>
      </c>
      <c r="AA55" s="331">
        <f t="shared" si="31"/>
        <v>0</v>
      </c>
    </row>
    <row r="56" spans="1:27" ht="15.75" customHeight="1" x14ac:dyDescent="0.2">
      <c r="A56" s="116" t="s">
        <v>302</v>
      </c>
      <c r="B56" s="114">
        <v>9</v>
      </c>
      <c r="C56" s="114" t="s">
        <v>118</v>
      </c>
      <c r="D56" s="131" t="s">
        <v>303</v>
      </c>
      <c r="E56" s="514"/>
      <c r="F56" s="330"/>
      <c r="G56" s="330"/>
      <c r="H56" s="330"/>
      <c r="I56" s="330"/>
      <c r="J56" s="538">
        <f t="shared" ref="J56:J60" si="32">+E56+F56-G56+H56-I56</f>
        <v>0</v>
      </c>
      <c r="K56" s="319"/>
      <c r="L56" s="319"/>
      <c r="M56" s="319"/>
      <c r="N56" s="319"/>
      <c r="O56" s="517">
        <f t="shared" ref="O56:O60" si="33">SUM(K56:N56)</f>
        <v>0</v>
      </c>
      <c r="P56" s="541">
        <f>+'ANEXO No 8A'!I322</f>
        <v>0</v>
      </c>
      <c r="Q56" s="319"/>
      <c r="R56" s="319"/>
      <c r="S56" s="319"/>
      <c r="T56" s="319"/>
      <c r="U56" s="525">
        <f t="shared" ref="U56:U60" si="34">SUM(Q56:T56)</f>
        <v>0</v>
      </c>
      <c r="V56" s="319"/>
      <c r="W56" s="319"/>
      <c r="X56" s="319"/>
      <c r="Y56" s="319"/>
      <c r="Z56" s="529">
        <f t="shared" ref="Z56:Z60" si="35">SUM(V56:Y56)</f>
        <v>0</v>
      </c>
      <c r="AA56" s="546">
        <f t="shared" ref="AA56:AA60" si="36">+J56-P56</f>
        <v>0</v>
      </c>
    </row>
    <row r="57" spans="1:27" ht="15.75" customHeight="1" x14ac:dyDescent="0.2">
      <c r="A57" s="116" t="s">
        <v>304</v>
      </c>
      <c r="B57" s="114">
        <v>9</v>
      </c>
      <c r="C57" s="114" t="s">
        <v>118</v>
      </c>
      <c r="D57" s="131" t="s">
        <v>305</v>
      </c>
      <c r="E57" s="514"/>
      <c r="F57" s="330"/>
      <c r="G57" s="330"/>
      <c r="H57" s="330"/>
      <c r="I57" s="330"/>
      <c r="J57" s="538">
        <f t="shared" si="32"/>
        <v>0</v>
      </c>
      <c r="K57" s="319"/>
      <c r="L57" s="319"/>
      <c r="M57" s="319"/>
      <c r="N57" s="319"/>
      <c r="O57" s="517">
        <f t="shared" si="33"/>
        <v>0</v>
      </c>
      <c r="P57" s="541">
        <f>+'ANEXO No 8A'!I335</f>
        <v>0</v>
      </c>
      <c r="Q57" s="319"/>
      <c r="R57" s="319"/>
      <c r="S57" s="319"/>
      <c r="T57" s="319"/>
      <c r="U57" s="525">
        <f t="shared" si="34"/>
        <v>0</v>
      </c>
      <c r="V57" s="319"/>
      <c r="W57" s="319"/>
      <c r="X57" s="319"/>
      <c r="Y57" s="319"/>
      <c r="Z57" s="529">
        <f t="shared" si="35"/>
        <v>0</v>
      </c>
      <c r="AA57" s="546">
        <f t="shared" si="36"/>
        <v>0</v>
      </c>
    </row>
    <row r="58" spans="1:27" ht="25.5" x14ac:dyDescent="0.2">
      <c r="A58" s="132" t="s">
        <v>306</v>
      </c>
      <c r="B58" s="133">
        <v>8</v>
      </c>
      <c r="C58" s="133" t="s">
        <v>27</v>
      </c>
      <c r="D58" s="134" t="s">
        <v>307</v>
      </c>
      <c r="E58" s="331">
        <f>SUM(E59:E60)</f>
        <v>0</v>
      </c>
      <c r="F58" s="331">
        <f t="shared" ref="F58:AA58" si="37">SUM(F59:F60)</f>
        <v>0</v>
      </c>
      <c r="G58" s="331">
        <f t="shared" si="37"/>
        <v>0</v>
      </c>
      <c r="H58" s="331">
        <f t="shared" si="37"/>
        <v>0</v>
      </c>
      <c r="I58" s="331">
        <f t="shared" si="37"/>
        <v>0</v>
      </c>
      <c r="J58" s="331">
        <f t="shared" si="37"/>
        <v>0</v>
      </c>
      <c r="K58" s="331">
        <f t="shared" si="37"/>
        <v>0</v>
      </c>
      <c r="L58" s="331">
        <f t="shared" si="37"/>
        <v>0</v>
      </c>
      <c r="M58" s="331">
        <f t="shared" si="37"/>
        <v>0</v>
      </c>
      <c r="N58" s="331">
        <f t="shared" si="37"/>
        <v>0</v>
      </c>
      <c r="O58" s="331">
        <f t="shared" si="37"/>
        <v>0</v>
      </c>
      <c r="P58" s="331">
        <f>SUM(P59:P60)</f>
        <v>0</v>
      </c>
      <c r="Q58" s="331">
        <f t="shared" si="37"/>
        <v>0</v>
      </c>
      <c r="R58" s="331">
        <f t="shared" si="37"/>
        <v>0</v>
      </c>
      <c r="S58" s="331">
        <f t="shared" si="37"/>
        <v>0</v>
      </c>
      <c r="T58" s="331">
        <f t="shared" si="37"/>
        <v>0</v>
      </c>
      <c r="U58" s="331">
        <f t="shared" si="37"/>
        <v>0</v>
      </c>
      <c r="V58" s="331">
        <f t="shared" si="37"/>
        <v>0</v>
      </c>
      <c r="W58" s="331">
        <f t="shared" si="37"/>
        <v>0</v>
      </c>
      <c r="X58" s="331">
        <f t="shared" si="37"/>
        <v>0</v>
      </c>
      <c r="Y58" s="331">
        <f t="shared" si="37"/>
        <v>0</v>
      </c>
      <c r="Z58" s="331">
        <f t="shared" si="37"/>
        <v>0</v>
      </c>
      <c r="AA58" s="331">
        <f t="shared" si="37"/>
        <v>0</v>
      </c>
    </row>
    <row r="59" spans="1:27" ht="15.75" customHeight="1" x14ac:dyDescent="0.2">
      <c r="A59" s="116" t="s">
        <v>308</v>
      </c>
      <c r="B59" s="114">
        <v>9</v>
      </c>
      <c r="C59" s="114" t="s">
        <v>118</v>
      </c>
      <c r="D59" s="131" t="s">
        <v>309</v>
      </c>
      <c r="E59" s="514"/>
      <c r="F59" s="330"/>
      <c r="G59" s="330"/>
      <c r="H59" s="330"/>
      <c r="I59" s="330"/>
      <c r="J59" s="538">
        <f t="shared" si="32"/>
        <v>0</v>
      </c>
      <c r="K59" s="319"/>
      <c r="L59" s="319"/>
      <c r="M59" s="319"/>
      <c r="N59" s="319"/>
      <c r="O59" s="517">
        <f t="shared" si="33"/>
        <v>0</v>
      </c>
      <c r="P59" s="541">
        <f>+'ANEXO No 8A'!I348</f>
        <v>0</v>
      </c>
      <c r="Q59" s="319"/>
      <c r="R59" s="319"/>
      <c r="S59" s="319"/>
      <c r="T59" s="319"/>
      <c r="U59" s="525">
        <f t="shared" si="34"/>
        <v>0</v>
      </c>
      <c r="V59" s="319"/>
      <c r="W59" s="319"/>
      <c r="X59" s="319"/>
      <c r="Y59" s="319"/>
      <c r="Z59" s="529">
        <f t="shared" si="35"/>
        <v>0</v>
      </c>
      <c r="AA59" s="546">
        <f t="shared" si="36"/>
        <v>0</v>
      </c>
    </row>
    <row r="60" spans="1:27" ht="26.25" customHeight="1" x14ac:dyDescent="0.2">
      <c r="A60" s="111" t="s">
        <v>310</v>
      </c>
      <c r="B60" s="112">
        <v>9</v>
      </c>
      <c r="C60" s="112" t="s">
        <v>118</v>
      </c>
      <c r="D60" s="135" t="s">
        <v>311</v>
      </c>
      <c r="E60" s="514"/>
      <c r="F60" s="330"/>
      <c r="G60" s="330"/>
      <c r="H60" s="330"/>
      <c r="I60" s="330"/>
      <c r="J60" s="538">
        <f t="shared" si="32"/>
        <v>0</v>
      </c>
      <c r="K60" s="319"/>
      <c r="L60" s="319"/>
      <c r="M60" s="319"/>
      <c r="N60" s="319"/>
      <c r="O60" s="517">
        <f t="shared" si="33"/>
        <v>0</v>
      </c>
      <c r="P60" s="541">
        <f>+'ANEXO No 8A'!I361</f>
        <v>0</v>
      </c>
      <c r="Q60" s="319"/>
      <c r="R60" s="319"/>
      <c r="S60" s="319"/>
      <c r="T60" s="319"/>
      <c r="U60" s="525">
        <f t="shared" si="34"/>
        <v>0</v>
      </c>
      <c r="V60" s="319"/>
      <c r="W60" s="319"/>
      <c r="X60" s="319"/>
      <c r="Y60" s="319"/>
      <c r="Z60" s="529">
        <f t="shared" si="35"/>
        <v>0</v>
      </c>
      <c r="AA60" s="546">
        <f t="shared" si="36"/>
        <v>0</v>
      </c>
    </row>
    <row r="61" spans="1:27" ht="15.75" customHeight="1" x14ac:dyDescent="0.2">
      <c r="A61" s="117" t="s">
        <v>312</v>
      </c>
      <c r="B61" s="136">
        <v>7</v>
      </c>
      <c r="C61" s="136" t="s">
        <v>27</v>
      </c>
      <c r="D61" s="129" t="s">
        <v>313</v>
      </c>
      <c r="E61" s="329">
        <f>+E62</f>
        <v>0</v>
      </c>
      <c r="F61" s="329">
        <f t="shared" ref="F61:U62" si="38">+F62</f>
        <v>0</v>
      </c>
      <c r="G61" s="329">
        <f t="shared" si="38"/>
        <v>0</v>
      </c>
      <c r="H61" s="329">
        <f t="shared" si="38"/>
        <v>0</v>
      </c>
      <c r="I61" s="329">
        <f t="shared" si="38"/>
        <v>0</v>
      </c>
      <c r="J61" s="329">
        <f t="shared" si="38"/>
        <v>0</v>
      </c>
      <c r="K61" s="329">
        <f t="shared" si="38"/>
        <v>0</v>
      </c>
      <c r="L61" s="329">
        <f t="shared" si="38"/>
        <v>0</v>
      </c>
      <c r="M61" s="329">
        <f t="shared" si="38"/>
        <v>0</v>
      </c>
      <c r="N61" s="329">
        <f t="shared" si="38"/>
        <v>0</v>
      </c>
      <c r="O61" s="329">
        <f t="shared" si="38"/>
        <v>0</v>
      </c>
      <c r="P61" s="329">
        <f t="shared" si="38"/>
        <v>0</v>
      </c>
      <c r="Q61" s="329">
        <f t="shared" si="38"/>
        <v>0</v>
      </c>
      <c r="R61" s="329">
        <f t="shared" si="38"/>
        <v>0</v>
      </c>
      <c r="S61" s="329">
        <f t="shared" si="38"/>
        <v>0</v>
      </c>
      <c r="T61" s="329">
        <f t="shared" si="38"/>
        <v>0</v>
      </c>
      <c r="U61" s="329">
        <f t="shared" si="38"/>
        <v>0</v>
      </c>
      <c r="V61" s="329">
        <f t="shared" ref="V61:AA62" si="39">+V62</f>
        <v>0</v>
      </c>
      <c r="W61" s="329">
        <f t="shared" si="39"/>
        <v>0</v>
      </c>
      <c r="X61" s="329">
        <f t="shared" si="39"/>
        <v>0</v>
      </c>
      <c r="Y61" s="329">
        <f t="shared" si="39"/>
        <v>0</v>
      </c>
      <c r="Z61" s="329">
        <f t="shared" si="39"/>
        <v>0</v>
      </c>
      <c r="AA61" s="329">
        <f t="shared" si="39"/>
        <v>0</v>
      </c>
    </row>
    <row r="62" spans="1:27" ht="15.75" customHeight="1" x14ac:dyDescent="0.2">
      <c r="A62" s="125" t="s">
        <v>314</v>
      </c>
      <c r="B62" s="126">
        <v>8</v>
      </c>
      <c r="C62" s="126" t="s">
        <v>27</v>
      </c>
      <c r="D62" s="130" t="s">
        <v>315</v>
      </c>
      <c r="E62" s="331">
        <f>+E63</f>
        <v>0</v>
      </c>
      <c r="F62" s="331">
        <f t="shared" si="38"/>
        <v>0</v>
      </c>
      <c r="G62" s="331">
        <f t="shared" si="38"/>
        <v>0</v>
      </c>
      <c r="H62" s="331">
        <f t="shared" si="38"/>
        <v>0</v>
      </c>
      <c r="I62" s="331">
        <f t="shared" si="38"/>
        <v>0</v>
      </c>
      <c r="J62" s="331">
        <f t="shared" si="38"/>
        <v>0</v>
      </c>
      <c r="K62" s="331">
        <f t="shared" si="38"/>
        <v>0</v>
      </c>
      <c r="L62" s="331">
        <f t="shared" si="38"/>
        <v>0</v>
      </c>
      <c r="M62" s="331">
        <f t="shared" si="38"/>
        <v>0</v>
      </c>
      <c r="N62" s="331">
        <f t="shared" si="38"/>
        <v>0</v>
      </c>
      <c r="O62" s="331">
        <f t="shared" si="38"/>
        <v>0</v>
      </c>
      <c r="P62" s="331">
        <f t="shared" si="38"/>
        <v>0</v>
      </c>
      <c r="Q62" s="331">
        <f t="shared" si="38"/>
        <v>0</v>
      </c>
      <c r="R62" s="331">
        <f t="shared" si="38"/>
        <v>0</v>
      </c>
      <c r="S62" s="331">
        <f t="shared" si="38"/>
        <v>0</v>
      </c>
      <c r="T62" s="331">
        <f t="shared" si="38"/>
        <v>0</v>
      </c>
      <c r="U62" s="331">
        <f t="shared" si="38"/>
        <v>0</v>
      </c>
      <c r="V62" s="331">
        <f t="shared" si="39"/>
        <v>0</v>
      </c>
      <c r="W62" s="331">
        <f t="shared" si="39"/>
        <v>0</v>
      </c>
      <c r="X62" s="331">
        <f t="shared" si="39"/>
        <v>0</v>
      </c>
      <c r="Y62" s="331">
        <f t="shared" si="39"/>
        <v>0</v>
      </c>
      <c r="Z62" s="331">
        <f t="shared" si="39"/>
        <v>0</v>
      </c>
      <c r="AA62" s="331">
        <f t="shared" si="39"/>
        <v>0</v>
      </c>
    </row>
    <row r="63" spans="1:27" ht="15.75" customHeight="1" x14ac:dyDescent="0.2">
      <c r="A63" s="137" t="s">
        <v>316</v>
      </c>
      <c r="B63" s="138">
        <v>9</v>
      </c>
      <c r="C63" s="138" t="s">
        <v>27</v>
      </c>
      <c r="D63" s="139" t="s">
        <v>317</v>
      </c>
      <c r="E63" s="332">
        <f>SUM(E64)</f>
        <v>0</v>
      </c>
      <c r="F63" s="332">
        <f t="shared" ref="F63:AA63" si="40">SUM(F64)</f>
        <v>0</v>
      </c>
      <c r="G63" s="332">
        <f t="shared" si="40"/>
        <v>0</v>
      </c>
      <c r="H63" s="332">
        <f t="shared" si="40"/>
        <v>0</v>
      </c>
      <c r="I63" s="332">
        <f t="shared" si="40"/>
        <v>0</v>
      </c>
      <c r="J63" s="332">
        <f t="shared" si="40"/>
        <v>0</v>
      </c>
      <c r="K63" s="332">
        <f t="shared" si="40"/>
        <v>0</v>
      </c>
      <c r="L63" s="332">
        <f t="shared" si="40"/>
        <v>0</v>
      </c>
      <c r="M63" s="332">
        <f t="shared" si="40"/>
        <v>0</v>
      </c>
      <c r="N63" s="332">
        <f t="shared" si="40"/>
        <v>0</v>
      </c>
      <c r="O63" s="332">
        <f t="shared" si="40"/>
        <v>0</v>
      </c>
      <c r="P63" s="332">
        <f t="shared" si="40"/>
        <v>0</v>
      </c>
      <c r="Q63" s="332">
        <f t="shared" si="40"/>
        <v>0</v>
      </c>
      <c r="R63" s="332">
        <f t="shared" si="40"/>
        <v>0</v>
      </c>
      <c r="S63" s="332">
        <f t="shared" si="40"/>
        <v>0</v>
      </c>
      <c r="T63" s="332">
        <f t="shared" si="40"/>
        <v>0</v>
      </c>
      <c r="U63" s="332">
        <f t="shared" si="40"/>
        <v>0</v>
      </c>
      <c r="V63" s="332">
        <f t="shared" si="40"/>
        <v>0</v>
      </c>
      <c r="W63" s="332">
        <f t="shared" si="40"/>
        <v>0</v>
      </c>
      <c r="X63" s="332">
        <f t="shared" si="40"/>
        <v>0</v>
      </c>
      <c r="Y63" s="332">
        <f t="shared" si="40"/>
        <v>0</v>
      </c>
      <c r="Z63" s="332">
        <f t="shared" si="40"/>
        <v>0</v>
      </c>
      <c r="AA63" s="332">
        <f t="shared" si="40"/>
        <v>0</v>
      </c>
    </row>
    <row r="64" spans="1:27" ht="15.75" customHeight="1" x14ac:dyDescent="0.2">
      <c r="A64" s="116" t="s">
        <v>318</v>
      </c>
      <c r="B64" s="114">
        <v>10</v>
      </c>
      <c r="C64" s="114" t="s">
        <v>118</v>
      </c>
      <c r="D64" s="116" t="s">
        <v>319</v>
      </c>
      <c r="E64" s="514"/>
      <c r="F64" s="330"/>
      <c r="G64" s="330"/>
      <c r="H64" s="330"/>
      <c r="I64" s="330"/>
      <c r="J64" s="538">
        <f t="shared" ref="J64" si="41">+E64+F64-G64+H64-I64</f>
        <v>0</v>
      </c>
      <c r="K64" s="319"/>
      <c r="L64" s="319"/>
      <c r="M64" s="319"/>
      <c r="N64" s="319"/>
      <c r="O64" s="517">
        <f t="shared" ref="O64" si="42">SUM(K64:N64)</f>
        <v>0</v>
      </c>
      <c r="P64" s="541">
        <f>+'ANEXO No 8A'!I374</f>
        <v>0</v>
      </c>
      <c r="Q64" s="319"/>
      <c r="R64" s="319"/>
      <c r="S64" s="319"/>
      <c r="T64" s="319"/>
      <c r="U64" s="525">
        <f t="shared" ref="U64" si="43">SUM(Q64:T64)</f>
        <v>0</v>
      </c>
      <c r="V64" s="319"/>
      <c r="W64" s="319"/>
      <c r="X64" s="319"/>
      <c r="Y64" s="319"/>
      <c r="Z64" s="529">
        <f t="shared" ref="Z64" si="44">SUM(V64:Y64)</f>
        <v>0</v>
      </c>
      <c r="AA64" s="546">
        <f t="shared" ref="AA64" si="45">+J64-P64</f>
        <v>0</v>
      </c>
    </row>
    <row r="65" spans="1:27" ht="15.75" customHeight="1" x14ac:dyDescent="0.2">
      <c r="A65" s="101" t="s">
        <v>320</v>
      </c>
      <c r="B65" s="102">
        <v>4</v>
      </c>
      <c r="C65" s="102" t="s">
        <v>27</v>
      </c>
      <c r="D65" s="140" t="s">
        <v>321</v>
      </c>
      <c r="E65" s="327">
        <f t="shared" ref="E65:AA65" si="46">+E66+E77</f>
        <v>0</v>
      </c>
      <c r="F65" s="327">
        <f t="shared" si="46"/>
        <v>0</v>
      </c>
      <c r="G65" s="327">
        <f t="shared" si="46"/>
        <v>0</v>
      </c>
      <c r="H65" s="327">
        <f t="shared" si="46"/>
        <v>0</v>
      </c>
      <c r="I65" s="327">
        <f t="shared" si="46"/>
        <v>0</v>
      </c>
      <c r="J65" s="327">
        <f t="shared" si="46"/>
        <v>0</v>
      </c>
      <c r="K65" s="327">
        <f t="shared" si="46"/>
        <v>0</v>
      </c>
      <c r="L65" s="327">
        <f t="shared" si="46"/>
        <v>0</v>
      </c>
      <c r="M65" s="327">
        <f t="shared" si="46"/>
        <v>0</v>
      </c>
      <c r="N65" s="327">
        <f t="shared" si="46"/>
        <v>0</v>
      </c>
      <c r="O65" s="327">
        <f t="shared" si="46"/>
        <v>0</v>
      </c>
      <c r="P65" s="327">
        <f t="shared" si="46"/>
        <v>0</v>
      </c>
      <c r="Q65" s="327">
        <f t="shared" si="46"/>
        <v>0</v>
      </c>
      <c r="R65" s="327">
        <f t="shared" si="46"/>
        <v>0</v>
      </c>
      <c r="S65" s="327">
        <f t="shared" si="46"/>
        <v>0</v>
      </c>
      <c r="T65" s="327">
        <f t="shared" si="46"/>
        <v>0</v>
      </c>
      <c r="U65" s="327">
        <f t="shared" si="46"/>
        <v>0</v>
      </c>
      <c r="V65" s="327">
        <f t="shared" si="46"/>
        <v>0</v>
      </c>
      <c r="W65" s="327">
        <f t="shared" si="46"/>
        <v>0</v>
      </c>
      <c r="X65" s="327">
        <f t="shared" si="46"/>
        <v>0</v>
      </c>
      <c r="Y65" s="327">
        <f t="shared" si="46"/>
        <v>0</v>
      </c>
      <c r="Z65" s="327">
        <f t="shared" si="46"/>
        <v>0</v>
      </c>
      <c r="AA65" s="327">
        <f t="shared" si="46"/>
        <v>0</v>
      </c>
    </row>
    <row r="66" spans="1:27" ht="15.75" customHeight="1" x14ac:dyDescent="0.2">
      <c r="A66" s="104" t="s">
        <v>322</v>
      </c>
      <c r="B66" s="105">
        <v>5</v>
      </c>
      <c r="C66" s="105" t="s">
        <v>27</v>
      </c>
      <c r="D66" s="141" t="s">
        <v>323</v>
      </c>
      <c r="E66" s="322">
        <f>+E67+E70</f>
        <v>0</v>
      </c>
      <c r="F66" s="322">
        <f t="shared" ref="F66:AA66" si="47">+F67+F70</f>
        <v>0</v>
      </c>
      <c r="G66" s="322">
        <f t="shared" si="47"/>
        <v>0</v>
      </c>
      <c r="H66" s="322">
        <f t="shared" si="47"/>
        <v>0</v>
      </c>
      <c r="I66" s="322">
        <f t="shared" si="47"/>
        <v>0</v>
      </c>
      <c r="J66" s="322">
        <f t="shared" si="47"/>
        <v>0</v>
      </c>
      <c r="K66" s="322">
        <f t="shared" si="47"/>
        <v>0</v>
      </c>
      <c r="L66" s="322">
        <f t="shared" si="47"/>
        <v>0</v>
      </c>
      <c r="M66" s="322">
        <f t="shared" si="47"/>
        <v>0</v>
      </c>
      <c r="N66" s="322">
        <f t="shared" si="47"/>
        <v>0</v>
      </c>
      <c r="O66" s="322">
        <f t="shared" si="47"/>
        <v>0</v>
      </c>
      <c r="P66" s="322">
        <f t="shared" si="47"/>
        <v>0</v>
      </c>
      <c r="Q66" s="322">
        <f t="shared" si="47"/>
        <v>0</v>
      </c>
      <c r="R66" s="322">
        <f t="shared" si="47"/>
        <v>0</v>
      </c>
      <c r="S66" s="322">
        <f t="shared" si="47"/>
        <v>0</v>
      </c>
      <c r="T66" s="322">
        <f t="shared" si="47"/>
        <v>0</v>
      </c>
      <c r="U66" s="322">
        <f t="shared" si="47"/>
        <v>0</v>
      </c>
      <c r="V66" s="322">
        <f t="shared" si="47"/>
        <v>0</v>
      </c>
      <c r="W66" s="322">
        <f t="shared" si="47"/>
        <v>0</v>
      </c>
      <c r="X66" s="322">
        <f t="shared" si="47"/>
        <v>0</v>
      </c>
      <c r="Y66" s="322">
        <f t="shared" si="47"/>
        <v>0</v>
      </c>
      <c r="Z66" s="322">
        <f t="shared" si="47"/>
        <v>0</v>
      </c>
      <c r="AA66" s="322">
        <f t="shared" si="47"/>
        <v>0</v>
      </c>
    </row>
    <row r="67" spans="1:27" ht="15.75" customHeight="1" x14ac:dyDescent="0.2">
      <c r="A67" s="121" t="s">
        <v>324</v>
      </c>
      <c r="B67" s="122">
        <v>6</v>
      </c>
      <c r="C67" s="122" t="s">
        <v>27</v>
      </c>
      <c r="D67" s="128" t="s">
        <v>106</v>
      </c>
      <c r="E67" s="328">
        <f t="shared" ref="E67:AA67" si="48">SUM(E68:E69)</f>
        <v>0</v>
      </c>
      <c r="F67" s="328">
        <f t="shared" si="48"/>
        <v>0</v>
      </c>
      <c r="G67" s="328">
        <f t="shared" si="48"/>
        <v>0</v>
      </c>
      <c r="H67" s="328">
        <f t="shared" si="48"/>
        <v>0</v>
      </c>
      <c r="I67" s="328">
        <f t="shared" si="48"/>
        <v>0</v>
      </c>
      <c r="J67" s="328">
        <f t="shared" si="48"/>
        <v>0</v>
      </c>
      <c r="K67" s="328">
        <f t="shared" si="48"/>
        <v>0</v>
      </c>
      <c r="L67" s="328">
        <f t="shared" si="48"/>
        <v>0</v>
      </c>
      <c r="M67" s="328">
        <f t="shared" si="48"/>
        <v>0</v>
      </c>
      <c r="N67" s="328">
        <f t="shared" si="48"/>
        <v>0</v>
      </c>
      <c r="O67" s="328">
        <f t="shared" si="48"/>
        <v>0</v>
      </c>
      <c r="P67" s="328">
        <f t="shared" si="48"/>
        <v>0</v>
      </c>
      <c r="Q67" s="328">
        <f t="shared" si="48"/>
        <v>0</v>
      </c>
      <c r="R67" s="328">
        <f t="shared" si="48"/>
        <v>0</v>
      </c>
      <c r="S67" s="328">
        <f t="shared" si="48"/>
        <v>0</v>
      </c>
      <c r="T67" s="328">
        <f t="shared" si="48"/>
        <v>0</v>
      </c>
      <c r="U67" s="328">
        <f t="shared" si="48"/>
        <v>0</v>
      </c>
      <c r="V67" s="328">
        <f t="shared" si="48"/>
        <v>0</v>
      </c>
      <c r="W67" s="328">
        <f t="shared" si="48"/>
        <v>0</v>
      </c>
      <c r="X67" s="328">
        <f t="shared" si="48"/>
        <v>0</v>
      </c>
      <c r="Y67" s="328">
        <f t="shared" si="48"/>
        <v>0</v>
      </c>
      <c r="Z67" s="328">
        <f t="shared" si="48"/>
        <v>0</v>
      </c>
      <c r="AA67" s="328">
        <f t="shared" si="48"/>
        <v>0</v>
      </c>
    </row>
    <row r="68" spans="1:27" ht="15.75" customHeight="1" x14ac:dyDescent="0.2">
      <c r="A68" s="116" t="s">
        <v>325</v>
      </c>
      <c r="B68" s="114">
        <v>7</v>
      </c>
      <c r="C68" s="114" t="s">
        <v>118</v>
      </c>
      <c r="D68" s="205" t="s">
        <v>611</v>
      </c>
      <c r="E68" s="514"/>
      <c r="F68" s="330"/>
      <c r="G68" s="330"/>
      <c r="H68" s="330"/>
      <c r="I68" s="330"/>
      <c r="J68" s="538">
        <f t="shared" ref="J68:J76" si="49">+E68+F68-G68+H68-I68</f>
        <v>0</v>
      </c>
      <c r="K68" s="319"/>
      <c r="L68" s="319"/>
      <c r="M68" s="319"/>
      <c r="N68" s="319"/>
      <c r="O68" s="517">
        <f t="shared" ref="O68:O69" si="50">SUM(K68:N68)</f>
        <v>0</v>
      </c>
      <c r="P68" s="541">
        <f>+'ANEXO No 8A'!I387</f>
        <v>0</v>
      </c>
      <c r="Q68" s="319"/>
      <c r="R68" s="319"/>
      <c r="S68" s="319"/>
      <c r="T68" s="319"/>
      <c r="U68" s="525">
        <f t="shared" ref="U68:U76" si="51">SUM(Q68:T68)</f>
        <v>0</v>
      </c>
      <c r="V68" s="319"/>
      <c r="W68" s="319"/>
      <c r="X68" s="319"/>
      <c r="Y68" s="319"/>
      <c r="Z68" s="529">
        <f t="shared" ref="Z68:Z76" si="52">SUM(V68:Y68)</f>
        <v>0</v>
      </c>
      <c r="AA68" s="546">
        <f t="shared" ref="AA68:AA76" si="53">+J68-P68</f>
        <v>0</v>
      </c>
    </row>
    <row r="69" spans="1:27" ht="15.75" customHeight="1" x14ac:dyDescent="0.2">
      <c r="A69" s="116" t="s">
        <v>326</v>
      </c>
      <c r="B69" s="114">
        <v>7</v>
      </c>
      <c r="C69" s="114" t="s">
        <v>118</v>
      </c>
      <c r="D69" s="205" t="s">
        <v>616</v>
      </c>
      <c r="E69" s="514"/>
      <c r="F69" s="330"/>
      <c r="G69" s="330"/>
      <c r="H69" s="330"/>
      <c r="I69" s="330"/>
      <c r="J69" s="538">
        <f t="shared" si="49"/>
        <v>0</v>
      </c>
      <c r="K69" s="319"/>
      <c r="L69" s="319"/>
      <c r="M69" s="319"/>
      <c r="N69" s="319"/>
      <c r="O69" s="517">
        <f t="shared" si="50"/>
        <v>0</v>
      </c>
      <c r="P69" s="541">
        <f>+'ANEXO No 8A'!I400</f>
        <v>0</v>
      </c>
      <c r="Q69" s="319"/>
      <c r="R69" s="319"/>
      <c r="S69" s="319"/>
      <c r="T69" s="319"/>
      <c r="U69" s="525">
        <f t="shared" si="51"/>
        <v>0</v>
      </c>
      <c r="V69" s="319"/>
      <c r="W69" s="319"/>
      <c r="X69" s="319"/>
      <c r="Y69" s="319"/>
      <c r="Z69" s="529">
        <f t="shared" si="52"/>
        <v>0</v>
      </c>
      <c r="AA69" s="546">
        <f t="shared" si="53"/>
        <v>0</v>
      </c>
    </row>
    <row r="70" spans="1:27" ht="25.5" x14ac:dyDescent="0.2">
      <c r="A70" s="143" t="s">
        <v>327</v>
      </c>
      <c r="B70" s="144">
        <v>6</v>
      </c>
      <c r="C70" s="144" t="s">
        <v>27</v>
      </c>
      <c r="D70" s="145" t="s">
        <v>328</v>
      </c>
      <c r="E70" s="328">
        <f>SUM(E71:E76)</f>
        <v>0</v>
      </c>
      <c r="F70" s="328">
        <f t="shared" ref="F70:AA70" si="54">SUM(F71:F76)</f>
        <v>0</v>
      </c>
      <c r="G70" s="328">
        <f t="shared" si="54"/>
        <v>0</v>
      </c>
      <c r="H70" s="328">
        <f t="shared" si="54"/>
        <v>0</v>
      </c>
      <c r="I70" s="328">
        <f t="shared" si="54"/>
        <v>0</v>
      </c>
      <c r="J70" s="328">
        <f t="shared" si="54"/>
        <v>0</v>
      </c>
      <c r="K70" s="328">
        <f t="shared" si="54"/>
        <v>0</v>
      </c>
      <c r="L70" s="328">
        <f t="shared" si="54"/>
        <v>0</v>
      </c>
      <c r="M70" s="328">
        <f t="shared" si="54"/>
        <v>0</v>
      </c>
      <c r="N70" s="328">
        <f t="shared" si="54"/>
        <v>0</v>
      </c>
      <c r="O70" s="328">
        <f t="shared" si="54"/>
        <v>0</v>
      </c>
      <c r="P70" s="328">
        <f t="shared" si="54"/>
        <v>0</v>
      </c>
      <c r="Q70" s="328">
        <f t="shared" si="54"/>
        <v>0</v>
      </c>
      <c r="R70" s="328">
        <f t="shared" si="54"/>
        <v>0</v>
      </c>
      <c r="S70" s="328">
        <f t="shared" si="54"/>
        <v>0</v>
      </c>
      <c r="T70" s="328">
        <f t="shared" si="54"/>
        <v>0</v>
      </c>
      <c r="U70" s="328">
        <f t="shared" si="54"/>
        <v>0</v>
      </c>
      <c r="V70" s="328">
        <f t="shared" si="54"/>
        <v>0</v>
      </c>
      <c r="W70" s="328">
        <f t="shared" si="54"/>
        <v>0</v>
      </c>
      <c r="X70" s="328">
        <f t="shared" si="54"/>
        <v>0</v>
      </c>
      <c r="Y70" s="328">
        <f t="shared" si="54"/>
        <v>0</v>
      </c>
      <c r="Z70" s="328">
        <f t="shared" si="54"/>
        <v>0</v>
      </c>
      <c r="AA70" s="328">
        <f t="shared" si="54"/>
        <v>0</v>
      </c>
    </row>
    <row r="71" spans="1:27" ht="15.75" customHeight="1" x14ac:dyDescent="0.2">
      <c r="A71" s="116" t="s">
        <v>329</v>
      </c>
      <c r="B71" s="114">
        <v>7</v>
      </c>
      <c r="C71" s="114" t="s">
        <v>118</v>
      </c>
      <c r="D71" s="146" t="s">
        <v>330</v>
      </c>
      <c r="E71" s="514"/>
      <c r="F71" s="330"/>
      <c r="G71" s="330"/>
      <c r="H71" s="330"/>
      <c r="I71" s="330"/>
      <c r="J71" s="538">
        <f t="shared" si="49"/>
        <v>0</v>
      </c>
      <c r="K71" s="319"/>
      <c r="L71" s="319"/>
      <c r="M71" s="319"/>
      <c r="N71" s="319"/>
      <c r="O71" s="517">
        <f t="shared" ref="O71:O76" si="55">SUM(K71:N71)</f>
        <v>0</v>
      </c>
      <c r="P71" s="541">
        <f>+'ANEXO No 8A'!I413</f>
        <v>0</v>
      </c>
      <c r="Q71" s="319"/>
      <c r="R71" s="319"/>
      <c r="S71" s="319"/>
      <c r="T71" s="319"/>
      <c r="U71" s="525">
        <f t="shared" si="51"/>
        <v>0</v>
      </c>
      <c r="V71" s="319"/>
      <c r="W71" s="319"/>
      <c r="X71" s="319"/>
      <c r="Y71" s="319"/>
      <c r="Z71" s="529">
        <f t="shared" si="52"/>
        <v>0</v>
      </c>
      <c r="AA71" s="546">
        <f t="shared" si="53"/>
        <v>0</v>
      </c>
    </row>
    <row r="72" spans="1:27" ht="15.75" customHeight="1" x14ac:dyDescent="0.2">
      <c r="A72" s="116" t="s">
        <v>331</v>
      </c>
      <c r="B72" s="114">
        <v>7</v>
      </c>
      <c r="C72" s="114" t="s">
        <v>118</v>
      </c>
      <c r="D72" s="146" t="s">
        <v>332</v>
      </c>
      <c r="E72" s="514"/>
      <c r="F72" s="330"/>
      <c r="G72" s="330"/>
      <c r="H72" s="330"/>
      <c r="I72" s="330"/>
      <c r="J72" s="538">
        <f t="shared" si="49"/>
        <v>0</v>
      </c>
      <c r="K72" s="319"/>
      <c r="L72" s="319"/>
      <c r="M72" s="319"/>
      <c r="N72" s="319"/>
      <c r="O72" s="517">
        <f t="shared" si="55"/>
        <v>0</v>
      </c>
      <c r="P72" s="541">
        <f>+'ANEXO No 8A'!I426</f>
        <v>0</v>
      </c>
      <c r="Q72" s="319"/>
      <c r="R72" s="319"/>
      <c r="S72" s="319"/>
      <c r="T72" s="319"/>
      <c r="U72" s="525">
        <f t="shared" si="51"/>
        <v>0</v>
      </c>
      <c r="V72" s="319"/>
      <c r="W72" s="319"/>
      <c r="X72" s="319"/>
      <c r="Y72" s="319"/>
      <c r="Z72" s="529">
        <f t="shared" si="52"/>
        <v>0</v>
      </c>
      <c r="AA72" s="546">
        <f t="shared" si="53"/>
        <v>0</v>
      </c>
    </row>
    <row r="73" spans="1:27" ht="15.75" customHeight="1" x14ac:dyDescent="0.2">
      <c r="A73" s="116" t="s">
        <v>333</v>
      </c>
      <c r="B73" s="114">
        <v>7</v>
      </c>
      <c r="C73" s="114" t="s">
        <v>118</v>
      </c>
      <c r="D73" s="146" t="s">
        <v>334</v>
      </c>
      <c r="E73" s="514"/>
      <c r="F73" s="330"/>
      <c r="G73" s="330"/>
      <c r="H73" s="330"/>
      <c r="I73" s="330"/>
      <c r="J73" s="538">
        <f t="shared" si="49"/>
        <v>0</v>
      </c>
      <c r="K73" s="319"/>
      <c r="L73" s="319"/>
      <c r="M73" s="319"/>
      <c r="N73" s="319"/>
      <c r="O73" s="517">
        <f t="shared" si="55"/>
        <v>0</v>
      </c>
      <c r="P73" s="541">
        <f>+'ANEXO No 8A'!I439</f>
        <v>0</v>
      </c>
      <c r="Q73" s="319"/>
      <c r="R73" s="319"/>
      <c r="S73" s="319"/>
      <c r="T73" s="319"/>
      <c r="U73" s="525">
        <f t="shared" si="51"/>
        <v>0</v>
      </c>
      <c r="V73" s="319"/>
      <c r="W73" s="319"/>
      <c r="X73" s="319"/>
      <c r="Y73" s="319"/>
      <c r="Z73" s="529">
        <f t="shared" si="52"/>
        <v>0</v>
      </c>
      <c r="AA73" s="546">
        <f t="shared" si="53"/>
        <v>0</v>
      </c>
    </row>
    <row r="74" spans="1:27" ht="15.75" customHeight="1" x14ac:dyDescent="0.2">
      <c r="A74" s="116" t="s">
        <v>335</v>
      </c>
      <c r="B74" s="114">
        <v>7</v>
      </c>
      <c r="C74" s="114" t="s">
        <v>118</v>
      </c>
      <c r="D74" s="146" t="s">
        <v>336</v>
      </c>
      <c r="E74" s="514"/>
      <c r="F74" s="330"/>
      <c r="G74" s="330"/>
      <c r="H74" s="330"/>
      <c r="I74" s="330"/>
      <c r="J74" s="538">
        <f t="shared" si="49"/>
        <v>0</v>
      </c>
      <c r="K74" s="319"/>
      <c r="L74" s="319"/>
      <c r="M74" s="319"/>
      <c r="N74" s="319"/>
      <c r="O74" s="517">
        <f t="shared" si="55"/>
        <v>0</v>
      </c>
      <c r="P74" s="541">
        <f>+'ANEXO No 8A'!I452</f>
        <v>0</v>
      </c>
      <c r="Q74" s="319"/>
      <c r="R74" s="319"/>
      <c r="S74" s="319"/>
      <c r="T74" s="319"/>
      <c r="U74" s="525">
        <f t="shared" si="51"/>
        <v>0</v>
      </c>
      <c r="V74" s="319"/>
      <c r="W74" s="319"/>
      <c r="X74" s="319"/>
      <c r="Y74" s="319"/>
      <c r="Z74" s="529">
        <f t="shared" si="52"/>
        <v>0</v>
      </c>
      <c r="AA74" s="546">
        <f t="shared" si="53"/>
        <v>0</v>
      </c>
    </row>
    <row r="75" spans="1:27" ht="15.75" customHeight="1" x14ac:dyDescent="0.2">
      <c r="A75" s="116" t="s">
        <v>337</v>
      </c>
      <c r="B75" s="114">
        <v>7</v>
      </c>
      <c r="C75" s="114" t="s">
        <v>118</v>
      </c>
      <c r="D75" s="146" t="s">
        <v>338</v>
      </c>
      <c r="E75" s="514"/>
      <c r="F75" s="330"/>
      <c r="G75" s="330"/>
      <c r="H75" s="330"/>
      <c r="I75" s="330"/>
      <c r="J75" s="538">
        <f t="shared" si="49"/>
        <v>0</v>
      </c>
      <c r="K75" s="319"/>
      <c r="L75" s="319"/>
      <c r="M75" s="319"/>
      <c r="N75" s="319"/>
      <c r="O75" s="517">
        <f t="shared" si="55"/>
        <v>0</v>
      </c>
      <c r="P75" s="541">
        <f>+'ANEXO No 8A'!I465</f>
        <v>0</v>
      </c>
      <c r="Q75" s="319"/>
      <c r="R75" s="319"/>
      <c r="S75" s="319"/>
      <c r="T75" s="319"/>
      <c r="U75" s="525">
        <f t="shared" si="51"/>
        <v>0</v>
      </c>
      <c r="V75" s="319"/>
      <c r="W75" s="319"/>
      <c r="X75" s="319"/>
      <c r="Y75" s="319"/>
      <c r="Z75" s="529">
        <f t="shared" si="52"/>
        <v>0</v>
      </c>
      <c r="AA75" s="546">
        <f t="shared" si="53"/>
        <v>0</v>
      </c>
    </row>
    <row r="76" spans="1:27" ht="15.75" customHeight="1" x14ac:dyDescent="0.2">
      <c r="A76" s="116" t="s">
        <v>339</v>
      </c>
      <c r="B76" s="114">
        <v>7</v>
      </c>
      <c r="C76" s="114" t="s">
        <v>118</v>
      </c>
      <c r="D76" s="146" t="s">
        <v>340</v>
      </c>
      <c r="E76" s="514"/>
      <c r="F76" s="330"/>
      <c r="G76" s="330"/>
      <c r="H76" s="330"/>
      <c r="I76" s="330"/>
      <c r="J76" s="538">
        <f t="shared" si="49"/>
        <v>0</v>
      </c>
      <c r="K76" s="319"/>
      <c r="L76" s="319"/>
      <c r="M76" s="319"/>
      <c r="N76" s="319"/>
      <c r="O76" s="517">
        <f t="shared" si="55"/>
        <v>0</v>
      </c>
      <c r="P76" s="541">
        <f>+'ANEXO No 8A'!I478</f>
        <v>0</v>
      </c>
      <c r="Q76" s="319"/>
      <c r="R76" s="319"/>
      <c r="S76" s="319"/>
      <c r="T76" s="319"/>
      <c r="U76" s="525">
        <f t="shared" si="51"/>
        <v>0</v>
      </c>
      <c r="V76" s="319"/>
      <c r="W76" s="319"/>
      <c r="X76" s="319"/>
      <c r="Y76" s="319"/>
      <c r="Z76" s="529">
        <f t="shared" si="52"/>
        <v>0</v>
      </c>
      <c r="AA76" s="546">
        <f t="shared" si="53"/>
        <v>0</v>
      </c>
    </row>
    <row r="77" spans="1:27" ht="15.75" customHeight="1" x14ac:dyDescent="0.2">
      <c r="A77" s="104" t="s">
        <v>341</v>
      </c>
      <c r="B77" s="105">
        <v>5</v>
      </c>
      <c r="C77" s="105" t="s">
        <v>27</v>
      </c>
      <c r="D77" s="141" t="s">
        <v>342</v>
      </c>
      <c r="E77" s="322">
        <f>+E78+E81+E90+E94+E104</f>
        <v>0</v>
      </c>
      <c r="F77" s="322">
        <f t="shared" ref="F77:AA77" si="56">+F78+F81+F90+F94+F104</f>
        <v>0</v>
      </c>
      <c r="G77" s="322">
        <f t="shared" si="56"/>
        <v>0</v>
      </c>
      <c r="H77" s="322">
        <f t="shared" si="56"/>
        <v>0</v>
      </c>
      <c r="I77" s="322">
        <f t="shared" si="56"/>
        <v>0</v>
      </c>
      <c r="J77" s="322">
        <f t="shared" si="56"/>
        <v>0</v>
      </c>
      <c r="K77" s="322">
        <f t="shared" si="56"/>
        <v>0</v>
      </c>
      <c r="L77" s="322">
        <f t="shared" si="56"/>
        <v>0</v>
      </c>
      <c r="M77" s="322">
        <f t="shared" si="56"/>
        <v>0</v>
      </c>
      <c r="N77" s="322">
        <f t="shared" si="56"/>
        <v>0</v>
      </c>
      <c r="O77" s="322">
        <f t="shared" si="56"/>
        <v>0</v>
      </c>
      <c r="P77" s="322">
        <f t="shared" si="56"/>
        <v>0</v>
      </c>
      <c r="Q77" s="322">
        <f t="shared" si="56"/>
        <v>0</v>
      </c>
      <c r="R77" s="322">
        <f t="shared" si="56"/>
        <v>0</v>
      </c>
      <c r="S77" s="322">
        <f t="shared" si="56"/>
        <v>0</v>
      </c>
      <c r="T77" s="322">
        <f t="shared" si="56"/>
        <v>0</v>
      </c>
      <c r="U77" s="322">
        <f t="shared" si="56"/>
        <v>0</v>
      </c>
      <c r="V77" s="322">
        <f t="shared" si="56"/>
        <v>0</v>
      </c>
      <c r="W77" s="322">
        <f t="shared" si="56"/>
        <v>0</v>
      </c>
      <c r="X77" s="322">
        <f t="shared" si="56"/>
        <v>0</v>
      </c>
      <c r="Y77" s="322">
        <f t="shared" si="56"/>
        <v>0</v>
      </c>
      <c r="Z77" s="322">
        <f t="shared" si="56"/>
        <v>0</v>
      </c>
      <c r="AA77" s="322">
        <f t="shared" si="56"/>
        <v>0</v>
      </c>
    </row>
    <row r="78" spans="1:27" ht="15.75" customHeight="1" x14ac:dyDescent="0.2">
      <c r="A78" s="121" t="s">
        <v>343</v>
      </c>
      <c r="B78" s="122">
        <v>6</v>
      </c>
      <c r="C78" s="122" t="s">
        <v>27</v>
      </c>
      <c r="D78" s="128" t="s">
        <v>344</v>
      </c>
      <c r="E78" s="328">
        <f>SUM(E79:E80)</f>
        <v>0</v>
      </c>
      <c r="F78" s="328">
        <f t="shared" ref="F78:AA78" si="57">SUM(F79:F80)</f>
        <v>0</v>
      </c>
      <c r="G78" s="328">
        <f t="shared" si="57"/>
        <v>0</v>
      </c>
      <c r="H78" s="328">
        <f t="shared" si="57"/>
        <v>0</v>
      </c>
      <c r="I78" s="328">
        <f t="shared" si="57"/>
        <v>0</v>
      </c>
      <c r="J78" s="328">
        <f t="shared" si="57"/>
        <v>0</v>
      </c>
      <c r="K78" s="328">
        <f t="shared" si="57"/>
        <v>0</v>
      </c>
      <c r="L78" s="328">
        <f t="shared" si="57"/>
        <v>0</v>
      </c>
      <c r="M78" s="328">
        <f t="shared" si="57"/>
        <v>0</v>
      </c>
      <c r="N78" s="328">
        <f t="shared" si="57"/>
        <v>0</v>
      </c>
      <c r="O78" s="328">
        <f t="shared" si="57"/>
        <v>0</v>
      </c>
      <c r="P78" s="328">
        <f t="shared" si="57"/>
        <v>0</v>
      </c>
      <c r="Q78" s="328">
        <f t="shared" si="57"/>
        <v>0</v>
      </c>
      <c r="R78" s="328">
        <f t="shared" si="57"/>
        <v>0</v>
      </c>
      <c r="S78" s="328">
        <f t="shared" si="57"/>
        <v>0</v>
      </c>
      <c r="T78" s="328">
        <f t="shared" si="57"/>
        <v>0</v>
      </c>
      <c r="U78" s="328">
        <f t="shared" si="57"/>
        <v>0</v>
      </c>
      <c r="V78" s="328">
        <f t="shared" si="57"/>
        <v>0</v>
      </c>
      <c r="W78" s="328">
        <f t="shared" si="57"/>
        <v>0</v>
      </c>
      <c r="X78" s="328">
        <f t="shared" si="57"/>
        <v>0</v>
      </c>
      <c r="Y78" s="328">
        <f t="shared" si="57"/>
        <v>0</v>
      </c>
      <c r="Z78" s="328">
        <f t="shared" si="57"/>
        <v>0</v>
      </c>
      <c r="AA78" s="328">
        <f t="shared" si="57"/>
        <v>0</v>
      </c>
    </row>
    <row r="79" spans="1:27" ht="15.75" customHeight="1" x14ac:dyDescent="0.2">
      <c r="A79" s="116" t="s">
        <v>345</v>
      </c>
      <c r="B79" s="114">
        <v>7</v>
      </c>
      <c r="C79" s="114" t="s">
        <v>118</v>
      </c>
      <c r="D79" s="146" t="s">
        <v>20</v>
      </c>
      <c r="E79" s="514"/>
      <c r="F79" s="330"/>
      <c r="G79" s="330"/>
      <c r="H79" s="330"/>
      <c r="I79" s="330"/>
      <c r="J79" s="538">
        <f t="shared" ref="J79:J111" si="58">+E79+F79-G79+H79-I79</f>
        <v>0</v>
      </c>
      <c r="K79" s="319"/>
      <c r="L79" s="319"/>
      <c r="M79" s="319"/>
      <c r="N79" s="319"/>
      <c r="O79" s="517">
        <f t="shared" ref="O79:O111" si="59">SUM(K79:N79)</f>
        <v>0</v>
      </c>
      <c r="P79" s="541">
        <f>+'ANEXO No 8A'!I491</f>
        <v>0</v>
      </c>
      <c r="Q79" s="319"/>
      <c r="R79" s="319"/>
      <c r="S79" s="319"/>
      <c r="T79" s="319"/>
      <c r="U79" s="525">
        <f t="shared" ref="U79:U111" si="60">SUM(Q79:T79)</f>
        <v>0</v>
      </c>
      <c r="V79" s="319"/>
      <c r="W79" s="319"/>
      <c r="X79" s="319"/>
      <c r="Y79" s="319"/>
      <c r="Z79" s="529">
        <f t="shared" ref="Z79:Z111" si="61">SUM(V79:Y79)</f>
        <v>0</v>
      </c>
      <c r="AA79" s="546">
        <f t="shared" ref="AA79:AA111" si="62">+J79-P79</f>
        <v>0</v>
      </c>
    </row>
    <row r="80" spans="1:27" ht="15.75" customHeight="1" x14ac:dyDescent="0.2">
      <c r="A80" s="147" t="s">
        <v>346</v>
      </c>
      <c r="B80" s="148">
        <v>7</v>
      </c>
      <c r="C80" s="148" t="s">
        <v>118</v>
      </c>
      <c r="D80" s="149" t="s">
        <v>558</v>
      </c>
      <c r="E80" s="514"/>
      <c r="F80" s="330"/>
      <c r="G80" s="330"/>
      <c r="H80" s="330"/>
      <c r="I80" s="330"/>
      <c r="J80" s="538">
        <f t="shared" si="58"/>
        <v>0</v>
      </c>
      <c r="K80" s="319"/>
      <c r="L80" s="319"/>
      <c r="M80" s="319"/>
      <c r="N80" s="319"/>
      <c r="O80" s="517">
        <f t="shared" si="59"/>
        <v>0</v>
      </c>
      <c r="P80" s="541">
        <f>+'ANEXO No 8A'!I504</f>
        <v>0</v>
      </c>
      <c r="Q80" s="319"/>
      <c r="R80" s="319"/>
      <c r="S80" s="319"/>
      <c r="T80" s="319"/>
      <c r="U80" s="525">
        <f t="shared" si="60"/>
        <v>0</v>
      </c>
      <c r="V80" s="319"/>
      <c r="W80" s="319"/>
      <c r="X80" s="319"/>
      <c r="Y80" s="319"/>
      <c r="Z80" s="529">
        <f t="shared" si="61"/>
        <v>0</v>
      </c>
      <c r="AA80" s="546">
        <f t="shared" si="62"/>
        <v>0</v>
      </c>
    </row>
    <row r="81" spans="1:27" ht="38.25" x14ac:dyDescent="0.2">
      <c r="A81" s="143" t="s">
        <v>347</v>
      </c>
      <c r="B81" s="144">
        <v>6</v>
      </c>
      <c r="C81" s="144" t="s">
        <v>27</v>
      </c>
      <c r="D81" s="145" t="s">
        <v>557</v>
      </c>
      <c r="E81" s="328">
        <f>SUM(E82:E89)</f>
        <v>0</v>
      </c>
      <c r="F81" s="328">
        <f t="shared" ref="F81:AA81" si="63">SUM(F82:F89)</f>
        <v>0</v>
      </c>
      <c r="G81" s="328">
        <f t="shared" si="63"/>
        <v>0</v>
      </c>
      <c r="H81" s="328">
        <f t="shared" si="63"/>
        <v>0</v>
      </c>
      <c r="I81" s="328">
        <f t="shared" si="63"/>
        <v>0</v>
      </c>
      <c r="J81" s="328">
        <f t="shared" si="63"/>
        <v>0</v>
      </c>
      <c r="K81" s="328">
        <f t="shared" si="63"/>
        <v>0</v>
      </c>
      <c r="L81" s="328">
        <f t="shared" si="63"/>
        <v>0</v>
      </c>
      <c r="M81" s="328">
        <f t="shared" si="63"/>
        <v>0</v>
      </c>
      <c r="N81" s="328">
        <f t="shared" si="63"/>
        <v>0</v>
      </c>
      <c r="O81" s="328">
        <f t="shared" si="63"/>
        <v>0</v>
      </c>
      <c r="P81" s="328">
        <f t="shared" si="63"/>
        <v>0</v>
      </c>
      <c r="Q81" s="328">
        <f t="shared" si="63"/>
        <v>0</v>
      </c>
      <c r="R81" s="328">
        <f t="shared" si="63"/>
        <v>0</v>
      </c>
      <c r="S81" s="328">
        <f t="shared" si="63"/>
        <v>0</v>
      </c>
      <c r="T81" s="328">
        <f t="shared" si="63"/>
        <v>0</v>
      </c>
      <c r="U81" s="328">
        <f t="shared" si="63"/>
        <v>0</v>
      </c>
      <c r="V81" s="328">
        <f t="shared" si="63"/>
        <v>0</v>
      </c>
      <c r="W81" s="328">
        <f t="shared" si="63"/>
        <v>0</v>
      </c>
      <c r="X81" s="328">
        <f t="shared" si="63"/>
        <v>0</v>
      </c>
      <c r="Y81" s="328">
        <f t="shared" si="63"/>
        <v>0</v>
      </c>
      <c r="Z81" s="328">
        <f t="shared" si="63"/>
        <v>0</v>
      </c>
      <c r="AA81" s="328">
        <f t="shared" si="63"/>
        <v>0</v>
      </c>
    </row>
    <row r="82" spans="1:27" ht="15.75" customHeight="1" x14ac:dyDescent="0.2">
      <c r="A82" s="116" t="s">
        <v>348</v>
      </c>
      <c r="B82" s="114">
        <v>7</v>
      </c>
      <c r="C82" s="114" t="s">
        <v>118</v>
      </c>
      <c r="D82" s="146" t="s">
        <v>349</v>
      </c>
      <c r="E82" s="514"/>
      <c r="F82" s="330"/>
      <c r="G82" s="330"/>
      <c r="H82" s="330"/>
      <c r="I82" s="330"/>
      <c r="J82" s="538">
        <f t="shared" si="58"/>
        <v>0</v>
      </c>
      <c r="K82" s="319"/>
      <c r="L82" s="319"/>
      <c r="M82" s="319"/>
      <c r="N82" s="319"/>
      <c r="O82" s="517">
        <f t="shared" si="59"/>
        <v>0</v>
      </c>
      <c r="P82" s="541">
        <f>+'ANEXO No 8A'!I517</f>
        <v>0</v>
      </c>
      <c r="Q82" s="319"/>
      <c r="R82" s="319"/>
      <c r="S82" s="319"/>
      <c r="T82" s="319"/>
      <c r="U82" s="525">
        <f t="shared" si="60"/>
        <v>0</v>
      </c>
      <c r="V82" s="319"/>
      <c r="W82" s="319"/>
      <c r="X82" s="319"/>
      <c r="Y82" s="319"/>
      <c r="Z82" s="529">
        <f t="shared" si="61"/>
        <v>0</v>
      </c>
      <c r="AA82" s="546">
        <f t="shared" si="62"/>
        <v>0</v>
      </c>
    </row>
    <row r="83" spans="1:27" ht="15.75" customHeight="1" x14ac:dyDescent="0.2">
      <c r="A83" s="116" t="s">
        <v>350</v>
      </c>
      <c r="B83" s="114">
        <v>7</v>
      </c>
      <c r="C83" s="114" t="s">
        <v>118</v>
      </c>
      <c r="D83" s="146" t="s">
        <v>351</v>
      </c>
      <c r="E83" s="514"/>
      <c r="F83" s="330"/>
      <c r="G83" s="380"/>
      <c r="H83" s="330"/>
      <c r="I83" s="330"/>
      <c r="J83" s="538">
        <f t="shared" si="58"/>
        <v>0</v>
      </c>
      <c r="K83" s="319"/>
      <c r="L83" s="319"/>
      <c r="M83" s="319"/>
      <c r="N83" s="319"/>
      <c r="O83" s="517">
        <f t="shared" si="59"/>
        <v>0</v>
      </c>
      <c r="P83" s="541">
        <f>+'ANEXO No 8A'!I530</f>
        <v>0</v>
      </c>
      <c r="Q83" s="319"/>
      <c r="R83" s="319"/>
      <c r="S83" s="319"/>
      <c r="T83" s="319"/>
      <c r="U83" s="525">
        <f t="shared" si="60"/>
        <v>0</v>
      </c>
      <c r="V83" s="319"/>
      <c r="W83" s="319"/>
      <c r="X83" s="319"/>
      <c r="Y83" s="319"/>
      <c r="Z83" s="529">
        <f t="shared" si="61"/>
        <v>0</v>
      </c>
      <c r="AA83" s="546">
        <f t="shared" si="62"/>
        <v>0</v>
      </c>
    </row>
    <row r="84" spans="1:27" ht="15.75" customHeight="1" x14ac:dyDescent="0.2">
      <c r="A84" s="116" t="s">
        <v>352</v>
      </c>
      <c r="B84" s="114">
        <v>7</v>
      </c>
      <c r="C84" s="114" t="s">
        <v>118</v>
      </c>
      <c r="D84" s="146" t="s">
        <v>353</v>
      </c>
      <c r="E84" s="514"/>
      <c r="F84" s="330"/>
      <c r="G84" s="330"/>
      <c r="H84" s="330"/>
      <c r="I84" s="330"/>
      <c r="J84" s="538">
        <f t="shared" si="58"/>
        <v>0</v>
      </c>
      <c r="K84" s="319"/>
      <c r="L84" s="319"/>
      <c r="M84" s="319"/>
      <c r="N84" s="319"/>
      <c r="O84" s="517">
        <f t="shared" si="59"/>
        <v>0</v>
      </c>
      <c r="P84" s="541">
        <f>+'ANEXO No 8A'!I543</f>
        <v>0</v>
      </c>
      <c r="Q84" s="319"/>
      <c r="R84" s="319"/>
      <c r="S84" s="319"/>
      <c r="T84" s="319"/>
      <c r="U84" s="525">
        <f t="shared" si="60"/>
        <v>0</v>
      </c>
      <c r="V84" s="319"/>
      <c r="W84" s="319"/>
      <c r="X84" s="319"/>
      <c r="Y84" s="319"/>
      <c r="Z84" s="529">
        <f t="shared" si="61"/>
        <v>0</v>
      </c>
      <c r="AA84" s="546">
        <f t="shared" si="62"/>
        <v>0</v>
      </c>
    </row>
    <row r="85" spans="1:27" ht="15.75" customHeight="1" x14ac:dyDescent="0.2">
      <c r="A85" s="116" t="s">
        <v>354</v>
      </c>
      <c r="B85" s="114">
        <v>7</v>
      </c>
      <c r="C85" s="114" t="s">
        <v>118</v>
      </c>
      <c r="D85" s="146" t="s">
        <v>355</v>
      </c>
      <c r="E85" s="514"/>
      <c r="F85" s="330"/>
      <c r="G85" s="330"/>
      <c r="H85" s="330"/>
      <c r="I85" s="330"/>
      <c r="J85" s="538">
        <f t="shared" si="58"/>
        <v>0</v>
      </c>
      <c r="K85" s="319"/>
      <c r="L85" s="319"/>
      <c r="M85" s="319"/>
      <c r="N85" s="319"/>
      <c r="O85" s="517">
        <f t="shared" si="59"/>
        <v>0</v>
      </c>
      <c r="P85" s="541">
        <f>+'ANEXO No 8A'!I556</f>
        <v>0</v>
      </c>
      <c r="Q85" s="319"/>
      <c r="R85" s="319"/>
      <c r="S85" s="319"/>
      <c r="T85" s="319"/>
      <c r="U85" s="525">
        <f t="shared" si="60"/>
        <v>0</v>
      </c>
      <c r="V85" s="319"/>
      <c r="W85" s="319"/>
      <c r="X85" s="319"/>
      <c r="Y85" s="319"/>
      <c r="Z85" s="529">
        <f t="shared" si="61"/>
        <v>0</v>
      </c>
      <c r="AA85" s="546">
        <f t="shared" si="62"/>
        <v>0</v>
      </c>
    </row>
    <row r="86" spans="1:27" ht="15.75" customHeight="1" x14ac:dyDescent="0.2">
      <c r="A86" s="116" t="s">
        <v>356</v>
      </c>
      <c r="B86" s="114">
        <v>7</v>
      </c>
      <c r="C86" s="114" t="s">
        <v>118</v>
      </c>
      <c r="D86" s="146" t="s">
        <v>459</v>
      </c>
      <c r="E86" s="514"/>
      <c r="F86" s="330"/>
      <c r="G86" s="330"/>
      <c r="H86" s="330"/>
      <c r="I86" s="330"/>
      <c r="J86" s="538">
        <f t="shared" si="58"/>
        <v>0</v>
      </c>
      <c r="K86" s="319"/>
      <c r="L86" s="319"/>
      <c r="M86" s="319"/>
      <c r="N86" s="319"/>
      <c r="O86" s="517">
        <f t="shared" si="59"/>
        <v>0</v>
      </c>
      <c r="P86" s="541">
        <f>+'ANEXO No 8A'!I569</f>
        <v>0</v>
      </c>
      <c r="Q86" s="319"/>
      <c r="R86" s="319"/>
      <c r="S86" s="319"/>
      <c r="T86" s="319"/>
      <c r="U86" s="525">
        <f t="shared" si="60"/>
        <v>0</v>
      </c>
      <c r="V86" s="319"/>
      <c r="W86" s="319"/>
      <c r="X86" s="319"/>
      <c r="Y86" s="319"/>
      <c r="Z86" s="529">
        <f t="shared" si="61"/>
        <v>0</v>
      </c>
      <c r="AA86" s="546">
        <f t="shared" si="62"/>
        <v>0</v>
      </c>
    </row>
    <row r="87" spans="1:27" ht="15.75" customHeight="1" x14ac:dyDescent="0.2">
      <c r="A87" s="479" t="s">
        <v>357</v>
      </c>
      <c r="B87" s="477">
        <v>7</v>
      </c>
      <c r="C87" s="477" t="s">
        <v>118</v>
      </c>
      <c r="D87" s="492" t="s">
        <v>594</v>
      </c>
      <c r="E87" s="514"/>
      <c r="F87" s="313"/>
      <c r="G87" s="313"/>
      <c r="H87" s="313"/>
      <c r="I87" s="313"/>
      <c r="J87" s="538"/>
      <c r="K87" s="313"/>
      <c r="L87" s="313"/>
      <c r="M87" s="313"/>
      <c r="N87" s="313"/>
      <c r="O87" s="517"/>
      <c r="P87" s="541">
        <f>+'ANEXO No 8A'!I582</f>
        <v>0</v>
      </c>
      <c r="Q87" s="313"/>
      <c r="R87" s="313"/>
      <c r="S87" s="313"/>
      <c r="T87" s="313"/>
      <c r="U87" s="525">
        <f t="shared" si="60"/>
        <v>0</v>
      </c>
      <c r="V87" s="313"/>
      <c r="W87" s="313"/>
      <c r="X87" s="313"/>
      <c r="Y87" s="313"/>
      <c r="Z87" s="529">
        <f t="shared" si="61"/>
        <v>0</v>
      </c>
      <c r="AA87" s="546"/>
    </row>
    <row r="88" spans="1:27" ht="15.75" customHeight="1" x14ac:dyDescent="0.2">
      <c r="A88" s="479" t="s">
        <v>358</v>
      </c>
      <c r="B88" s="477">
        <v>7</v>
      </c>
      <c r="C88" s="477" t="s">
        <v>118</v>
      </c>
      <c r="D88" s="492" t="s">
        <v>596</v>
      </c>
      <c r="E88" s="514"/>
      <c r="F88" s="313"/>
      <c r="G88" s="313"/>
      <c r="H88" s="313"/>
      <c r="I88" s="313"/>
      <c r="J88" s="538">
        <f t="shared" si="58"/>
        <v>0</v>
      </c>
      <c r="K88" s="313"/>
      <c r="L88" s="313"/>
      <c r="M88" s="313"/>
      <c r="N88" s="313"/>
      <c r="O88" s="517">
        <f t="shared" si="59"/>
        <v>0</v>
      </c>
      <c r="P88" s="541">
        <f>+'ANEXO No 8A'!I595</f>
        <v>0</v>
      </c>
      <c r="Q88" s="313"/>
      <c r="R88" s="313"/>
      <c r="S88" s="313"/>
      <c r="T88" s="313"/>
      <c r="U88" s="525">
        <f t="shared" si="60"/>
        <v>0</v>
      </c>
      <c r="V88" s="313"/>
      <c r="W88" s="313"/>
      <c r="X88" s="313"/>
      <c r="Y88" s="313"/>
      <c r="Z88" s="529">
        <f t="shared" si="61"/>
        <v>0</v>
      </c>
      <c r="AA88" s="546">
        <f t="shared" si="62"/>
        <v>0</v>
      </c>
    </row>
    <row r="89" spans="1:27" ht="15.75" customHeight="1" x14ac:dyDescent="0.2">
      <c r="A89" s="479" t="s">
        <v>595</v>
      </c>
      <c r="B89" s="477">
        <v>7</v>
      </c>
      <c r="C89" s="477" t="s">
        <v>118</v>
      </c>
      <c r="D89" s="492" t="s">
        <v>359</v>
      </c>
      <c r="E89" s="514"/>
      <c r="F89" s="313"/>
      <c r="G89" s="313"/>
      <c r="H89" s="313"/>
      <c r="I89" s="313"/>
      <c r="J89" s="538">
        <f t="shared" si="58"/>
        <v>0</v>
      </c>
      <c r="K89" s="313"/>
      <c r="L89" s="313"/>
      <c r="M89" s="313"/>
      <c r="N89" s="313"/>
      <c r="O89" s="517">
        <f t="shared" si="59"/>
        <v>0</v>
      </c>
      <c r="P89" s="541">
        <f>+'ANEXO No 8A'!I608</f>
        <v>0</v>
      </c>
      <c r="Q89" s="313"/>
      <c r="R89" s="313"/>
      <c r="S89" s="313"/>
      <c r="T89" s="313"/>
      <c r="U89" s="525">
        <f t="shared" si="60"/>
        <v>0</v>
      </c>
      <c r="V89" s="313"/>
      <c r="W89" s="313"/>
      <c r="X89" s="313"/>
      <c r="Y89" s="313"/>
      <c r="Z89" s="529">
        <f t="shared" si="61"/>
        <v>0</v>
      </c>
      <c r="AA89" s="546">
        <f t="shared" si="62"/>
        <v>0</v>
      </c>
    </row>
    <row r="90" spans="1:27" ht="24" customHeight="1" x14ac:dyDescent="0.2">
      <c r="A90" s="143" t="s">
        <v>360</v>
      </c>
      <c r="B90" s="144">
        <v>6</v>
      </c>
      <c r="C90" s="144" t="s">
        <v>27</v>
      </c>
      <c r="D90" s="145" t="s">
        <v>126</v>
      </c>
      <c r="E90" s="328">
        <f>SUM(E91:E93)</f>
        <v>0</v>
      </c>
      <c r="F90" s="328">
        <f t="shared" ref="F90:N90" si="64">SUM(F91:F93)</f>
        <v>0</v>
      </c>
      <c r="G90" s="328">
        <f t="shared" si="64"/>
        <v>0</v>
      </c>
      <c r="H90" s="328">
        <f t="shared" si="64"/>
        <v>0</v>
      </c>
      <c r="I90" s="328">
        <f t="shared" si="64"/>
        <v>0</v>
      </c>
      <c r="J90" s="328">
        <f t="shared" si="64"/>
        <v>0</v>
      </c>
      <c r="K90" s="328">
        <f t="shared" si="64"/>
        <v>0</v>
      </c>
      <c r="L90" s="328">
        <f t="shared" si="64"/>
        <v>0</v>
      </c>
      <c r="M90" s="328">
        <f t="shared" si="64"/>
        <v>0</v>
      </c>
      <c r="N90" s="328">
        <f t="shared" si="64"/>
        <v>0</v>
      </c>
      <c r="O90" s="328">
        <f>SUM(O91:O93)</f>
        <v>0</v>
      </c>
      <c r="P90" s="328">
        <f t="shared" ref="P90:S90" si="65">SUM(P91:P93)</f>
        <v>0</v>
      </c>
      <c r="Q90" s="328">
        <f t="shared" si="65"/>
        <v>0</v>
      </c>
      <c r="R90" s="328">
        <f t="shared" si="65"/>
        <v>0</v>
      </c>
      <c r="S90" s="328">
        <f t="shared" si="65"/>
        <v>0</v>
      </c>
      <c r="T90" s="328">
        <f t="shared" ref="T90" si="66">SUM(T91:T93)</f>
        <v>0</v>
      </c>
      <c r="U90" s="328">
        <f t="shared" ref="U90:AA90" si="67">SUM(U91:U93)</f>
        <v>0</v>
      </c>
      <c r="V90" s="328">
        <f t="shared" si="67"/>
        <v>0</v>
      </c>
      <c r="W90" s="328">
        <f t="shared" si="67"/>
        <v>0</v>
      </c>
      <c r="X90" s="328">
        <f t="shared" si="67"/>
        <v>0</v>
      </c>
      <c r="Y90" s="328">
        <f t="shared" si="67"/>
        <v>0</v>
      </c>
      <c r="Z90" s="328">
        <f t="shared" si="67"/>
        <v>0</v>
      </c>
      <c r="AA90" s="328">
        <f t="shared" si="67"/>
        <v>0</v>
      </c>
    </row>
    <row r="91" spans="1:27" ht="15.75" customHeight="1" x14ac:dyDescent="0.2">
      <c r="A91" s="116" t="s">
        <v>361</v>
      </c>
      <c r="B91" s="114">
        <v>7</v>
      </c>
      <c r="C91" s="114" t="s">
        <v>118</v>
      </c>
      <c r="D91" s="146" t="s">
        <v>69</v>
      </c>
      <c r="E91" s="514"/>
      <c r="F91" s="330"/>
      <c r="G91" s="330"/>
      <c r="H91" s="330"/>
      <c r="I91" s="330"/>
      <c r="J91" s="538">
        <f t="shared" si="58"/>
        <v>0</v>
      </c>
      <c r="K91" s="319"/>
      <c r="L91" s="319"/>
      <c r="M91" s="319"/>
      <c r="N91" s="319"/>
      <c r="O91" s="517">
        <f t="shared" si="59"/>
        <v>0</v>
      </c>
      <c r="P91" s="541">
        <f>+'ANEXO No 8A'!I621</f>
        <v>0</v>
      </c>
      <c r="Q91" s="319"/>
      <c r="R91" s="319"/>
      <c r="S91" s="319"/>
      <c r="T91" s="319"/>
      <c r="U91" s="525">
        <f t="shared" si="60"/>
        <v>0</v>
      </c>
      <c r="V91" s="319"/>
      <c r="W91" s="319"/>
      <c r="X91" s="319"/>
      <c r="Y91" s="319"/>
      <c r="Z91" s="529">
        <f t="shared" si="61"/>
        <v>0</v>
      </c>
      <c r="AA91" s="546">
        <f t="shared" si="62"/>
        <v>0</v>
      </c>
    </row>
    <row r="92" spans="1:27" ht="15.75" customHeight="1" x14ac:dyDescent="0.2">
      <c r="A92" s="116" t="s">
        <v>362</v>
      </c>
      <c r="B92" s="114">
        <v>7</v>
      </c>
      <c r="C92" s="114" t="s">
        <v>118</v>
      </c>
      <c r="D92" s="146" t="s">
        <v>363</v>
      </c>
      <c r="E92" s="514"/>
      <c r="F92" s="330"/>
      <c r="G92" s="330"/>
      <c r="H92" s="330"/>
      <c r="I92" s="330"/>
      <c r="J92" s="538">
        <f t="shared" si="58"/>
        <v>0</v>
      </c>
      <c r="K92" s="319"/>
      <c r="L92" s="319"/>
      <c r="M92" s="319"/>
      <c r="N92" s="319"/>
      <c r="O92" s="517">
        <f t="shared" si="59"/>
        <v>0</v>
      </c>
      <c r="P92" s="541">
        <f>+'ANEXO No 8A'!I634</f>
        <v>0</v>
      </c>
      <c r="Q92" s="319"/>
      <c r="R92" s="319"/>
      <c r="S92" s="319"/>
      <c r="T92" s="319"/>
      <c r="U92" s="525">
        <f t="shared" si="60"/>
        <v>0</v>
      </c>
      <c r="V92" s="319"/>
      <c r="W92" s="319"/>
      <c r="X92" s="319"/>
      <c r="Y92" s="319"/>
      <c r="Z92" s="529">
        <f t="shared" si="61"/>
        <v>0</v>
      </c>
      <c r="AA92" s="546">
        <f t="shared" si="62"/>
        <v>0</v>
      </c>
    </row>
    <row r="93" spans="1:27" ht="15.75" customHeight="1" x14ac:dyDescent="0.2">
      <c r="A93" s="116" t="s">
        <v>364</v>
      </c>
      <c r="B93" s="114">
        <v>7</v>
      </c>
      <c r="C93" s="114" t="s">
        <v>118</v>
      </c>
      <c r="D93" s="146" t="s">
        <v>365</v>
      </c>
      <c r="E93" s="514"/>
      <c r="F93" s="330"/>
      <c r="G93" s="330"/>
      <c r="H93" s="330"/>
      <c r="I93" s="330"/>
      <c r="J93" s="538">
        <f t="shared" si="58"/>
        <v>0</v>
      </c>
      <c r="K93" s="319"/>
      <c r="L93" s="319"/>
      <c r="M93" s="319"/>
      <c r="N93" s="319"/>
      <c r="O93" s="517">
        <f t="shared" si="59"/>
        <v>0</v>
      </c>
      <c r="P93" s="541">
        <f>+'ANEXO No 8A'!I647</f>
        <v>0</v>
      </c>
      <c r="Q93" s="319"/>
      <c r="R93" s="319"/>
      <c r="S93" s="319"/>
      <c r="T93" s="319"/>
      <c r="U93" s="525">
        <f t="shared" si="60"/>
        <v>0</v>
      </c>
      <c r="V93" s="319"/>
      <c r="W93" s="319"/>
      <c r="X93" s="319"/>
      <c r="Y93" s="319"/>
      <c r="Z93" s="529">
        <f t="shared" si="61"/>
        <v>0</v>
      </c>
      <c r="AA93" s="546">
        <f t="shared" si="62"/>
        <v>0</v>
      </c>
    </row>
    <row r="94" spans="1:27" ht="15.75" customHeight="1" x14ac:dyDescent="0.2">
      <c r="A94" s="121" t="s">
        <v>366</v>
      </c>
      <c r="B94" s="122">
        <v>6</v>
      </c>
      <c r="C94" s="122" t="s">
        <v>27</v>
      </c>
      <c r="D94" s="128" t="s">
        <v>367</v>
      </c>
      <c r="E94" s="328">
        <f>SUM(E95:E103)</f>
        <v>0</v>
      </c>
      <c r="F94" s="328">
        <f t="shared" ref="F94:AA94" si="68">SUM(F95:F103)</f>
        <v>0</v>
      </c>
      <c r="G94" s="328">
        <f t="shared" si="68"/>
        <v>0</v>
      </c>
      <c r="H94" s="328">
        <f t="shared" si="68"/>
        <v>0</v>
      </c>
      <c r="I94" s="328">
        <f t="shared" si="68"/>
        <v>0</v>
      </c>
      <c r="J94" s="328">
        <f t="shared" si="68"/>
        <v>0</v>
      </c>
      <c r="K94" s="328">
        <f t="shared" si="68"/>
        <v>0</v>
      </c>
      <c r="L94" s="328">
        <f t="shared" si="68"/>
        <v>0</v>
      </c>
      <c r="M94" s="328">
        <f t="shared" si="68"/>
        <v>0</v>
      </c>
      <c r="N94" s="328">
        <f t="shared" si="68"/>
        <v>0</v>
      </c>
      <c r="O94" s="328">
        <f t="shared" si="68"/>
        <v>0</v>
      </c>
      <c r="P94" s="328">
        <f t="shared" si="68"/>
        <v>0</v>
      </c>
      <c r="Q94" s="328">
        <f t="shared" si="68"/>
        <v>0</v>
      </c>
      <c r="R94" s="328">
        <f t="shared" si="68"/>
        <v>0</v>
      </c>
      <c r="S94" s="328">
        <f t="shared" si="68"/>
        <v>0</v>
      </c>
      <c r="T94" s="328">
        <f t="shared" si="68"/>
        <v>0</v>
      </c>
      <c r="U94" s="328">
        <f t="shared" si="68"/>
        <v>0</v>
      </c>
      <c r="V94" s="328">
        <f t="shared" si="68"/>
        <v>0</v>
      </c>
      <c r="W94" s="328">
        <f t="shared" si="68"/>
        <v>0</v>
      </c>
      <c r="X94" s="328">
        <f t="shared" si="68"/>
        <v>0</v>
      </c>
      <c r="Y94" s="328">
        <f t="shared" si="68"/>
        <v>0</v>
      </c>
      <c r="Z94" s="328">
        <f t="shared" si="68"/>
        <v>0</v>
      </c>
      <c r="AA94" s="328">
        <f t="shared" si="68"/>
        <v>0</v>
      </c>
    </row>
    <row r="95" spans="1:27" ht="15.75" customHeight="1" x14ac:dyDescent="0.2">
      <c r="A95" s="116" t="s">
        <v>368</v>
      </c>
      <c r="B95" s="114">
        <v>7</v>
      </c>
      <c r="C95" s="114" t="s">
        <v>118</v>
      </c>
      <c r="D95" s="146" t="s">
        <v>369</v>
      </c>
      <c r="E95" s="514"/>
      <c r="F95" s="330"/>
      <c r="G95" s="330"/>
      <c r="H95" s="330"/>
      <c r="I95" s="330"/>
      <c r="J95" s="538">
        <f t="shared" si="58"/>
        <v>0</v>
      </c>
      <c r="K95" s="319"/>
      <c r="L95" s="319"/>
      <c r="M95" s="319"/>
      <c r="N95" s="319"/>
      <c r="O95" s="517">
        <f t="shared" si="59"/>
        <v>0</v>
      </c>
      <c r="P95" s="541">
        <f>+'ANEXO No 8A'!I660</f>
        <v>0</v>
      </c>
      <c r="Q95" s="319"/>
      <c r="R95" s="319"/>
      <c r="S95" s="319"/>
      <c r="T95" s="319"/>
      <c r="U95" s="525">
        <f t="shared" si="60"/>
        <v>0</v>
      </c>
      <c r="V95" s="319"/>
      <c r="W95" s="319"/>
      <c r="X95" s="319"/>
      <c r="Y95" s="319"/>
      <c r="Z95" s="529">
        <f t="shared" si="61"/>
        <v>0</v>
      </c>
      <c r="AA95" s="546">
        <f t="shared" si="62"/>
        <v>0</v>
      </c>
    </row>
    <row r="96" spans="1:27" ht="15.75" customHeight="1" x14ac:dyDescent="0.2">
      <c r="A96" s="116" t="s">
        <v>370</v>
      </c>
      <c r="B96" s="114">
        <v>7</v>
      </c>
      <c r="C96" s="114" t="s">
        <v>118</v>
      </c>
      <c r="D96" s="146" t="s">
        <v>66</v>
      </c>
      <c r="E96" s="514"/>
      <c r="F96" s="330"/>
      <c r="G96" s="330"/>
      <c r="H96" s="330"/>
      <c r="I96" s="330"/>
      <c r="J96" s="538">
        <f t="shared" si="58"/>
        <v>0</v>
      </c>
      <c r="K96" s="319"/>
      <c r="L96" s="319"/>
      <c r="M96" s="319"/>
      <c r="N96" s="319"/>
      <c r="O96" s="517">
        <f t="shared" si="59"/>
        <v>0</v>
      </c>
      <c r="P96" s="541">
        <f>+'ANEXO No 8A'!I673</f>
        <v>0</v>
      </c>
      <c r="Q96" s="319"/>
      <c r="R96" s="319"/>
      <c r="S96" s="319"/>
      <c r="T96" s="319"/>
      <c r="U96" s="525">
        <f t="shared" si="60"/>
        <v>0</v>
      </c>
      <c r="V96" s="319"/>
      <c r="W96" s="319"/>
      <c r="X96" s="319"/>
      <c r="Y96" s="319"/>
      <c r="Z96" s="529">
        <f t="shared" si="61"/>
        <v>0</v>
      </c>
      <c r="AA96" s="546">
        <f t="shared" si="62"/>
        <v>0</v>
      </c>
    </row>
    <row r="97" spans="1:27" ht="15.75" customHeight="1" x14ac:dyDescent="0.2">
      <c r="A97" s="116" t="s">
        <v>371</v>
      </c>
      <c r="B97" s="114">
        <v>7</v>
      </c>
      <c r="C97" s="114" t="s">
        <v>118</v>
      </c>
      <c r="D97" s="146" t="s">
        <v>18</v>
      </c>
      <c r="E97" s="514"/>
      <c r="F97" s="330"/>
      <c r="G97" s="330"/>
      <c r="H97" s="330"/>
      <c r="I97" s="330"/>
      <c r="J97" s="538">
        <f t="shared" si="58"/>
        <v>0</v>
      </c>
      <c r="K97" s="319"/>
      <c r="L97" s="319"/>
      <c r="M97" s="319"/>
      <c r="N97" s="319"/>
      <c r="O97" s="517">
        <f t="shared" si="59"/>
        <v>0</v>
      </c>
      <c r="P97" s="541">
        <f>+'ANEXO No 8A'!I686</f>
        <v>0</v>
      </c>
      <c r="Q97" s="319"/>
      <c r="R97" s="319"/>
      <c r="S97" s="319"/>
      <c r="T97" s="319"/>
      <c r="U97" s="525">
        <f t="shared" si="60"/>
        <v>0</v>
      </c>
      <c r="V97" s="319"/>
      <c r="W97" s="319"/>
      <c r="X97" s="319"/>
      <c r="Y97" s="319"/>
      <c r="Z97" s="529">
        <f t="shared" si="61"/>
        <v>0</v>
      </c>
      <c r="AA97" s="546">
        <f t="shared" si="62"/>
        <v>0</v>
      </c>
    </row>
    <row r="98" spans="1:27" ht="15.75" customHeight="1" x14ac:dyDescent="0.2">
      <c r="A98" s="116" t="s">
        <v>372</v>
      </c>
      <c r="B98" s="114">
        <v>7</v>
      </c>
      <c r="C98" s="114" t="s">
        <v>118</v>
      </c>
      <c r="D98" s="146" t="s">
        <v>16</v>
      </c>
      <c r="E98" s="514"/>
      <c r="F98" s="330"/>
      <c r="G98" s="330"/>
      <c r="H98" s="330"/>
      <c r="I98" s="330"/>
      <c r="J98" s="538">
        <f t="shared" si="58"/>
        <v>0</v>
      </c>
      <c r="K98" s="319"/>
      <c r="L98" s="319"/>
      <c r="M98" s="319"/>
      <c r="N98" s="319"/>
      <c r="O98" s="517">
        <f t="shared" si="59"/>
        <v>0</v>
      </c>
      <c r="P98" s="541">
        <f>+'ANEXO No 8A'!I699</f>
        <v>0</v>
      </c>
      <c r="Q98" s="319"/>
      <c r="R98" s="319"/>
      <c r="S98" s="319"/>
      <c r="T98" s="319"/>
      <c r="U98" s="525">
        <f t="shared" si="60"/>
        <v>0</v>
      </c>
      <c r="V98" s="319"/>
      <c r="W98" s="319"/>
      <c r="X98" s="319"/>
      <c r="Y98" s="319"/>
      <c r="Z98" s="529">
        <f t="shared" si="61"/>
        <v>0</v>
      </c>
      <c r="AA98" s="546">
        <f t="shared" si="62"/>
        <v>0</v>
      </c>
    </row>
    <row r="99" spans="1:27" ht="15.75" customHeight="1" x14ac:dyDescent="0.2">
      <c r="A99" s="116" t="s">
        <v>373</v>
      </c>
      <c r="B99" s="114">
        <v>7</v>
      </c>
      <c r="C99" s="114" t="s">
        <v>118</v>
      </c>
      <c r="D99" s="146" t="s">
        <v>19</v>
      </c>
      <c r="E99" s="514"/>
      <c r="F99" s="330"/>
      <c r="G99" s="330"/>
      <c r="H99" s="330"/>
      <c r="I99" s="330"/>
      <c r="J99" s="538">
        <f t="shared" si="58"/>
        <v>0</v>
      </c>
      <c r="K99" s="319"/>
      <c r="L99" s="319"/>
      <c r="M99" s="319"/>
      <c r="N99" s="319"/>
      <c r="O99" s="517">
        <f t="shared" si="59"/>
        <v>0</v>
      </c>
      <c r="P99" s="541">
        <f>+'ANEXO No 8A'!I712</f>
        <v>0</v>
      </c>
      <c r="Q99" s="319"/>
      <c r="R99" s="319"/>
      <c r="S99" s="319"/>
      <c r="T99" s="319"/>
      <c r="U99" s="525">
        <f t="shared" si="60"/>
        <v>0</v>
      </c>
      <c r="V99" s="319"/>
      <c r="W99" s="319"/>
      <c r="X99" s="319"/>
      <c r="Y99" s="319"/>
      <c r="Z99" s="529">
        <f t="shared" si="61"/>
        <v>0</v>
      </c>
      <c r="AA99" s="546">
        <f t="shared" si="62"/>
        <v>0</v>
      </c>
    </row>
    <row r="100" spans="1:27" ht="15.75" customHeight="1" x14ac:dyDescent="0.2">
      <c r="A100" s="116" t="s">
        <v>374</v>
      </c>
      <c r="B100" s="114">
        <v>7</v>
      </c>
      <c r="C100" s="114" t="s">
        <v>118</v>
      </c>
      <c r="D100" s="146" t="s">
        <v>375</v>
      </c>
      <c r="E100" s="514"/>
      <c r="F100" s="330"/>
      <c r="G100" s="330"/>
      <c r="H100" s="330"/>
      <c r="I100" s="330"/>
      <c r="J100" s="538">
        <f t="shared" si="58"/>
        <v>0</v>
      </c>
      <c r="K100" s="319"/>
      <c r="L100" s="319"/>
      <c r="M100" s="319"/>
      <c r="N100" s="319"/>
      <c r="O100" s="517">
        <f t="shared" si="59"/>
        <v>0</v>
      </c>
      <c r="P100" s="541">
        <f>+'ANEXO No 8A'!I725</f>
        <v>0</v>
      </c>
      <c r="Q100" s="319"/>
      <c r="R100" s="319"/>
      <c r="S100" s="319"/>
      <c r="T100" s="319"/>
      <c r="U100" s="525">
        <f t="shared" si="60"/>
        <v>0</v>
      </c>
      <c r="V100" s="319"/>
      <c r="W100" s="319"/>
      <c r="X100" s="319"/>
      <c r="Y100" s="319"/>
      <c r="Z100" s="529">
        <f t="shared" si="61"/>
        <v>0</v>
      </c>
      <c r="AA100" s="546">
        <f t="shared" si="62"/>
        <v>0</v>
      </c>
    </row>
    <row r="101" spans="1:27" ht="15.75" customHeight="1" x14ac:dyDescent="0.2">
      <c r="A101" s="116" t="s">
        <v>376</v>
      </c>
      <c r="B101" s="114">
        <v>7</v>
      </c>
      <c r="C101" s="114" t="s">
        <v>118</v>
      </c>
      <c r="D101" s="146" t="s">
        <v>377</v>
      </c>
      <c r="E101" s="514"/>
      <c r="F101" s="330"/>
      <c r="G101" s="330"/>
      <c r="H101" s="330"/>
      <c r="I101" s="330"/>
      <c r="J101" s="538">
        <f t="shared" si="58"/>
        <v>0</v>
      </c>
      <c r="K101" s="319"/>
      <c r="L101" s="319"/>
      <c r="M101" s="319"/>
      <c r="N101" s="319"/>
      <c r="O101" s="517">
        <f t="shared" si="59"/>
        <v>0</v>
      </c>
      <c r="P101" s="541">
        <f>+'ANEXO No 8A'!I738</f>
        <v>0</v>
      </c>
      <c r="Q101" s="319"/>
      <c r="R101" s="319"/>
      <c r="S101" s="319"/>
      <c r="T101" s="319"/>
      <c r="U101" s="525">
        <f t="shared" si="60"/>
        <v>0</v>
      </c>
      <c r="V101" s="319"/>
      <c r="W101" s="319"/>
      <c r="X101" s="319"/>
      <c r="Y101" s="319"/>
      <c r="Z101" s="529">
        <f t="shared" si="61"/>
        <v>0</v>
      </c>
      <c r="AA101" s="546">
        <f t="shared" si="62"/>
        <v>0</v>
      </c>
    </row>
    <row r="102" spans="1:27" ht="15.75" customHeight="1" x14ac:dyDescent="0.2">
      <c r="A102" s="116" t="s">
        <v>378</v>
      </c>
      <c r="B102" s="114">
        <v>7</v>
      </c>
      <c r="C102" s="114" t="s">
        <v>118</v>
      </c>
      <c r="D102" s="146" t="s">
        <v>379</v>
      </c>
      <c r="E102" s="514"/>
      <c r="F102" s="330"/>
      <c r="G102" s="330"/>
      <c r="H102" s="330"/>
      <c r="I102" s="330"/>
      <c r="J102" s="538">
        <f t="shared" si="58"/>
        <v>0</v>
      </c>
      <c r="K102" s="319"/>
      <c r="L102" s="319"/>
      <c r="M102" s="319"/>
      <c r="N102" s="319"/>
      <c r="O102" s="517">
        <f t="shared" si="59"/>
        <v>0</v>
      </c>
      <c r="P102" s="541">
        <f>+'ANEXO No 8A'!I751</f>
        <v>0</v>
      </c>
      <c r="Q102" s="319"/>
      <c r="R102" s="319"/>
      <c r="S102" s="319"/>
      <c r="T102" s="319"/>
      <c r="U102" s="525">
        <f t="shared" si="60"/>
        <v>0</v>
      </c>
      <c r="V102" s="319"/>
      <c r="W102" s="319"/>
      <c r="X102" s="319"/>
      <c r="Y102" s="319"/>
      <c r="Z102" s="529">
        <f t="shared" si="61"/>
        <v>0</v>
      </c>
      <c r="AA102" s="546">
        <f t="shared" si="62"/>
        <v>0</v>
      </c>
    </row>
    <row r="103" spans="1:27" ht="15.75" customHeight="1" x14ac:dyDescent="0.2">
      <c r="A103" s="116" t="s">
        <v>380</v>
      </c>
      <c r="B103" s="114">
        <v>7</v>
      </c>
      <c r="C103" s="114" t="s">
        <v>118</v>
      </c>
      <c r="D103" s="146" t="s">
        <v>381</v>
      </c>
      <c r="E103" s="514"/>
      <c r="F103" s="330"/>
      <c r="G103" s="330"/>
      <c r="H103" s="330"/>
      <c r="I103" s="330"/>
      <c r="J103" s="538">
        <f t="shared" si="58"/>
        <v>0</v>
      </c>
      <c r="K103" s="319"/>
      <c r="L103" s="319"/>
      <c r="M103" s="319"/>
      <c r="N103" s="319"/>
      <c r="O103" s="517">
        <f t="shared" si="59"/>
        <v>0</v>
      </c>
      <c r="P103" s="541">
        <f>+'ANEXO No 8A'!I764</f>
        <v>0</v>
      </c>
      <c r="Q103" s="319"/>
      <c r="R103" s="319"/>
      <c r="S103" s="319"/>
      <c r="T103" s="319"/>
      <c r="U103" s="525">
        <f t="shared" si="60"/>
        <v>0</v>
      </c>
      <c r="V103" s="319"/>
      <c r="W103" s="319"/>
      <c r="X103" s="319"/>
      <c r="Y103" s="319"/>
      <c r="Z103" s="529">
        <f t="shared" si="61"/>
        <v>0</v>
      </c>
      <c r="AA103" s="546">
        <f t="shared" si="62"/>
        <v>0</v>
      </c>
    </row>
    <row r="104" spans="1:27" ht="15.75" customHeight="1" x14ac:dyDescent="0.2">
      <c r="A104" s="121" t="s">
        <v>382</v>
      </c>
      <c r="B104" s="122">
        <v>6</v>
      </c>
      <c r="C104" s="122" t="s">
        <v>27</v>
      </c>
      <c r="D104" s="128" t="s">
        <v>130</v>
      </c>
      <c r="E104" s="328">
        <f>SUM(E105:E111)</f>
        <v>0</v>
      </c>
      <c r="F104" s="328">
        <f t="shared" ref="F104:AA104" si="69">SUM(F105:F111)</f>
        <v>0</v>
      </c>
      <c r="G104" s="328">
        <f t="shared" si="69"/>
        <v>0</v>
      </c>
      <c r="H104" s="328">
        <f t="shared" si="69"/>
        <v>0</v>
      </c>
      <c r="I104" s="328">
        <f t="shared" si="69"/>
        <v>0</v>
      </c>
      <c r="J104" s="328">
        <f t="shared" si="69"/>
        <v>0</v>
      </c>
      <c r="K104" s="328">
        <f t="shared" si="69"/>
        <v>0</v>
      </c>
      <c r="L104" s="328">
        <f t="shared" si="69"/>
        <v>0</v>
      </c>
      <c r="M104" s="328">
        <f t="shared" si="69"/>
        <v>0</v>
      </c>
      <c r="N104" s="328">
        <f t="shared" si="69"/>
        <v>0</v>
      </c>
      <c r="O104" s="328">
        <f t="shared" si="69"/>
        <v>0</v>
      </c>
      <c r="P104" s="328">
        <f t="shared" si="69"/>
        <v>0</v>
      </c>
      <c r="Q104" s="328">
        <f t="shared" si="69"/>
        <v>0</v>
      </c>
      <c r="R104" s="328">
        <f t="shared" si="69"/>
        <v>0</v>
      </c>
      <c r="S104" s="328">
        <f t="shared" si="69"/>
        <v>0</v>
      </c>
      <c r="T104" s="328">
        <f t="shared" si="69"/>
        <v>0</v>
      </c>
      <c r="U104" s="328">
        <f t="shared" si="69"/>
        <v>0</v>
      </c>
      <c r="V104" s="328">
        <f t="shared" si="69"/>
        <v>0</v>
      </c>
      <c r="W104" s="328">
        <f t="shared" si="69"/>
        <v>0</v>
      </c>
      <c r="X104" s="328">
        <f t="shared" si="69"/>
        <v>0</v>
      </c>
      <c r="Y104" s="328">
        <f t="shared" si="69"/>
        <v>0</v>
      </c>
      <c r="Z104" s="328">
        <f t="shared" si="69"/>
        <v>0</v>
      </c>
      <c r="AA104" s="328">
        <f t="shared" si="69"/>
        <v>0</v>
      </c>
    </row>
    <row r="105" spans="1:27" ht="15.75" customHeight="1" x14ac:dyDescent="0.2">
      <c r="A105" s="116" t="s">
        <v>383</v>
      </c>
      <c r="B105" s="114">
        <v>7</v>
      </c>
      <c r="C105" s="114" t="s">
        <v>118</v>
      </c>
      <c r="D105" s="142" t="s">
        <v>384</v>
      </c>
      <c r="E105" s="514"/>
      <c r="F105" s="330"/>
      <c r="G105" s="330"/>
      <c r="H105" s="330"/>
      <c r="I105" s="330"/>
      <c r="J105" s="538">
        <f t="shared" si="58"/>
        <v>0</v>
      </c>
      <c r="K105" s="319"/>
      <c r="L105" s="319"/>
      <c r="M105" s="319"/>
      <c r="N105" s="319"/>
      <c r="O105" s="517">
        <f t="shared" si="59"/>
        <v>0</v>
      </c>
      <c r="P105" s="541">
        <f>+'ANEXO No 8A'!I777</f>
        <v>0</v>
      </c>
      <c r="Q105" s="319"/>
      <c r="R105" s="319"/>
      <c r="S105" s="319"/>
      <c r="T105" s="319"/>
      <c r="U105" s="525">
        <f t="shared" si="60"/>
        <v>0</v>
      </c>
      <c r="V105" s="319"/>
      <c r="W105" s="319"/>
      <c r="X105" s="319"/>
      <c r="Y105" s="319"/>
      <c r="Z105" s="529">
        <f t="shared" si="61"/>
        <v>0</v>
      </c>
      <c r="AA105" s="546">
        <f t="shared" si="62"/>
        <v>0</v>
      </c>
    </row>
    <row r="106" spans="1:27" ht="15.75" customHeight="1" x14ac:dyDescent="0.2">
      <c r="A106" s="116" t="s">
        <v>385</v>
      </c>
      <c r="B106" s="114">
        <v>7</v>
      </c>
      <c r="C106" s="114" t="s">
        <v>118</v>
      </c>
      <c r="D106" s="142" t="s">
        <v>386</v>
      </c>
      <c r="E106" s="514"/>
      <c r="F106" s="330"/>
      <c r="G106" s="330"/>
      <c r="H106" s="330"/>
      <c r="I106" s="330"/>
      <c r="J106" s="538">
        <f t="shared" si="58"/>
        <v>0</v>
      </c>
      <c r="K106" s="319"/>
      <c r="L106" s="319"/>
      <c r="M106" s="319"/>
      <c r="N106" s="319"/>
      <c r="O106" s="517">
        <f t="shared" si="59"/>
        <v>0</v>
      </c>
      <c r="P106" s="541">
        <f>+'ANEXO No 8A'!I790</f>
        <v>0</v>
      </c>
      <c r="Q106" s="319"/>
      <c r="R106" s="319"/>
      <c r="S106" s="319"/>
      <c r="T106" s="319"/>
      <c r="U106" s="525">
        <f t="shared" si="60"/>
        <v>0</v>
      </c>
      <c r="V106" s="319"/>
      <c r="W106" s="319"/>
      <c r="X106" s="319"/>
      <c r="Y106" s="319"/>
      <c r="Z106" s="529">
        <f t="shared" si="61"/>
        <v>0</v>
      </c>
      <c r="AA106" s="546">
        <f t="shared" si="62"/>
        <v>0</v>
      </c>
    </row>
    <row r="107" spans="1:27" ht="15.75" customHeight="1" x14ac:dyDescent="0.2">
      <c r="A107" s="116" t="s">
        <v>387</v>
      </c>
      <c r="B107" s="114">
        <v>7</v>
      </c>
      <c r="C107" s="114" t="s">
        <v>118</v>
      </c>
      <c r="D107" s="142" t="s">
        <v>17</v>
      </c>
      <c r="E107" s="514"/>
      <c r="F107" s="330"/>
      <c r="G107" s="330"/>
      <c r="H107" s="330"/>
      <c r="I107" s="330"/>
      <c r="J107" s="538">
        <f t="shared" si="58"/>
        <v>0</v>
      </c>
      <c r="K107" s="319"/>
      <c r="L107" s="319"/>
      <c r="M107" s="319"/>
      <c r="N107" s="319"/>
      <c r="O107" s="517">
        <f t="shared" si="59"/>
        <v>0</v>
      </c>
      <c r="P107" s="541">
        <f>+'ANEXO No 8A'!I803</f>
        <v>0</v>
      </c>
      <c r="Q107" s="319"/>
      <c r="R107" s="319"/>
      <c r="S107" s="319"/>
      <c r="T107" s="319"/>
      <c r="U107" s="525">
        <f t="shared" si="60"/>
        <v>0</v>
      </c>
      <c r="V107" s="319"/>
      <c r="W107" s="319"/>
      <c r="X107" s="319"/>
      <c r="Y107" s="319"/>
      <c r="Z107" s="529">
        <f t="shared" si="61"/>
        <v>0</v>
      </c>
      <c r="AA107" s="546">
        <f t="shared" si="62"/>
        <v>0</v>
      </c>
    </row>
    <row r="108" spans="1:27" ht="15.75" customHeight="1" x14ac:dyDescent="0.2">
      <c r="A108" s="116" t="s">
        <v>388</v>
      </c>
      <c r="B108" s="114">
        <v>7</v>
      </c>
      <c r="C108" s="114" t="s">
        <v>118</v>
      </c>
      <c r="D108" s="142" t="s">
        <v>389</v>
      </c>
      <c r="E108" s="514"/>
      <c r="F108" s="330"/>
      <c r="G108" s="330"/>
      <c r="H108" s="330"/>
      <c r="I108" s="330"/>
      <c r="J108" s="538">
        <f t="shared" si="58"/>
        <v>0</v>
      </c>
      <c r="K108" s="319"/>
      <c r="L108" s="319"/>
      <c r="M108" s="319"/>
      <c r="N108" s="319"/>
      <c r="O108" s="517">
        <f t="shared" si="59"/>
        <v>0</v>
      </c>
      <c r="P108" s="541">
        <f>+'ANEXO No 8A'!I816</f>
        <v>0</v>
      </c>
      <c r="Q108" s="319"/>
      <c r="R108" s="319"/>
      <c r="S108" s="319"/>
      <c r="T108" s="319"/>
      <c r="U108" s="525">
        <f t="shared" si="60"/>
        <v>0</v>
      </c>
      <c r="V108" s="319"/>
      <c r="W108" s="319"/>
      <c r="X108" s="319"/>
      <c r="Y108" s="319"/>
      <c r="Z108" s="529">
        <f t="shared" si="61"/>
        <v>0</v>
      </c>
      <c r="AA108" s="546">
        <f t="shared" si="62"/>
        <v>0</v>
      </c>
    </row>
    <row r="109" spans="1:27" ht="25.5" x14ac:dyDescent="0.2">
      <c r="A109" s="116" t="s">
        <v>390</v>
      </c>
      <c r="B109" s="114">
        <v>7</v>
      </c>
      <c r="C109" s="114" t="s">
        <v>118</v>
      </c>
      <c r="D109" s="150" t="s">
        <v>391</v>
      </c>
      <c r="E109" s="514"/>
      <c r="F109" s="330"/>
      <c r="G109" s="330"/>
      <c r="H109" s="330"/>
      <c r="I109" s="330"/>
      <c r="J109" s="538">
        <f t="shared" si="58"/>
        <v>0</v>
      </c>
      <c r="K109" s="319"/>
      <c r="L109" s="319"/>
      <c r="M109" s="319"/>
      <c r="N109" s="319"/>
      <c r="O109" s="517">
        <f t="shared" si="59"/>
        <v>0</v>
      </c>
      <c r="P109" s="541">
        <f>+'ANEXO No 8A'!I829</f>
        <v>0</v>
      </c>
      <c r="Q109" s="319"/>
      <c r="R109" s="319"/>
      <c r="S109" s="319"/>
      <c r="T109" s="319"/>
      <c r="U109" s="525">
        <f t="shared" si="60"/>
        <v>0</v>
      </c>
      <c r="V109" s="319"/>
      <c r="W109" s="319"/>
      <c r="X109" s="319"/>
      <c r="Y109" s="319"/>
      <c r="Z109" s="529">
        <f t="shared" si="61"/>
        <v>0</v>
      </c>
      <c r="AA109" s="546">
        <f t="shared" si="62"/>
        <v>0</v>
      </c>
    </row>
    <row r="110" spans="1:27" ht="15.75" customHeight="1" x14ac:dyDescent="0.2">
      <c r="A110" s="116" t="s">
        <v>392</v>
      </c>
      <c r="B110" s="114">
        <v>7</v>
      </c>
      <c r="C110" s="114" t="s">
        <v>118</v>
      </c>
      <c r="D110" s="142" t="s">
        <v>393</v>
      </c>
      <c r="E110" s="514"/>
      <c r="F110" s="330"/>
      <c r="G110" s="330"/>
      <c r="H110" s="330"/>
      <c r="I110" s="330"/>
      <c r="J110" s="538">
        <f t="shared" si="58"/>
        <v>0</v>
      </c>
      <c r="K110" s="319"/>
      <c r="L110" s="319"/>
      <c r="M110" s="319"/>
      <c r="N110" s="319"/>
      <c r="O110" s="517">
        <f t="shared" si="59"/>
        <v>0</v>
      </c>
      <c r="P110" s="541">
        <f>+'ANEXO No 8A'!I842</f>
        <v>0</v>
      </c>
      <c r="Q110" s="319"/>
      <c r="R110" s="319"/>
      <c r="S110" s="319"/>
      <c r="T110" s="319"/>
      <c r="U110" s="525">
        <f t="shared" si="60"/>
        <v>0</v>
      </c>
      <c r="V110" s="319"/>
      <c r="W110" s="319"/>
      <c r="X110" s="319"/>
      <c r="Y110" s="319"/>
      <c r="Z110" s="529">
        <f t="shared" si="61"/>
        <v>0</v>
      </c>
      <c r="AA110" s="546">
        <f t="shared" si="62"/>
        <v>0</v>
      </c>
    </row>
    <row r="111" spans="1:27" ht="15.75" customHeight="1" x14ac:dyDescent="0.2">
      <c r="A111" s="116" t="s">
        <v>394</v>
      </c>
      <c r="B111" s="114">
        <v>7</v>
      </c>
      <c r="C111" s="114" t="s">
        <v>118</v>
      </c>
      <c r="D111" s="142" t="s">
        <v>395</v>
      </c>
      <c r="E111" s="514"/>
      <c r="F111" s="330"/>
      <c r="G111" s="330"/>
      <c r="H111" s="330"/>
      <c r="I111" s="330"/>
      <c r="J111" s="538">
        <f t="shared" si="58"/>
        <v>0</v>
      </c>
      <c r="K111" s="319"/>
      <c r="L111" s="319"/>
      <c r="M111" s="319"/>
      <c r="N111" s="319"/>
      <c r="O111" s="517">
        <f t="shared" si="59"/>
        <v>0</v>
      </c>
      <c r="P111" s="541">
        <f>+'ANEXO No 8A'!I855</f>
        <v>0</v>
      </c>
      <c r="Q111" s="319"/>
      <c r="R111" s="319"/>
      <c r="S111" s="319"/>
      <c r="T111" s="319"/>
      <c r="U111" s="525">
        <f t="shared" si="60"/>
        <v>0</v>
      </c>
      <c r="V111" s="319"/>
      <c r="W111" s="319"/>
      <c r="X111" s="319"/>
      <c r="Y111" s="319"/>
      <c r="Z111" s="529">
        <f t="shared" si="61"/>
        <v>0</v>
      </c>
      <c r="AA111" s="546">
        <f t="shared" si="62"/>
        <v>0</v>
      </c>
    </row>
    <row r="112" spans="1:27" ht="25.5" x14ac:dyDescent="0.2">
      <c r="A112" s="98" t="s">
        <v>396</v>
      </c>
      <c r="B112" s="151">
        <v>3</v>
      </c>
      <c r="C112" s="151" t="s">
        <v>27</v>
      </c>
      <c r="D112" s="152" t="s">
        <v>397</v>
      </c>
      <c r="E112" s="326">
        <f>+E113+E115</f>
        <v>0</v>
      </c>
      <c r="F112" s="326">
        <f t="shared" ref="F112:AA112" si="70">+F113+F115</f>
        <v>0</v>
      </c>
      <c r="G112" s="326">
        <f t="shared" si="70"/>
        <v>0</v>
      </c>
      <c r="H112" s="326">
        <f t="shared" si="70"/>
        <v>0</v>
      </c>
      <c r="I112" s="326">
        <f t="shared" si="70"/>
        <v>0</v>
      </c>
      <c r="J112" s="326">
        <f t="shared" si="70"/>
        <v>0</v>
      </c>
      <c r="K112" s="326">
        <f t="shared" si="70"/>
        <v>0</v>
      </c>
      <c r="L112" s="326">
        <f t="shared" si="70"/>
        <v>0</v>
      </c>
      <c r="M112" s="326">
        <f t="shared" si="70"/>
        <v>0</v>
      </c>
      <c r="N112" s="326">
        <f t="shared" si="70"/>
        <v>0</v>
      </c>
      <c r="O112" s="326">
        <f t="shared" si="70"/>
        <v>0</v>
      </c>
      <c r="P112" s="326">
        <f t="shared" si="70"/>
        <v>0</v>
      </c>
      <c r="Q112" s="326">
        <f t="shared" si="70"/>
        <v>0</v>
      </c>
      <c r="R112" s="326">
        <f t="shared" si="70"/>
        <v>0</v>
      </c>
      <c r="S112" s="326">
        <f t="shared" si="70"/>
        <v>0</v>
      </c>
      <c r="T112" s="326">
        <f t="shared" si="70"/>
        <v>0</v>
      </c>
      <c r="U112" s="326">
        <f t="shared" si="70"/>
        <v>0</v>
      </c>
      <c r="V112" s="326">
        <f t="shared" si="70"/>
        <v>0</v>
      </c>
      <c r="W112" s="326">
        <f t="shared" si="70"/>
        <v>0</v>
      </c>
      <c r="X112" s="326">
        <f t="shared" si="70"/>
        <v>0</v>
      </c>
      <c r="Y112" s="326">
        <f t="shared" si="70"/>
        <v>0</v>
      </c>
      <c r="Z112" s="326">
        <f t="shared" si="70"/>
        <v>0</v>
      </c>
      <c r="AA112" s="326">
        <f t="shared" si="70"/>
        <v>0</v>
      </c>
    </row>
    <row r="113" spans="1:27" ht="15.75" customHeight="1" x14ac:dyDescent="0.2">
      <c r="A113" s="101" t="s">
        <v>398</v>
      </c>
      <c r="B113" s="102">
        <v>4</v>
      </c>
      <c r="C113" s="102" t="s">
        <v>27</v>
      </c>
      <c r="D113" s="153" t="s">
        <v>399</v>
      </c>
      <c r="E113" s="327">
        <f>SUM(E114)</f>
        <v>0</v>
      </c>
      <c r="F113" s="327">
        <f t="shared" ref="F113:K113" si="71">SUM(F114)</f>
        <v>0</v>
      </c>
      <c r="G113" s="327">
        <f t="shared" si="71"/>
        <v>0</v>
      </c>
      <c r="H113" s="327">
        <f t="shared" si="71"/>
        <v>0</v>
      </c>
      <c r="I113" s="327">
        <f t="shared" si="71"/>
        <v>0</v>
      </c>
      <c r="J113" s="327">
        <f t="shared" si="71"/>
        <v>0</v>
      </c>
      <c r="K113" s="327">
        <f t="shared" si="71"/>
        <v>0</v>
      </c>
      <c r="L113" s="327">
        <f t="shared" ref="L113" si="72">SUM(L114)</f>
        <v>0</v>
      </c>
      <c r="M113" s="327">
        <f t="shared" ref="M113:AA113" si="73">SUM(M114)</f>
        <v>0</v>
      </c>
      <c r="N113" s="327">
        <f t="shared" si="73"/>
        <v>0</v>
      </c>
      <c r="O113" s="327">
        <f t="shared" si="73"/>
        <v>0</v>
      </c>
      <c r="P113" s="327">
        <f t="shared" si="73"/>
        <v>0</v>
      </c>
      <c r="Q113" s="327">
        <f t="shared" si="73"/>
        <v>0</v>
      </c>
      <c r="R113" s="327">
        <f t="shared" si="73"/>
        <v>0</v>
      </c>
      <c r="S113" s="327">
        <f t="shared" si="73"/>
        <v>0</v>
      </c>
      <c r="T113" s="327">
        <f t="shared" si="73"/>
        <v>0</v>
      </c>
      <c r="U113" s="327">
        <f t="shared" si="73"/>
        <v>0</v>
      </c>
      <c r="V113" s="327">
        <f t="shared" si="73"/>
        <v>0</v>
      </c>
      <c r="W113" s="327">
        <f t="shared" si="73"/>
        <v>0</v>
      </c>
      <c r="X113" s="327">
        <f t="shared" si="73"/>
        <v>0</v>
      </c>
      <c r="Y113" s="327">
        <f t="shared" si="73"/>
        <v>0</v>
      </c>
      <c r="Z113" s="327">
        <f t="shared" si="73"/>
        <v>0</v>
      </c>
      <c r="AA113" s="327">
        <f t="shared" si="73"/>
        <v>0</v>
      </c>
    </row>
    <row r="114" spans="1:27" ht="15.75" customHeight="1" x14ac:dyDescent="0.2">
      <c r="A114" s="147" t="s">
        <v>400</v>
      </c>
      <c r="B114" s="148">
        <v>5</v>
      </c>
      <c r="C114" s="148" t="s">
        <v>118</v>
      </c>
      <c r="D114" s="154" t="s">
        <v>401</v>
      </c>
      <c r="E114" s="514"/>
      <c r="F114" s="330"/>
      <c r="G114" s="330"/>
      <c r="H114" s="330"/>
      <c r="I114" s="330"/>
      <c r="J114" s="538">
        <f t="shared" ref="J114" si="74">+E114+F114-G114+H114-I114</f>
        <v>0</v>
      </c>
      <c r="K114" s="319"/>
      <c r="L114" s="319"/>
      <c r="M114" s="319"/>
      <c r="N114" s="319"/>
      <c r="O114" s="517">
        <f t="shared" ref="O114" si="75">SUM(K114:N114)</f>
        <v>0</v>
      </c>
      <c r="P114" s="541">
        <f>+'ANEXO No 8A'!I868</f>
        <v>0</v>
      </c>
      <c r="Q114" s="319"/>
      <c r="R114" s="319"/>
      <c r="S114" s="319"/>
      <c r="T114" s="319"/>
      <c r="U114" s="525">
        <f t="shared" ref="U114" si="76">SUM(Q114:T114)</f>
        <v>0</v>
      </c>
      <c r="V114" s="319"/>
      <c r="W114" s="319"/>
      <c r="X114" s="319"/>
      <c r="Y114" s="319"/>
      <c r="Z114" s="529">
        <f t="shared" ref="Z114" si="77">SUM(V114:Y114)</f>
        <v>0</v>
      </c>
      <c r="AA114" s="546">
        <f>+J114-P114</f>
        <v>0</v>
      </c>
    </row>
    <row r="115" spans="1:27" ht="15.75" customHeight="1" x14ac:dyDescent="0.2">
      <c r="A115" s="101" t="s">
        <v>402</v>
      </c>
      <c r="B115" s="102">
        <v>4</v>
      </c>
      <c r="C115" s="102" t="s">
        <v>27</v>
      </c>
      <c r="D115" s="153" t="s">
        <v>403</v>
      </c>
      <c r="E115" s="327">
        <f>E116</f>
        <v>0</v>
      </c>
      <c r="F115" s="327">
        <f t="shared" ref="F115:AA115" si="78">F116</f>
        <v>0</v>
      </c>
      <c r="G115" s="327">
        <f t="shared" si="78"/>
        <v>0</v>
      </c>
      <c r="H115" s="327">
        <f t="shared" si="78"/>
        <v>0</v>
      </c>
      <c r="I115" s="327">
        <f t="shared" si="78"/>
        <v>0</v>
      </c>
      <c r="J115" s="327">
        <f t="shared" si="78"/>
        <v>0</v>
      </c>
      <c r="K115" s="327">
        <f t="shared" si="78"/>
        <v>0</v>
      </c>
      <c r="L115" s="327">
        <f t="shared" si="78"/>
        <v>0</v>
      </c>
      <c r="M115" s="327">
        <f t="shared" si="78"/>
        <v>0</v>
      </c>
      <c r="N115" s="327">
        <f t="shared" si="78"/>
        <v>0</v>
      </c>
      <c r="O115" s="327">
        <f t="shared" si="78"/>
        <v>0</v>
      </c>
      <c r="P115" s="327">
        <f t="shared" si="78"/>
        <v>0</v>
      </c>
      <c r="Q115" s="327">
        <f t="shared" si="78"/>
        <v>0</v>
      </c>
      <c r="R115" s="327">
        <f t="shared" si="78"/>
        <v>0</v>
      </c>
      <c r="S115" s="327">
        <f t="shared" si="78"/>
        <v>0</v>
      </c>
      <c r="T115" s="327">
        <f t="shared" si="78"/>
        <v>0</v>
      </c>
      <c r="U115" s="327">
        <f t="shared" si="78"/>
        <v>0</v>
      </c>
      <c r="V115" s="327">
        <f t="shared" si="78"/>
        <v>0</v>
      </c>
      <c r="W115" s="327">
        <f t="shared" si="78"/>
        <v>0</v>
      </c>
      <c r="X115" s="327">
        <f t="shared" si="78"/>
        <v>0</v>
      </c>
      <c r="Y115" s="327">
        <f t="shared" si="78"/>
        <v>0</v>
      </c>
      <c r="Z115" s="327">
        <f t="shared" si="78"/>
        <v>0</v>
      </c>
      <c r="AA115" s="327">
        <f t="shared" si="78"/>
        <v>0</v>
      </c>
    </row>
    <row r="116" spans="1:27" ht="15.75" customHeight="1" x14ac:dyDescent="0.2">
      <c r="A116" s="157" t="s">
        <v>404</v>
      </c>
      <c r="B116" s="158">
        <v>5</v>
      </c>
      <c r="C116" s="158" t="s">
        <v>118</v>
      </c>
      <c r="D116" s="159" t="s">
        <v>405</v>
      </c>
      <c r="E116" s="514"/>
      <c r="F116" s="414"/>
      <c r="G116" s="414"/>
      <c r="H116" s="414"/>
      <c r="I116" s="414"/>
      <c r="J116" s="538">
        <f>+E116+F116-G116+H116-I116</f>
        <v>0</v>
      </c>
      <c r="K116" s="413"/>
      <c r="L116" s="413"/>
      <c r="M116" s="413"/>
      <c r="N116" s="413"/>
      <c r="O116" s="519">
        <f>SUM(K116:N116)</f>
        <v>0</v>
      </c>
      <c r="P116" s="543">
        <f>+'ANEXO No 8A'!I881</f>
        <v>0</v>
      </c>
      <c r="Q116" s="413"/>
      <c r="R116" s="413"/>
      <c r="S116" s="413"/>
      <c r="T116" s="413"/>
      <c r="U116" s="526">
        <f>SUM(Q116:T116)</f>
        <v>0</v>
      </c>
      <c r="V116" s="413"/>
      <c r="W116" s="413"/>
      <c r="X116" s="413"/>
      <c r="Y116" s="413"/>
      <c r="Z116" s="530">
        <f>SUM(V116:Y116)</f>
        <v>0</v>
      </c>
      <c r="AA116" s="547">
        <f>+J116-P116</f>
        <v>0</v>
      </c>
    </row>
    <row r="117" spans="1:27" ht="15" x14ac:dyDescent="0.25">
      <c r="E117" s="56"/>
      <c r="F117" s="56"/>
      <c r="Q117" s="57"/>
      <c r="R117" s="57"/>
      <c r="S117" s="57"/>
      <c r="T117" s="57"/>
      <c r="U117" s="57"/>
      <c r="V117" s="57"/>
      <c r="W117" s="57"/>
      <c r="X117" s="57"/>
      <c r="Y117" s="57"/>
      <c r="Z117" s="57"/>
    </row>
    <row r="118" spans="1:27" x14ac:dyDescent="0.2">
      <c r="Q118" s="57"/>
      <c r="R118" s="57"/>
      <c r="S118" s="57"/>
      <c r="T118" s="57"/>
      <c r="U118" s="57"/>
      <c r="V118" s="57"/>
      <c r="W118" s="57"/>
      <c r="X118" s="57"/>
      <c r="Y118" s="57"/>
      <c r="Z118" s="587">
        <f>Z16-'ANEXO No 8A'!N882</f>
        <v>0</v>
      </c>
    </row>
    <row r="122" spans="1:27" ht="15.75" x14ac:dyDescent="0.25">
      <c r="A122" s="10" t="s">
        <v>533</v>
      </c>
      <c r="D122" s="80" t="str">
        <f>+'ANEXO No 1'!D96</f>
        <v>FABIO ORTIGOZA TORRES</v>
      </c>
      <c r="E122" s="26"/>
      <c r="F122" s="26"/>
      <c r="G122" s="26"/>
      <c r="H122" s="26"/>
      <c r="I122" s="26"/>
      <c r="J122" s="26"/>
      <c r="K122" s="26"/>
      <c r="L122" s="26"/>
      <c r="M122" s="26"/>
      <c r="N122" s="26"/>
      <c r="O122" s="26"/>
      <c r="P122" s="270"/>
      <c r="Q122" s="26"/>
      <c r="R122" s="26"/>
      <c r="S122" s="26"/>
      <c r="T122" s="26"/>
      <c r="U122" s="26"/>
      <c r="V122" s="26"/>
      <c r="W122" s="26"/>
      <c r="X122" s="26"/>
      <c r="Y122" s="26"/>
      <c r="Z122" s="26"/>
      <c r="AA122" s="58"/>
    </row>
    <row r="123" spans="1:27" ht="15.75" x14ac:dyDescent="0.25">
      <c r="A123" s="487" t="s">
        <v>535</v>
      </c>
      <c r="D123" s="484">
        <f>+'ANEXO No 1'!D97</f>
        <v>12121642</v>
      </c>
      <c r="E123" s="26"/>
      <c r="F123" s="26"/>
      <c r="G123" s="26"/>
      <c r="H123" s="26"/>
      <c r="I123" s="26"/>
      <c r="J123" s="26"/>
      <c r="K123" s="26"/>
      <c r="L123" s="26"/>
      <c r="M123" s="26"/>
      <c r="N123" s="26"/>
      <c r="O123" s="26"/>
      <c r="P123" s="270"/>
      <c r="Q123" s="26"/>
      <c r="R123" s="26"/>
      <c r="S123" s="26"/>
      <c r="T123" s="26"/>
      <c r="U123" s="26"/>
      <c r="V123" s="26"/>
      <c r="W123" s="26"/>
      <c r="X123" s="26"/>
      <c r="Y123" s="26"/>
      <c r="Z123" s="26"/>
      <c r="AA123" s="58"/>
    </row>
    <row r="124" spans="1:27" ht="15.75" x14ac:dyDescent="0.25">
      <c r="A124" s="26" t="s">
        <v>35</v>
      </c>
      <c r="D124" s="80" t="str">
        <f>+'ANEXO No 1'!D98</f>
        <v>Rector</v>
      </c>
      <c r="E124" s="26"/>
      <c r="F124" s="26"/>
      <c r="G124" s="26"/>
      <c r="H124" s="26"/>
      <c r="I124" s="26"/>
      <c r="J124" s="26"/>
      <c r="K124" s="26"/>
      <c r="L124" s="26"/>
      <c r="M124" s="26"/>
      <c r="N124" s="26"/>
      <c r="O124" s="26"/>
      <c r="P124" s="270"/>
      <c r="Q124" s="26"/>
      <c r="R124" s="26"/>
      <c r="S124" s="26"/>
      <c r="T124" s="26"/>
      <c r="U124" s="26"/>
      <c r="V124" s="26"/>
      <c r="W124" s="26"/>
      <c r="X124" s="26"/>
      <c r="Y124" s="26"/>
      <c r="Z124" s="26"/>
      <c r="AA124" s="58"/>
    </row>
    <row r="125" spans="1:27" ht="15" x14ac:dyDescent="0.25">
      <c r="A125" s="738" t="s">
        <v>528</v>
      </c>
      <c r="B125" s="738"/>
      <c r="C125" s="738"/>
      <c r="D125" s="738"/>
      <c r="E125" s="738"/>
      <c r="F125" s="738"/>
      <c r="G125" s="738"/>
      <c r="H125" s="738"/>
      <c r="I125" s="738"/>
      <c r="J125" s="738"/>
      <c r="K125" s="738"/>
      <c r="L125" s="27"/>
      <c r="M125" s="27"/>
      <c r="N125" s="27"/>
      <c r="O125" s="27"/>
      <c r="P125" s="271"/>
      <c r="Q125" s="27"/>
      <c r="R125" s="27"/>
      <c r="S125" s="27"/>
      <c r="T125" s="27"/>
      <c r="U125" s="27"/>
      <c r="V125" s="27"/>
      <c r="W125" s="27"/>
      <c r="X125" s="27"/>
      <c r="Y125" s="27"/>
      <c r="Z125" s="27"/>
      <c r="AA125" s="58"/>
    </row>
    <row r="126" spans="1:27" ht="15" x14ac:dyDescent="0.25">
      <c r="A126" s="27"/>
      <c r="D126" s="81"/>
      <c r="E126" s="27"/>
      <c r="F126" s="27"/>
      <c r="G126" s="27"/>
      <c r="H126" s="27"/>
      <c r="I126" s="27"/>
      <c r="J126" s="27"/>
      <c r="K126" s="27"/>
      <c r="L126" s="27"/>
      <c r="M126" s="27"/>
      <c r="N126" s="27"/>
      <c r="O126" s="27"/>
      <c r="P126" s="271"/>
      <c r="Q126" s="27"/>
      <c r="R126" s="27"/>
      <c r="S126" s="27"/>
      <c r="T126" s="27"/>
      <c r="U126" s="27"/>
      <c r="V126" s="27"/>
      <c r="W126" s="27"/>
      <c r="X126" s="27"/>
      <c r="Y126" s="27"/>
      <c r="Z126" s="27"/>
      <c r="AA126" s="58"/>
    </row>
    <row r="127" spans="1:27" ht="15" x14ac:dyDescent="0.25">
      <c r="A127" s="27"/>
      <c r="D127" s="81"/>
      <c r="E127" s="27"/>
      <c r="F127" s="27"/>
      <c r="G127" s="27"/>
      <c r="H127" s="27"/>
      <c r="I127" s="27"/>
      <c r="J127" s="27"/>
      <c r="K127" s="27"/>
      <c r="L127" s="27"/>
      <c r="M127" s="27"/>
      <c r="N127" s="27"/>
      <c r="O127" s="27"/>
      <c r="P127" s="271"/>
      <c r="Q127" s="27"/>
      <c r="R127" s="27"/>
      <c r="S127" s="27"/>
      <c r="T127" s="27"/>
      <c r="U127" s="27"/>
      <c r="V127" s="27"/>
      <c r="W127" s="27"/>
      <c r="X127" s="27"/>
      <c r="Y127" s="27"/>
      <c r="Z127" s="27"/>
      <c r="AA127" s="58"/>
    </row>
    <row r="131" spans="1:27" x14ac:dyDescent="0.2">
      <c r="D131" s="48"/>
    </row>
    <row r="133" spans="1:27" ht="12.75" customHeight="1" x14ac:dyDescent="0.2">
      <c r="A133" s="724" t="s">
        <v>573</v>
      </c>
      <c r="B133" s="724"/>
      <c r="C133" s="724"/>
      <c r="D133" s="724"/>
      <c r="E133" s="724"/>
      <c r="F133" s="724"/>
      <c r="G133" s="724"/>
      <c r="H133" s="724"/>
      <c r="I133" s="724"/>
      <c r="J133" s="724"/>
      <c r="K133" s="724"/>
      <c r="L133" s="724"/>
      <c r="M133" s="724"/>
      <c r="N133" s="724"/>
      <c r="O133" s="60"/>
      <c r="P133" s="60"/>
      <c r="Q133" s="60"/>
      <c r="R133" s="60"/>
      <c r="S133" s="60"/>
      <c r="T133" s="60"/>
      <c r="U133" s="60"/>
      <c r="V133" s="60"/>
      <c r="W133" s="60"/>
      <c r="X133" s="60"/>
    </row>
    <row r="134" spans="1:27" ht="16.5" customHeight="1" x14ac:dyDescent="0.2">
      <c r="A134" s="724" t="s">
        <v>574</v>
      </c>
      <c r="B134" s="724"/>
      <c r="C134" s="724"/>
      <c r="D134" s="724"/>
      <c r="E134" s="724"/>
      <c r="F134" s="724"/>
      <c r="G134" s="724"/>
      <c r="H134" s="724"/>
      <c r="I134" s="724"/>
      <c r="J134" s="724"/>
      <c r="K134" s="724"/>
      <c r="L134" s="724"/>
      <c r="M134" s="724"/>
      <c r="N134" s="724"/>
      <c r="O134" s="60"/>
      <c r="P134" s="60"/>
      <c r="Q134" s="60"/>
      <c r="R134" s="60"/>
      <c r="S134" s="60"/>
      <c r="T134" s="60"/>
      <c r="U134" s="60"/>
      <c r="V134" s="60"/>
      <c r="W134" s="60"/>
      <c r="X134" s="60"/>
    </row>
    <row r="135" spans="1:27" ht="20.25" customHeight="1" x14ac:dyDescent="0.2">
      <c r="A135" s="739" t="s">
        <v>56</v>
      </c>
      <c r="B135" s="739"/>
      <c r="C135" s="739"/>
      <c r="D135" s="739"/>
      <c r="E135" s="739"/>
      <c r="F135" s="739"/>
      <c r="G135" s="739"/>
      <c r="H135" s="739"/>
      <c r="I135" s="739"/>
      <c r="J135" s="739"/>
      <c r="K135" s="739"/>
      <c r="L135" s="739"/>
      <c r="M135" s="739"/>
      <c r="N135" s="739"/>
      <c r="O135" s="60"/>
      <c r="P135" s="272"/>
      <c r="Q135" s="60"/>
      <c r="R135" s="60"/>
      <c r="S135" s="60"/>
      <c r="T135" s="60"/>
      <c r="U135" s="60"/>
      <c r="V135" s="60"/>
      <c r="W135" s="60"/>
      <c r="X135" s="60"/>
      <c r="Y135" s="60"/>
      <c r="Z135" s="60"/>
      <c r="AA135" s="60"/>
    </row>
    <row r="136" spans="1:27" ht="44.25" customHeight="1" x14ac:dyDescent="0.2">
      <c r="A136" s="739" t="s">
        <v>70</v>
      </c>
      <c r="B136" s="739"/>
      <c r="C136" s="739"/>
      <c r="D136" s="739"/>
      <c r="E136" s="739"/>
      <c r="F136" s="739"/>
      <c r="G136" s="739"/>
      <c r="H136" s="739"/>
      <c r="I136" s="739"/>
      <c r="J136" s="739"/>
      <c r="K136" s="739"/>
      <c r="L136" s="739"/>
      <c r="M136" s="739"/>
      <c r="N136" s="739"/>
      <c r="O136" s="60"/>
      <c r="P136" s="272"/>
      <c r="Q136" s="60"/>
      <c r="R136" s="60"/>
      <c r="S136" s="60"/>
      <c r="T136" s="60"/>
      <c r="U136" s="60"/>
      <c r="V136" s="60"/>
      <c r="W136" s="60"/>
      <c r="X136" s="60"/>
      <c r="Y136" s="60"/>
      <c r="Z136" s="60"/>
      <c r="AA136" s="60"/>
    </row>
    <row r="137" spans="1:27" ht="32.25" customHeight="1" x14ac:dyDescent="0.2">
      <c r="A137" s="739" t="s">
        <v>78</v>
      </c>
      <c r="B137" s="739"/>
      <c r="C137" s="739"/>
      <c r="D137" s="739"/>
      <c r="E137" s="739"/>
      <c r="F137" s="739"/>
      <c r="G137" s="739"/>
      <c r="H137" s="739"/>
      <c r="I137" s="739"/>
      <c r="J137" s="739"/>
      <c r="K137" s="739"/>
      <c r="L137" s="739"/>
      <c r="M137" s="739"/>
      <c r="N137" s="739"/>
      <c r="O137" s="60"/>
      <c r="P137" s="272"/>
      <c r="Q137" s="60"/>
      <c r="R137" s="60"/>
      <c r="S137" s="60"/>
      <c r="T137" s="60"/>
      <c r="U137" s="60"/>
      <c r="V137" s="60"/>
      <c r="W137" s="60"/>
      <c r="X137" s="60"/>
      <c r="Y137" s="60"/>
      <c r="Z137" s="60"/>
      <c r="AA137" s="60"/>
    </row>
    <row r="138" spans="1:27" ht="19.5" customHeight="1" x14ac:dyDescent="0.2">
      <c r="A138" s="739" t="s">
        <v>79</v>
      </c>
      <c r="B138" s="739"/>
      <c r="C138" s="739"/>
      <c r="D138" s="739"/>
      <c r="E138" s="739"/>
      <c r="F138" s="739"/>
      <c r="G138" s="739"/>
      <c r="H138" s="739"/>
      <c r="I138" s="739"/>
      <c r="J138" s="739"/>
      <c r="K138" s="739"/>
      <c r="L138" s="739"/>
      <c r="M138" s="739"/>
      <c r="N138" s="739"/>
      <c r="O138" s="60"/>
      <c r="P138" s="272"/>
      <c r="Q138" s="60"/>
      <c r="R138" s="60"/>
      <c r="S138" s="60"/>
      <c r="T138" s="60"/>
      <c r="U138" s="60"/>
      <c r="V138" s="60"/>
      <c r="W138" s="60"/>
      <c r="X138" s="60"/>
      <c r="Y138" s="60"/>
      <c r="Z138" s="60"/>
      <c r="AA138" s="60"/>
    </row>
    <row r="139" spans="1:27" ht="12.75" customHeight="1" x14ac:dyDescent="0.2">
      <c r="A139" s="739" t="s">
        <v>80</v>
      </c>
      <c r="B139" s="739"/>
      <c r="C139" s="739"/>
      <c r="D139" s="739"/>
      <c r="E139" s="739"/>
      <c r="F139" s="739"/>
      <c r="G139" s="739"/>
      <c r="H139" s="739"/>
      <c r="I139" s="739"/>
      <c r="J139" s="739"/>
      <c r="K139" s="739"/>
      <c r="L139" s="739"/>
      <c r="M139" s="739"/>
      <c r="N139" s="739"/>
      <c r="O139" s="60"/>
      <c r="P139" s="272"/>
      <c r="Q139" s="60"/>
      <c r="R139" s="60"/>
      <c r="S139" s="60"/>
      <c r="T139" s="60"/>
      <c r="U139" s="60"/>
      <c r="V139" s="60"/>
      <c r="W139" s="60"/>
      <c r="X139" s="60"/>
      <c r="Y139" s="60"/>
      <c r="Z139" s="60"/>
      <c r="AA139" s="60"/>
    </row>
    <row r="140" spans="1:27" x14ac:dyDescent="0.2">
      <c r="D140" s="61"/>
      <c r="E140" s="61"/>
      <c r="F140" s="61"/>
      <c r="G140" s="59"/>
      <c r="H140" s="59"/>
      <c r="I140" s="59"/>
      <c r="J140" s="60"/>
      <c r="K140" s="60"/>
      <c r="L140" s="60"/>
      <c r="M140" s="60"/>
      <c r="N140" s="60"/>
      <c r="O140" s="60"/>
      <c r="P140" s="272"/>
      <c r="Q140" s="60"/>
      <c r="R140" s="60"/>
      <c r="S140" s="60"/>
      <c r="T140" s="60"/>
      <c r="U140" s="60"/>
      <c r="V140" s="60"/>
      <c r="W140" s="60"/>
      <c r="X140" s="60"/>
      <c r="Y140" s="60"/>
      <c r="Z140" s="60"/>
      <c r="AA140" s="60"/>
    </row>
    <row r="141" spans="1:27" ht="12.75" customHeight="1" x14ac:dyDescent="0.2">
      <c r="A141" s="724" t="s">
        <v>55</v>
      </c>
      <c r="B141" s="724"/>
      <c r="C141" s="724"/>
      <c r="D141" s="724"/>
      <c r="E141" s="724"/>
      <c r="F141" s="724"/>
      <c r="G141" s="724"/>
      <c r="H141" s="724"/>
      <c r="I141" s="724"/>
      <c r="J141" s="724"/>
      <c r="K141" s="724"/>
      <c r="L141" s="724"/>
      <c r="M141" s="59"/>
      <c r="N141" s="59"/>
      <c r="O141" s="59"/>
      <c r="P141" s="59"/>
      <c r="Q141" s="59"/>
      <c r="R141" s="59"/>
      <c r="S141" s="59"/>
      <c r="T141" s="59"/>
      <c r="U141" s="59"/>
      <c r="V141" s="59"/>
      <c r="W141" s="59"/>
      <c r="X141" s="59"/>
    </row>
    <row r="142" spans="1:27" x14ac:dyDescent="0.2">
      <c r="A142" s="62" t="s">
        <v>28</v>
      </c>
      <c r="E142" s="62"/>
      <c r="F142" s="62"/>
      <c r="G142" s="62"/>
      <c r="H142" s="62"/>
      <c r="I142" s="62"/>
      <c r="J142" s="62"/>
      <c r="K142" s="62"/>
      <c r="L142" s="62"/>
      <c r="M142" s="62"/>
      <c r="N142" s="62"/>
      <c r="O142" s="62"/>
      <c r="P142" s="63"/>
      <c r="Q142" s="62"/>
      <c r="R142" s="62"/>
      <c r="S142" s="62"/>
      <c r="T142" s="62"/>
      <c r="U142" s="62"/>
      <c r="V142" s="62"/>
      <c r="W142" s="62"/>
      <c r="X142" s="62"/>
      <c r="Y142" s="62"/>
      <c r="Z142" s="62"/>
      <c r="AA142" s="63"/>
    </row>
    <row r="143" spans="1:27" x14ac:dyDescent="0.2">
      <c r="A143" s="62" t="s">
        <v>529</v>
      </c>
      <c r="E143" s="62"/>
      <c r="F143" s="62"/>
      <c r="G143" s="62"/>
      <c r="H143" s="62"/>
      <c r="I143" s="62"/>
      <c r="J143" s="62"/>
      <c r="K143" s="62"/>
      <c r="L143" s="62"/>
      <c r="M143" s="62"/>
      <c r="N143" s="62"/>
      <c r="O143" s="62"/>
      <c r="P143" s="63"/>
      <c r="Q143" s="62"/>
      <c r="R143" s="62"/>
      <c r="S143" s="62"/>
      <c r="T143" s="62"/>
      <c r="U143" s="62"/>
      <c r="V143" s="62"/>
      <c r="W143" s="62"/>
      <c r="X143" s="62"/>
      <c r="Y143" s="62"/>
      <c r="Z143" s="62"/>
      <c r="AA143" s="63"/>
    </row>
    <row r="144" spans="1:27" x14ac:dyDescent="0.2">
      <c r="A144" s="62" t="s">
        <v>29</v>
      </c>
      <c r="D144" s="62"/>
      <c r="E144" s="62"/>
      <c r="F144" s="62"/>
      <c r="G144" s="62"/>
      <c r="H144" s="62"/>
      <c r="I144" s="62"/>
      <c r="J144" s="62"/>
      <c r="K144" s="62"/>
      <c r="L144" s="62"/>
      <c r="M144" s="62"/>
      <c r="N144" s="62"/>
      <c r="O144" s="62"/>
      <c r="P144" s="63"/>
      <c r="Q144" s="62"/>
      <c r="R144" s="62"/>
      <c r="S144" s="62"/>
      <c r="T144" s="62"/>
      <c r="U144" s="62"/>
      <c r="V144" s="62"/>
      <c r="W144" s="62"/>
      <c r="X144" s="62"/>
      <c r="Y144" s="62"/>
      <c r="Z144" s="62"/>
      <c r="AA144" s="63"/>
    </row>
    <row r="145" spans="1:27" x14ac:dyDescent="0.2">
      <c r="A145" s="9" t="s">
        <v>30</v>
      </c>
      <c r="D145" s="62"/>
      <c r="E145" s="62"/>
      <c r="F145" s="62"/>
      <c r="G145" s="62"/>
      <c r="H145" s="62"/>
      <c r="I145" s="62"/>
      <c r="J145" s="62"/>
      <c r="K145" s="62"/>
      <c r="L145" s="62"/>
      <c r="M145" s="62"/>
      <c r="N145" s="62"/>
      <c r="O145" s="62"/>
      <c r="P145" s="63"/>
      <c r="Q145" s="62"/>
      <c r="R145" s="62"/>
      <c r="S145" s="62"/>
      <c r="T145" s="62"/>
      <c r="U145" s="62"/>
      <c r="V145" s="62"/>
      <c r="W145" s="62"/>
      <c r="X145" s="62"/>
      <c r="Y145" s="62"/>
      <c r="Z145" s="62"/>
      <c r="AA145" s="63"/>
    </row>
    <row r="146" spans="1:27" x14ac:dyDescent="0.2">
      <c r="A146" s="62" t="s">
        <v>31</v>
      </c>
      <c r="E146" s="62"/>
      <c r="F146" s="62"/>
      <c r="G146" s="62"/>
      <c r="H146" s="62"/>
      <c r="I146" s="62"/>
      <c r="J146" s="62"/>
      <c r="K146" s="62"/>
      <c r="L146" s="62"/>
      <c r="M146" s="62"/>
      <c r="N146" s="62"/>
      <c r="O146" s="62"/>
      <c r="P146" s="63"/>
      <c r="Q146" s="62"/>
      <c r="R146" s="62"/>
      <c r="S146" s="62"/>
      <c r="T146" s="62"/>
      <c r="U146" s="62"/>
      <c r="V146" s="62"/>
      <c r="W146" s="62"/>
      <c r="X146" s="62"/>
      <c r="Y146" s="62"/>
      <c r="Z146" s="62"/>
      <c r="AA146" s="63"/>
    </row>
    <row r="147" spans="1:27" x14ac:dyDescent="0.2">
      <c r="A147" s="62" t="s">
        <v>32</v>
      </c>
      <c r="E147" s="9"/>
      <c r="F147" s="9"/>
      <c r="G147" s="9"/>
      <c r="H147" s="9"/>
      <c r="I147" s="9"/>
      <c r="J147" s="62"/>
      <c r="K147" s="62"/>
      <c r="L147" s="62"/>
      <c r="M147" s="62"/>
      <c r="N147" s="62"/>
      <c r="O147" s="62"/>
      <c r="P147" s="63"/>
      <c r="Q147" s="62"/>
      <c r="R147" s="62"/>
      <c r="S147" s="62"/>
      <c r="T147" s="62"/>
      <c r="U147" s="62"/>
      <c r="V147" s="62"/>
      <c r="W147" s="62"/>
      <c r="X147" s="62"/>
      <c r="Y147" s="62"/>
      <c r="Z147" s="62"/>
      <c r="AA147" s="63"/>
    </row>
    <row r="148" spans="1:27" x14ac:dyDescent="0.2">
      <c r="A148" s="62" t="s">
        <v>33</v>
      </c>
      <c r="E148" s="62"/>
      <c r="F148" s="62"/>
      <c r="G148" s="62"/>
      <c r="H148" s="62"/>
      <c r="I148" s="62"/>
      <c r="J148" s="62"/>
      <c r="K148" s="62"/>
      <c r="L148" s="62"/>
      <c r="M148" s="62"/>
      <c r="N148" s="62"/>
      <c r="O148" s="62"/>
      <c r="P148" s="63"/>
      <c r="Q148" s="62"/>
      <c r="R148" s="62"/>
      <c r="S148" s="62"/>
      <c r="T148" s="62"/>
      <c r="U148" s="62"/>
      <c r="V148" s="62"/>
      <c r="W148" s="62"/>
      <c r="X148" s="62"/>
      <c r="Y148" s="62"/>
      <c r="Z148" s="62"/>
      <c r="AA148" s="63"/>
    </row>
    <row r="149" spans="1:27" x14ac:dyDescent="0.2">
      <c r="E149" s="62"/>
      <c r="F149" s="62"/>
      <c r="G149" s="62"/>
      <c r="H149" s="62"/>
      <c r="I149" s="62"/>
      <c r="J149" s="9"/>
      <c r="K149" s="9"/>
      <c r="L149" s="9"/>
      <c r="M149" s="9"/>
      <c r="N149" s="9"/>
      <c r="O149" s="9"/>
      <c r="P149" s="273"/>
      <c r="Q149" s="9"/>
      <c r="R149" s="9"/>
      <c r="S149" s="9"/>
      <c r="T149" s="9"/>
      <c r="U149" s="9"/>
      <c r="V149" s="9"/>
      <c r="W149" s="9"/>
      <c r="X149" s="9"/>
      <c r="Y149" s="9"/>
      <c r="Z149" s="9"/>
      <c r="AA149" s="63"/>
    </row>
    <row r="150" spans="1:27" x14ac:dyDescent="0.2">
      <c r="E150" s="62"/>
      <c r="F150" s="62"/>
      <c r="G150" s="62"/>
      <c r="H150" s="62"/>
      <c r="I150" s="62"/>
      <c r="J150" s="9"/>
      <c r="K150" s="9"/>
      <c r="L150" s="9"/>
      <c r="M150" s="9"/>
      <c r="N150" s="9"/>
      <c r="O150" s="9"/>
      <c r="P150" s="273"/>
      <c r="Q150" s="9"/>
      <c r="R150" s="9"/>
      <c r="S150" s="9"/>
      <c r="T150" s="9"/>
      <c r="U150" s="9"/>
      <c r="V150" s="9"/>
      <c r="W150" s="9"/>
      <c r="X150" s="9"/>
      <c r="Y150" s="9"/>
      <c r="Z150" s="9"/>
      <c r="AA150" s="63"/>
    </row>
  </sheetData>
  <sheetProtection algorithmName="SHA-512" hashValue="mODlQI9jC6kMAjNp9xgQe9cFn52M8mSCEdHOUmLCkTIn3J7TnaBQxzv1LDxBGf76+i0Mct4FzMviajj9sYCs2g==" saltValue="ErBGdN6v5qCIgU+EFMuY4g==" spinCount="100000" sheet="1" formatCells="0" formatColumns="0" formatRows="0" autoFilter="0"/>
  <protectedRanges>
    <protectedRange sqref="J11 L11 N11 P11" name="rango 13"/>
  </protectedRanges>
  <mergeCells count="29">
    <mergeCell ref="A7:AA7"/>
    <mergeCell ref="A1:AA1"/>
    <mergeCell ref="A2:AA2"/>
    <mergeCell ref="A3:AA3"/>
    <mergeCell ref="A4:AA4"/>
    <mergeCell ref="A5:AA5"/>
    <mergeCell ref="A8:AA8"/>
    <mergeCell ref="A9:AA9"/>
    <mergeCell ref="A14:A15"/>
    <mergeCell ref="B14:B15"/>
    <mergeCell ref="C14:C15"/>
    <mergeCell ref="D14:D15"/>
    <mergeCell ref="E14:E15"/>
    <mergeCell ref="F14:I14"/>
    <mergeCell ref="J14:J15"/>
    <mergeCell ref="K14:O14"/>
    <mergeCell ref="P14:P15"/>
    <mergeCell ref="Q14:U14"/>
    <mergeCell ref="V14:Z14"/>
    <mergeCell ref="A139:N139"/>
    <mergeCell ref="A141:L141"/>
    <mergeCell ref="AA14:AA15"/>
    <mergeCell ref="A125:K125"/>
    <mergeCell ref="A136:N136"/>
    <mergeCell ref="A137:N137"/>
    <mergeCell ref="A138:N138"/>
    <mergeCell ref="A133:N133"/>
    <mergeCell ref="A134:N134"/>
    <mergeCell ref="A135:N135"/>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CCCC00"/>
  </sheetPr>
  <dimension ref="A1:R1114"/>
  <sheetViews>
    <sheetView showGridLines="0" topLeftCell="A851" zoomScale="90" zoomScaleNormal="90" workbookViewId="0">
      <selection activeCell="A24" sqref="A24:N24"/>
    </sheetView>
  </sheetViews>
  <sheetFormatPr baseColWidth="10" defaultRowHeight="15" x14ac:dyDescent="0.25"/>
  <cols>
    <col min="1" max="1" width="9.7109375" style="434" customWidth="1"/>
    <col min="2" max="2" width="10.7109375" style="423" customWidth="1"/>
    <col min="3" max="3" width="6.140625" style="434" bestFit="1" customWidth="1"/>
    <col min="4" max="5" width="10.7109375" style="423" customWidth="1"/>
    <col min="6" max="6" width="31.42578125" style="1" customWidth="1"/>
    <col min="7" max="7" width="20" style="1" customWidth="1"/>
    <col min="8" max="8" width="42.140625" style="1" customWidth="1"/>
    <col min="9" max="9" width="18.140625" style="1" customWidth="1"/>
    <col min="10" max="13" width="11.42578125" style="372"/>
    <col min="14" max="14" width="12.85546875" style="372" customWidth="1"/>
    <col min="15" max="15" width="11.42578125" style="1"/>
    <col min="16" max="16" width="12.42578125" style="1" bestFit="1" customWidth="1"/>
    <col min="17" max="17" width="14.28515625" style="1" customWidth="1"/>
    <col min="18" max="16384" width="11.42578125" style="1"/>
  </cols>
  <sheetData>
    <row r="1" spans="1:18" ht="18.75" x14ac:dyDescent="0.3">
      <c r="A1" s="697" t="str">
        <f>'ANEXO No 1'!A1:T1</f>
        <v>INSTITUCIÓN EDUCATIVA SANTA ANA</v>
      </c>
      <c r="B1" s="697"/>
      <c r="C1" s="697"/>
      <c r="D1" s="697"/>
      <c r="E1" s="697"/>
      <c r="F1" s="697"/>
      <c r="G1" s="697"/>
      <c r="H1" s="697"/>
      <c r="I1" s="697"/>
      <c r="J1" s="697"/>
      <c r="K1" s="697"/>
      <c r="L1" s="697"/>
      <c r="M1" s="697"/>
      <c r="N1" s="697"/>
    </row>
    <row r="2" spans="1:18" ht="18.75" x14ac:dyDescent="0.3">
      <c r="A2" s="696" t="str">
        <f>'ANEXO No 1'!A2:T2</f>
        <v>MUNICIPIO DE COLOMBIA- HUILA</v>
      </c>
      <c r="B2" s="696"/>
      <c r="C2" s="696"/>
      <c r="D2" s="696"/>
      <c r="E2" s="696"/>
      <c r="F2" s="696"/>
      <c r="G2" s="696"/>
      <c r="H2" s="696"/>
      <c r="I2" s="696"/>
      <c r="J2" s="696"/>
      <c r="K2" s="696"/>
      <c r="L2" s="696"/>
      <c r="M2" s="696"/>
      <c r="N2" s="696"/>
    </row>
    <row r="3" spans="1:18" ht="18.75" x14ac:dyDescent="0.3">
      <c r="A3" s="696" t="str">
        <f>'ANEXO No 1'!A3:T3</f>
        <v>NIT: 813.007.522-4</v>
      </c>
      <c r="B3" s="696"/>
      <c r="C3" s="696"/>
      <c r="D3" s="696"/>
      <c r="E3" s="696"/>
      <c r="F3" s="696"/>
      <c r="G3" s="696"/>
      <c r="H3" s="696"/>
      <c r="I3" s="696"/>
      <c r="J3" s="696"/>
      <c r="K3" s="696"/>
      <c r="L3" s="696"/>
      <c r="M3" s="696"/>
      <c r="N3" s="696"/>
    </row>
    <row r="4" spans="1:18" ht="18.75" x14ac:dyDescent="0.3">
      <c r="A4" s="696" t="str">
        <f>'ANEXO No 1'!A4:T4</f>
        <v>CODIGO DANE No.241206001078</v>
      </c>
      <c r="B4" s="696"/>
      <c r="C4" s="696"/>
      <c r="D4" s="696"/>
      <c r="E4" s="696"/>
      <c r="F4" s="696"/>
      <c r="G4" s="696"/>
      <c r="H4" s="696"/>
      <c r="I4" s="696"/>
      <c r="J4" s="696"/>
      <c r="K4" s="696"/>
      <c r="L4" s="696"/>
      <c r="M4" s="696"/>
      <c r="N4" s="696"/>
    </row>
    <row r="5" spans="1:18" ht="18.75" x14ac:dyDescent="0.3">
      <c r="A5" s="696" t="str">
        <f>'ANEXO No 1'!A5:T5</f>
        <v>DIRECCION: VEREDA SANTA ANA</v>
      </c>
      <c r="B5" s="696"/>
      <c r="C5" s="696"/>
      <c r="D5" s="696"/>
      <c r="E5" s="696"/>
      <c r="F5" s="696"/>
      <c r="G5" s="696"/>
      <c r="H5" s="696"/>
      <c r="I5" s="696"/>
      <c r="J5" s="696"/>
      <c r="K5" s="696"/>
      <c r="L5" s="696"/>
      <c r="M5" s="696"/>
      <c r="N5" s="696"/>
    </row>
    <row r="6" spans="1:18" x14ac:dyDescent="0.25">
      <c r="A6" s="427"/>
      <c r="B6" s="415"/>
      <c r="C6" s="427"/>
      <c r="D6" s="415"/>
      <c r="E6" s="415"/>
      <c r="F6" s="13"/>
      <c r="G6" s="13"/>
      <c r="H6" s="13"/>
      <c r="I6" s="13"/>
    </row>
    <row r="7" spans="1:18" ht="15.75" x14ac:dyDescent="0.25">
      <c r="A7" s="706" t="s">
        <v>512</v>
      </c>
      <c r="B7" s="706"/>
      <c r="C7" s="706"/>
      <c r="D7" s="706"/>
      <c r="E7" s="706"/>
      <c r="F7" s="706"/>
      <c r="G7" s="706"/>
      <c r="H7" s="706"/>
      <c r="I7" s="706"/>
      <c r="J7" s="706"/>
      <c r="K7" s="706"/>
      <c r="L7" s="706"/>
      <c r="M7" s="706"/>
      <c r="N7" s="706"/>
    </row>
    <row r="8" spans="1:18" ht="15.75" x14ac:dyDescent="0.25">
      <c r="A8" s="706" t="s">
        <v>517</v>
      </c>
      <c r="B8" s="706"/>
      <c r="C8" s="706"/>
      <c r="D8" s="706"/>
      <c r="E8" s="706"/>
      <c r="F8" s="706"/>
      <c r="G8" s="706"/>
      <c r="H8" s="706"/>
      <c r="I8" s="706"/>
      <c r="J8" s="706"/>
      <c r="K8" s="706"/>
      <c r="L8" s="706"/>
      <c r="M8" s="706"/>
      <c r="N8" s="706"/>
    </row>
    <row r="9" spans="1:18" ht="15.75" x14ac:dyDescent="0.25">
      <c r="A9" s="706" t="str">
        <f>'ANEXO No 1'!A9:T9</f>
        <v>VIGENCIA 2025</v>
      </c>
      <c r="B9" s="706"/>
      <c r="C9" s="706"/>
      <c r="D9" s="706"/>
      <c r="E9" s="706"/>
      <c r="F9" s="706"/>
      <c r="G9" s="706"/>
      <c r="H9" s="706"/>
      <c r="I9" s="706"/>
      <c r="J9" s="706"/>
      <c r="K9" s="706"/>
      <c r="L9" s="706"/>
      <c r="M9" s="706"/>
      <c r="N9" s="706"/>
    </row>
    <row r="10" spans="1:18" ht="16.5" thickBot="1" x14ac:dyDescent="0.3">
      <c r="A10" s="428"/>
      <c r="B10" s="416"/>
      <c r="C10" s="428"/>
      <c r="D10" s="416"/>
      <c r="E10" s="416"/>
      <c r="F10" s="297"/>
      <c r="G10" s="297"/>
      <c r="H10" s="297"/>
      <c r="I10" s="297"/>
      <c r="P10" s="759" t="s">
        <v>641</v>
      </c>
      <c r="Q10" s="759"/>
      <c r="R10" s="759"/>
    </row>
    <row r="11" spans="1:18" s="8" customFormat="1" ht="19.5" customHeight="1" thickBot="1" x14ac:dyDescent="0.25">
      <c r="A11" s="743" t="s">
        <v>422</v>
      </c>
      <c r="B11" s="744"/>
      <c r="C11" s="744"/>
      <c r="D11" s="744"/>
      <c r="E11" s="744"/>
      <c r="F11" s="744"/>
      <c r="G11" s="744"/>
      <c r="H11" s="744"/>
      <c r="I11" s="744"/>
      <c r="J11" s="744"/>
      <c r="K11" s="744"/>
      <c r="L11" s="744"/>
      <c r="M11" s="744"/>
      <c r="N11" s="745"/>
      <c r="P11" s="583" t="s">
        <v>621</v>
      </c>
      <c r="Q11" s="584" t="s">
        <v>622</v>
      </c>
      <c r="R11" s="584" t="s">
        <v>5</v>
      </c>
    </row>
    <row r="12" spans="1:18" s="8" customFormat="1" ht="26.25" thickBot="1" x14ac:dyDescent="0.25">
      <c r="A12" s="429" t="s">
        <v>419</v>
      </c>
      <c r="B12" s="417" t="s">
        <v>420</v>
      </c>
      <c r="C12" s="429" t="s">
        <v>421</v>
      </c>
      <c r="D12" s="417" t="s">
        <v>36</v>
      </c>
      <c r="E12" s="232" t="s">
        <v>536</v>
      </c>
      <c r="F12" s="231" t="s">
        <v>0</v>
      </c>
      <c r="G12" s="231" t="s">
        <v>2</v>
      </c>
      <c r="H12" s="231" t="s">
        <v>37</v>
      </c>
      <c r="I12" s="550" t="s">
        <v>5</v>
      </c>
      <c r="J12" s="575" t="s">
        <v>519</v>
      </c>
      <c r="K12" s="559" t="s">
        <v>520</v>
      </c>
      <c r="L12" s="564" t="s">
        <v>521</v>
      </c>
      <c r="M12" s="557" t="s">
        <v>522</v>
      </c>
      <c r="N12" s="569" t="s">
        <v>620</v>
      </c>
      <c r="P12" s="641">
        <v>1</v>
      </c>
      <c r="Q12" s="642">
        <v>7</v>
      </c>
      <c r="R12" s="643">
        <f>+I23</f>
        <v>0</v>
      </c>
    </row>
    <row r="13" spans="1:18" s="8" customFormat="1" ht="12.75" x14ac:dyDescent="0.2">
      <c r="A13" s="233"/>
      <c r="B13" s="234"/>
      <c r="C13" s="235"/>
      <c r="D13" s="234"/>
      <c r="E13" s="234"/>
      <c r="F13" s="236"/>
      <c r="G13" s="237"/>
      <c r="H13" s="238"/>
      <c r="I13" s="551"/>
      <c r="J13" s="576"/>
      <c r="K13" s="560"/>
      <c r="L13" s="565"/>
      <c r="M13" s="572"/>
      <c r="N13" s="555">
        <f t="shared" ref="N13:N19" si="0">SUM(J13:M13)</f>
        <v>0</v>
      </c>
    </row>
    <row r="14" spans="1:18" s="8" customFormat="1" ht="12.75" x14ac:dyDescent="0.2">
      <c r="A14" s="239"/>
      <c r="B14" s="240"/>
      <c r="C14" s="241"/>
      <c r="D14" s="240"/>
      <c r="E14" s="240"/>
      <c r="F14" s="242"/>
      <c r="G14" s="243"/>
      <c r="H14" s="244"/>
      <c r="I14" s="552"/>
      <c r="J14" s="577"/>
      <c r="K14" s="561"/>
      <c r="L14" s="566"/>
      <c r="M14" s="573"/>
      <c r="N14" s="556">
        <f t="shared" si="0"/>
        <v>0</v>
      </c>
    </row>
    <row r="15" spans="1:18" s="8" customFormat="1" ht="12.75" x14ac:dyDescent="0.2">
      <c r="A15" s="239"/>
      <c r="B15" s="240"/>
      <c r="C15" s="241"/>
      <c r="D15" s="240"/>
      <c r="E15" s="240"/>
      <c r="F15" s="242"/>
      <c r="G15" s="243"/>
      <c r="H15" s="244"/>
      <c r="I15" s="552"/>
      <c r="J15" s="577"/>
      <c r="K15" s="561"/>
      <c r="L15" s="566"/>
      <c r="M15" s="573"/>
      <c r="N15" s="556">
        <f t="shared" si="0"/>
        <v>0</v>
      </c>
    </row>
    <row r="16" spans="1:18" s="8" customFormat="1" ht="12.75" x14ac:dyDescent="0.2">
      <c r="A16" s="239"/>
      <c r="B16" s="240"/>
      <c r="C16" s="241"/>
      <c r="D16" s="240"/>
      <c r="E16" s="240"/>
      <c r="F16" s="242"/>
      <c r="G16" s="243"/>
      <c r="H16" s="244"/>
      <c r="I16" s="552"/>
      <c r="J16" s="577"/>
      <c r="K16" s="561"/>
      <c r="L16" s="566"/>
      <c r="M16" s="573"/>
      <c r="N16" s="556">
        <f t="shared" si="0"/>
        <v>0</v>
      </c>
    </row>
    <row r="17" spans="1:18" s="8" customFormat="1" ht="12.75" x14ac:dyDescent="0.2">
      <c r="A17" s="239"/>
      <c r="B17" s="240"/>
      <c r="C17" s="241"/>
      <c r="D17" s="240"/>
      <c r="E17" s="240"/>
      <c r="F17" s="242"/>
      <c r="G17" s="243"/>
      <c r="H17" s="244"/>
      <c r="I17" s="552"/>
      <c r="J17" s="577"/>
      <c r="K17" s="561"/>
      <c r="L17" s="566"/>
      <c r="M17" s="573"/>
      <c r="N17" s="556">
        <f t="shared" si="0"/>
        <v>0</v>
      </c>
    </row>
    <row r="18" spans="1:18" s="8" customFormat="1" ht="12.75" x14ac:dyDescent="0.2">
      <c r="A18" s="239"/>
      <c r="B18" s="240"/>
      <c r="C18" s="241"/>
      <c r="D18" s="240"/>
      <c r="E18" s="240"/>
      <c r="F18" s="242"/>
      <c r="G18" s="243"/>
      <c r="H18" s="244"/>
      <c r="I18" s="552"/>
      <c r="J18" s="577"/>
      <c r="K18" s="561"/>
      <c r="L18" s="566"/>
      <c r="M18" s="573"/>
      <c r="N18" s="556">
        <f t="shared" si="0"/>
        <v>0</v>
      </c>
    </row>
    <row r="19" spans="1:18" s="8" customFormat="1" ht="12.75" x14ac:dyDescent="0.2">
      <c r="A19" s="239"/>
      <c r="B19" s="240"/>
      <c r="C19" s="241"/>
      <c r="D19" s="240"/>
      <c r="E19" s="240"/>
      <c r="F19" s="242"/>
      <c r="G19" s="243"/>
      <c r="H19" s="244"/>
      <c r="I19" s="552"/>
      <c r="J19" s="577"/>
      <c r="K19" s="561"/>
      <c r="L19" s="566"/>
      <c r="M19" s="573"/>
      <c r="N19" s="556">
        <f t="shared" si="0"/>
        <v>0</v>
      </c>
    </row>
    <row r="20" spans="1:18" s="8" customFormat="1" ht="12.75" x14ac:dyDescent="0.2">
      <c r="A20" s="239"/>
      <c r="B20" s="240"/>
      <c r="C20" s="241"/>
      <c r="D20" s="240"/>
      <c r="E20" s="240"/>
      <c r="F20" s="242"/>
      <c r="G20" s="243"/>
      <c r="H20" s="244"/>
      <c r="I20" s="552"/>
      <c r="J20" s="577"/>
      <c r="K20" s="561"/>
      <c r="L20" s="566"/>
      <c r="M20" s="573"/>
      <c r="N20" s="556">
        <f t="shared" ref="N20:N22" si="1">SUM(J20:M20)</f>
        <v>0</v>
      </c>
    </row>
    <row r="21" spans="1:18" s="8" customFormat="1" ht="12.75" x14ac:dyDescent="0.2">
      <c r="A21" s="239"/>
      <c r="B21" s="240"/>
      <c r="C21" s="241"/>
      <c r="D21" s="240"/>
      <c r="E21" s="240"/>
      <c r="F21" s="242"/>
      <c r="G21" s="243"/>
      <c r="H21" s="244"/>
      <c r="I21" s="552"/>
      <c r="J21" s="577"/>
      <c r="K21" s="561"/>
      <c r="L21" s="566"/>
      <c r="M21" s="573"/>
      <c r="N21" s="556">
        <f t="shared" si="1"/>
        <v>0</v>
      </c>
    </row>
    <row r="22" spans="1:18" s="8" customFormat="1" ht="13.5" thickBot="1" x14ac:dyDescent="0.25">
      <c r="A22" s="245"/>
      <c r="B22" s="246"/>
      <c r="C22" s="247"/>
      <c r="D22" s="246"/>
      <c r="E22" s="246"/>
      <c r="F22" s="248"/>
      <c r="G22" s="249"/>
      <c r="H22" s="250"/>
      <c r="I22" s="553"/>
      <c r="J22" s="578"/>
      <c r="K22" s="562"/>
      <c r="L22" s="567"/>
      <c r="M22" s="574"/>
      <c r="N22" s="570">
        <f t="shared" si="1"/>
        <v>0</v>
      </c>
    </row>
    <row r="23" spans="1:18" s="8" customFormat="1" ht="13.5" thickBot="1" x14ac:dyDescent="0.25">
      <c r="A23" s="757" t="s">
        <v>4</v>
      </c>
      <c r="B23" s="758"/>
      <c r="C23" s="758"/>
      <c r="D23" s="758"/>
      <c r="E23" s="758"/>
      <c r="F23" s="758"/>
      <c r="G23" s="758"/>
      <c r="H23" s="758"/>
      <c r="I23" s="554">
        <f>SUM(I13:I22)</f>
        <v>0</v>
      </c>
      <c r="J23" s="579">
        <f t="shared" ref="J23:N23" si="2">SUM(J13:J22)</f>
        <v>0</v>
      </c>
      <c r="K23" s="563">
        <f t="shared" si="2"/>
        <v>0</v>
      </c>
      <c r="L23" s="568">
        <f t="shared" si="2"/>
        <v>0</v>
      </c>
      <c r="M23" s="558">
        <f t="shared" si="2"/>
        <v>0</v>
      </c>
      <c r="N23" s="571">
        <f t="shared" si="2"/>
        <v>0</v>
      </c>
    </row>
    <row r="24" spans="1:18" ht="15.75" customHeight="1" thickBot="1" x14ac:dyDescent="0.3">
      <c r="A24" s="743" t="s">
        <v>423</v>
      </c>
      <c r="B24" s="744"/>
      <c r="C24" s="744"/>
      <c r="D24" s="744"/>
      <c r="E24" s="744"/>
      <c r="F24" s="744"/>
      <c r="G24" s="744"/>
      <c r="H24" s="744"/>
      <c r="I24" s="744"/>
      <c r="J24" s="744"/>
      <c r="K24" s="744"/>
      <c r="L24" s="744"/>
      <c r="M24" s="744"/>
      <c r="N24" s="745"/>
    </row>
    <row r="25" spans="1:18" ht="26.25" thickBot="1" x14ac:dyDescent="0.3">
      <c r="A25" s="430" t="s">
        <v>419</v>
      </c>
      <c r="B25" s="418" t="s">
        <v>420</v>
      </c>
      <c r="C25" s="430" t="s">
        <v>421</v>
      </c>
      <c r="D25" s="418" t="s">
        <v>36</v>
      </c>
      <c r="E25" s="232" t="s">
        <v>536</v>
      </c>
      <c r="F25" s="299" t="s">
        <v>0</v>
      </c>
      <c r="G25" s="299" t="s">
        <v>2</v>
      </c>
      <c r="H25" s="299" t="s">
        <v>37</v>
      </c>
      <c r="I25" s="550" t="s">
        <v>5</v>
      </c>
      <c r="J25" s="575" t="s">
        <v>519</v>
      </c>
      <c r="K25" s="559" t="s">
        <v>520</v>
      </c>
      <c r="L25" s="564" t="s">
        <v>521</v>
      </c>
      <c r="M25" s="557" t="s">
        <v>522</v>
      </c>
      <c r="N25" s="569" t="s">
        <v>620</v>
      </c>
      <c r="P25" s="644"/>
      <c r="Q25" s="644"/>
      <c r="R25" s="644"/>
    </row>
    <row r="26" spans="1:18" x14ac:dyDescent="0.25">
      <c r="A26" s="233"/>
      <c r="B26" s="234"/>
      <c r="C26" s="235"/>
      <c r="D26" s="234"/>
      <c r="E26" s="234"/>
      <c r="F26" s="236"/>
      <c r="G26" s="237"/>
      <c r="H26" s="238"/>
      <c r="I26" s="551"/>
      <c r="J26" s="576"/>
      <c r="K26" s="560"/>
      <c r="L26" s="565"/>
      <c r="M26" s="572"/>
      <c r="N26" s="555">
        <f t="shared" ref="N26:N32" si="3">SUM(J26:M26)</f>
        <v>0</v>
      </c>
      <c r="P26" s="641">
        <v>1</v>
      </c>
      <c r="Q26" s="642">
        <v>7</v>
      </c>
      <c r="R26" s="643">
        <f>+I36</f>
        <v>0</v>
      </c>
    </row>
    <row r="27" spans="1:18" x14ac:dyDescent="0.25">
      <c r="A27" s="239"/>
      <c r="B27" s="240"/>
      <c r="C27" s="241"/>
      <c r="D27" s="240"/>
      <c r="E27" s="240"/>
      <c r="F27" s="242"/>
      <c r="G27" s="243"/>
      <c r="H27" s="244"/>
      <c r="I27" s="552"/>
      <c r="J27" s="577"/>
      <c r="K27" s="561"/>
      <c r="L27" s="566"/>
      <c r="M27" s="573"/>
      <c r="N27" s="556">
        <f t="shared" si="3"/>
        <v>0</v>
      </c>
    </row>
    <row r="28" spans="1:18" x14ac:dyDescent="0.25">
      <c r="A28" s="239"/>
      <c r="B28" s="240"/>
      <c r="C28" s="241"/>
      <c r="D28" s="240"/>
      <c r="E28" s="240"/>
      <c r="F28" s="242"/>
      <c r="G28" s="243"/>
      <c r="H28" s="244"/>
      <c r="I28" s="552"/>
      <c r="J28" s="577"/>
      <c r="K28" s="561"/>
      <c r="L28" s="566"/>
      <c r="M28" s="573"/>
      <c r="N28" s="556">
        <f t="shared" si="3"/>
        <v>0</v>
      </c>
    </row>
    <row r="29" spans="1:18" x14ac:dyDescent="0.25">
      <c r="A29" s="239"/>
      <c r="B29" s="240"/>
      <c r="C29" s="241"/>
      <c r="D29" s="240"/>
      <c r="E29" s="240"/>
      <c r="F29" s="242"/>
      <c r="G29" s="243"/>
      <c r="H29" s="244"/>
      <c r="I29" s="552"/>
      <c r="J29" s="577"/>
      <c r="K29" s="561"/>
      <c r="L29" s="566"/>
      <c r="M29" s="573"/>
      <c r="N29" s="556">
        <f t="shared" si="3"/>
        <v>0</v>
      </c>
    </row>
    <row r="30" spans="1:18" x14ac:dyDescent="0.25">
      <c r="A30" s="239"/>
      <c r="B30" s="240"/>
      <c r="C30" s="241"/>
      <c r="D30" s="240"/>
      <c r="E30" s="240"/>
      <c r="F30" s="242"/>
      <c r="G30" s="243"/>
      <c r="H30" s="244"/>
      <c r="I30" s="552"/>
      <c r="J30" s="577"/>
      <c r="K30" s="561"/>
      <c r="L30" s="566"/>
      <c r="M30" s="573"/>
      <c r="N30" s="556">
        <f t="shared" si="3"/>
        <v>0</v>
      </c>
    </row>
    <row r="31" spans="1:18" x14ac:dyDescent="0.25">
      <c r="A31" s="239"/>
      <c r="B31" s="240"/>
      <c r="C31" s="241"/>
      <c r="D31" s="240"/>
      <c r="E31" s="240"/>
      <c r="F31" s="242"/>
      <c r="G31" s="243"/>
      <c r="H31" s="244"/>
      <c r="I31" s="552"/>
      <c r="J31" s="577"/>
      <c r="K31" s="561"/>
      <c r="L31" s="566"/>
      <c r="M31" s="573"/>
      <c r="N31" s="556">
        <f t="shared" si="3"/>
        <v>0</v>
      </c>
    </row>
    <row r="32" spans="1:18" x14ac:dyDescent="0.25">
      <c r="A32" s="239"/>
      <c r="B32" s="240"/>
      <c r="C32" s="241"/>
      <c r="D32" s="240"/>
      <c r="E32" s="240"/>
      <c r="F32" s="242"/>
      <c r="G32" s="243"/>
      <c r="H32" s="244"/>
      <c r="I32" s="552"/>
      <c r="J32" s="577"/>
      <c r="K32" s="561"/>
      <c r="L32" s="566"/>
      <c r="M32" s="573"/>
      <c r="N32" s="556">
        <f t="shared" si="3"/>
        <v>0</v>
      </c>
    </row>
    <row r="33" spans="1:18" x14ac:dyDescent="0.25">
      <c r="A33" s="239"/>
      <c r="B33" s="240"/>
      <c r="C33" s="241"/>
      <c r="D33" s="240"/>
      <c r="E33" s="240"/>
      <c r="F33" s="242"/>
      <c r="G33" s="243"/>
      <c r="H33" s="244"/>
      <c r="I33" s="552"/>
      <c r="J33" s="577"/>
      <c r="K33" s="561"/>
      <c r="L33" s="566"/>
      <c r="M33" s="573"/>
      <c r="N33" s="556">
        <f t="shared" ref="N33:N35" si="4">SUM(J33:M33)</f>
        <v>0</v>
      </c>
    </row>
    <row r="34" spans="1:18" x14ac:dyDescent="0.25">
      <c r="A34" s="239"/>
      <c r="B34" s="240"/>
      <c r="C34" s="241"/>
      <c r="D34" s="240"/>
      <c r="E34" s="240"/>
      <c r="F34" s="242"/>
      <c r="G34" s="243"/>
      <c r="H34" s="244"/>
      <c r="I34" s="552"/>
      <c r="J34" s="577"/>
      <c r="K34" s="561"/>
      <c r="L34" s="566"/>
      <c r="M34" s="573"/>
      <c r="N34" s="556">
        <f t="shared" si="4"/>
        <v>0</v>
      </c>
    </row>
    <row r="35" spans="1:18" ht="15.75" thickBot="1" x14ac:dyDescent="0.3">
      <c r="A35" s="245"/>
      <c r="B35" s="246"/>
      <c r="C35" s="247"/>
      <c r="D35" s="246"/>
      <c r="E35" s="246"/>
      <c r="F35" s="248"/>
      <c r="G35" s="249"/>
      <c r="H35" s="250"/>
      <c r="I35" s="553"/>
      <c r="J35" s="578"/>
      <c r="K35" s="562"/>
      <c r="L35" s="567"/>
      <c r="M35" s="574"/>
      <c r="N35" s="570">
        <f t="shared" si="4"/>
        <v>0</v>
      </c>
    </row>
    <row r="36" spans="1:18" ht="15.75" thickBot="1" x14ac:dyDescent="0.3">
      <c r="A36" s="757" t="s">
        <v>4</v>
      </c>
      <c r="B36" s="758"/>
      <c r="C36" s="758"/>
      <c r="D36" s="758"/>
      <c r="E36" s="758"/>
      <c r="F36" s="758"/>
      <c r="G36" s="758"/>
      <c r="H36" s="758"/>
      <c r="I36" s="554">
        <f>SUM(I26:I35)</f>
        <v>0</v>
      </c>
      <c r="J36" s="579">
        <f t="shared" ref="J36:N36" si="5">SUM(J26:J35)</f>
        <v>0</v>
      </c>
      <c r="K36" s="563">
        <f t="shared" si="5"/>
        <v>0</v>
      </c>
      <c r="L36" s="568">
        <f t="shared" si="5"/>
        <v>0</v>
      </c>
      <c r="M36" s="558">
        <f t="shared" si="5"/>
        <v>0</v>
      </c>
      <c r="N36" s="571">
        <f t="shared" si="5"/>
        <v>0</v>
      </c>
    </row>
    <row r="37" spans="1:18" ht="15.75" customHeight="1" thickBot="1" x14ac:dyDescent="0.3">
      <c r="A37" s="743" t="s">
        <v>424</v>
      </c>
      <c r="B37" s="744"/>
      <c r="C37" s="744"/>
      <c r="D37" s="744"/>
      <c r="E37" s="744"/>
      <c r="F37" s="744"/>
      <c r="G37" s="744"/>
      <c r="H37" s="744"/>
      <c r="I37" s="744"/>
      <c r="J37" s="744"/>
      <c r="K37" s="744"/>
      <c r="L37" s="744"/>
      <c r="M37" s="744"/>
      <c r="N37" s="745"/>
    </row>
    <row r="38" spans="1:18" ht="26.25" thickBot="1" x14ac:dyDescent="0.3">
      <c r="A38" s="430" t="s">
        <v>419</v>
      </c>
      <c r="B38" s="418" t="s">
        <v>420</v>
      </c>
      <c r="C38" s="430" t="s">
        <v>421</v>
      </c>
      <c r="D38" s="418" t="s">
        <v>36</v>
      </c>
      <c r="E38" s="232" t="s">
        <v>536</v>
      </c>
      <c r="F38" s="299" t="s">
        <v>0</v>
      </c>
      <c r="G38" s="299" t="s">
        <v>2</v>
      </c>
      <c r="H38" s="299" t="s">
        <v>37</v>
      </c>
      <c r="I38" s="550" t="s">
        <v>5</v>
      </c>
      <c r="J38" s="575" t="s">
        <v>519</v>
      </c>
      <c r="K38" s="559" t="s">
        <v>520</v>
      </c>
      <c r="L38" s="564" t="s">
        <v>521</v>
      </c>
      <c r="M38" s="557" t="s">
        <v>522</v>
      </c>
      <c r="N38" s="569" t="s">
        <v>620</v>
      </c>
      <c r="P38" s="641">
        <v>1</v>
      </c>
      <c r="Q38" s="642">
        <v>7</v>
      </c>
      <c r="R38" s="643">
        <f>+I49</f>
        <v>0</v>
      </c>
    </row>
    <row r="39" spans="1:18" x14ac:dyDescent="0.25">
      <c r="A39" s="233"/>
      <c r="B39" s="234"/>
      <c r="C39" s="235"/>
      <c r="D39" s="234"/>
      <c r="E39" s="234"/>
      <c r="F39" s="236"/>
      <c r="G39" s="237"/>
      <c r="H39" s="238"/>
      <c r="I39" s="551"/>
      <c r="J39" s="576"/>
      <c r="K39" s="560"/>
      <c r="L39" s="565"/>
      <c r="M39" s="572"/>
      <c r="N39" s="555">
        <f t="shared" ref="N39:N45" si="6">SUM(J39:M39)</f>
        <v>0</v>
      </c>
    </row>
    <row r="40" spans="1:18" x14ac:dyDescent="0.25">
      <c r="A40" s="239"/>
      <c r="B40" s="240"/>
      <c r="C40" s="241"/>
      <c r="D40" s="240"/>
      <c r="E40" s="240"/>
      <c r="F40" s="242"/>
      <c r="G40" s="243"/>
      <c r="H40" s="244"/>
      <c r="I40" s="552"/>
      <c r="J40" s="577"/>
      <c r="K40" s="561"/>
      <c r="L40" s="566"/>
      <c r="M40" s="573"/>
      <c r="N40" s="556">
        <f t="shared" si="6"/>
        <v>0</v>
      </c>
    </row>
    <row r="41" spans="1:18" x14ac:dyDescent="0.25">
      <c r="A41" s="239"/>
      <c r="B41" s="240"/>
      <c r="C41" s="241"/>
      <c r="D41" s="240"/>
      <c r="E41" s="240"/>
      <c r="F41" s="242"/>
      <c r="G41" s="243"/>
      <c r="H41" s="244"/>
      <c r="I41" s="552"/>
      <c r="J41" s="577"/>
      <c r="K41" s="561"/>
      <c r="L41" s="566"/>
      <c r="M41" s="573"/>
      <c r="N41" s="556">
        <f t="shared" si="6"/>
        <v>0</v>
      </c>
    </row>
    <row r="42" spans="1:18" x14ac:dyDescent="0.25">
      <c r="A42" s="239"/>
      <c r="B42" s="240"/>
      <c r="C42" s="241"/>
      <c r="D42" s="240"/>
      <c r="E42" s="240"/>
      <c r="F42" s="242"/>
      <c r="G42" s="243"/>
      <c r="H42" s="244"/>
      <c r="I42" s="552"/>
      <c r="J42" s="577"/>
      <c r="K42" s="561"/>
      <c r="L42" s="566"/>
      <c r="M42" s="573"/>
      <c r="N42" s="556">
        <f t="shared" si="6"/>
        <v>0</v>
      </c>
    </row>
    <row r="43" spans="1:18" x14ac:dyDescent="0.25">
      <c r="A43" s="239"/>
      <c r="B43" s="240"/>
      <c r="C43" s="241"/>
      <c r="D43" s="240"/>
      <c r="E43" s="240"/>
      <c r="F43" s="242"/>
      <c r="G43" s="243"/>
      <c r="H43" s="244"/>
      <c r="I43" s="552"/>
      <c r="J43" s="577"/>
      <c r="K43" s="561"/>
      <c r="L43" s="566"/>
      <c r="M43" s="573"/>
      <c r="N43" s="556">
        <f t="shared" si="6"/>
        <v>0</v>
      </c>
    </row>
    <row r="44" spans="1:18" x14ac:dyDescent="0.25">
      <c r="A44" s="239"/>
      <c r="B44" s="240"/>
      <c r="C44" s="241"/>
      <c r="D44" s="240"/>
      <c r="E44" s="240"/>
      <c r="F44" s="242"/>
      <c r="G44" s="243"/>
      <c r="H44" s="244"/>
      <c r="I44" s="552"/>
      <c r="J44" s="577"/>
      <c r="K44" s="561"/>
      <c r="L44" s="566"/>
      <c r="M44" s="573"/>
      <c r="N44" s="556">
        <f t="shared" si="6"/>
        <v>0</v>
      </c>
    </row>
    <row r="45" spans="1:18" x14ac:dyDescent="0.25">
      <c r="A45" s="239"/>
      <c r="B45" s="240"/>
      <c r="C45" s="241"/>
      <c r="D45" s="240"/>
      <c r="E45" s="240"/>
      <c r="F45" s="242"/>
      <c r="G45" s="243"/>
      <c r="H45" s="244"/>
      <c r="I45" s="552"/>
      <c r="J45" s="577"/>
      <c r="K45" s="561"/>
      <c r="L45" s="566"/>
      <c r="M45" s="573"/>
      <c r="N45" s="556">
        <f t="shared" si="6"/>
        <v>0</v>
      </c>
    </row>
    <row r="46" spans="1:18" x14ac:dyDescent="0.25">
      <c r="A46" s="239"/>
      <c r="B46" s="240"/>
      <c r="C46" s="241"/>
      <c r="D46" s="240"/>
      <c r="E46" s="240"/>
      <c r="F46" s="242"/>
      <c r="G46" s="243"/>
      <c r="H46" s="244"/>
      <c r="I46" s="552"/>
      <c r="J46" s="577"/>
      <c r="K46" s="561"/>
      <c r="L46" s="566"/>
      <c r="M46" s="573"/>
      <c r="N46" s="556">
        <f t="shared" ref="N46:N48" si="7">SUM(J46:M46)</f>
        <v>0</v>
      </c>
    </row>
    <row r="47" spans="1:18" x14ac:dyDescent="0.25">
      <c r="A47" s="239"/>
      <c r="B47" s="240"/>
      <c r="C47" s="241"/>
      <c r="D47" s="240"/>
      <c r="E47" s="240"/>
      <c r="F47" s="242"/>
      <c r="G47" s="243"/>
      <c r="H47" s="244"/>
      <c r="I47" s="552"/>
      <c r="J47" s="577"/>
      <c r="K47" s="561"/>
      <c r="L47" s="566"/>
      <c r="M47" s="573"/>
      <c r="N47" s="556">
        <f t="shared" si="7"/>
        <v>0</v>
      </c>
    </row>
    <row r="48" spans="1:18" ht="15.75" thickBot="1" x14ac:dyDescent="0.3">
      <c r="A48" s="245"/>
      <c r="B48" s="246"/>
      <c r="C48" s="247"/>
      <c r="D48" s="246"/>
      <c r="E48" s="246"/>
      <c r="F48" s="248"/>
      <c r="G48" s="249"/>
      <c r="H48" s="250"/>
      <c r="I48" s="553"/>
      <c r="J48" s="578"/>
      <c r="K48" s="562"/>
      <c r="L48" s="567"/>
      <c r="M48" s="574"/>
      <c r="N48" s="570">
        <f t="shared" si="7"/>
        <v>0</v>
      </c>
    </row>
    <row r="49" spans="1:18" ht="15.75" thickBot="1" x14ac:dyDescent="0.3">
      <c r="A49" s="757" t="s">
        <v>4</v>
      </c>
      <c r="B49" s="758"/>
      <c r="C49" s="758"/>
      <c r="D49" s="758"/>
      <c r="E49" s="758"/>
      <c r="F49" s="758"/>
      <c r="G49" s="758"/>
      <c r="H49" s="758"/>
      <c r="I49" s="554">
        <f>SUM(I39:I48)</f>
        <v>0</v>
      </c>
      <c r="J49" s="579">
        <f t="shared" ref="J49:N49" si="8">SUM(J39:J48)</f>
        <v>0</v>
      </c>
      <c r="K49" s="563">
        <f t="shared" si="8"/>
        <v>0</v>
      </c>
      <c r="L49" s="568">
        <f t="shared" si="8"/>
        <v>0</v>
      </c>
      <c r="M49" s="558">
        <f t="shared" si="8"/>
        <v>0</v>
      </c>
      <c r="N49" s="571">
        <f t="shared" si="8"/>
        <v>0</v>
      </c>
    </row>
    <row r="50" spans="1:18" ht="15.75" customHeight="1" thickBot="1" x14ac:dyDescent="0.3">
      <c r="A50" s="743" t="s">
        <v>425</v>
      </c>
      <c r="B50" s="744"/>
      <c r="C50" s="744"/>
      <c r="D50" s="744"/>
      <c r="E50" s="744"/>
      <c r="F50" s="744"/>
      <c r="G50" s="744"/>
      <c r="H50" s="744"/>
      <c r="I50" s="744"/>
      <c r="J50" s="744"/>
      <c r="K50" s="744"/>
      <c r="L50" s="744"/>
      <c r="M50" s="744"/>
      <c r="N50" s="745"/>
    </row>
    <row r="51" spans="1:18" ht="26.25" thickBot="1" x14ac:dyDescent="0.3">
      <c r="A51" s="429" t="s">
        <v>419</v>
      </c>
      <c r="B51" s="417" t="s">
        <v>420</v>
      </c>
      <c r="C51" s="429" t="s">
        <v>421</v>
      </c>
      <c r="D51" s="417" t="s">
        <v>36</v>
      </c>
      <c r="E51" s="232" t="s">
        <v>536</v>
      </c>
      <c r="F51" s="231" t="s">
        <v>0</v>
      </c>
      <c r="G51" s="231" t="s">
        <v>2</v>
      </c>
      <c r="H51" s="231" t="s">
        <v>37</v>
      </c>
      <c r="I51" s="550" t="s">
        <v>5</v>
      </c>
      <c r="J51" s="575" t="s">
        <v>519</v>
      </c>
      <c r="K51" s="559" t="s">
        <v>520</v>
      </c>
      <c r="L51" s="564" t="s">
        <v>521</v>
      </c>
      <c r="M51" s="557" t="s">
        <v>522</v>
      </c>
      <c r="N51" s="569" t="s">
        <v>620</v>
      </c>
      <c r="P51" s="641">
        <v>1</v>
      </c>
      <c r="Q51" s="642">
        <v>7</v>
      </c>
      <c r="R51" s="643">
        <f>+I62</f>
        <v>0</v>
      </c>
    </row>
    <row r="52" spans="1:18" x14ac:dyDescent="0.25">
      <c r="A52" s="233"/>
      <c r="B52" s="234"/>
      <c r="C52" s="235"/>
      <c r="D52" s="234"/>
      <c r="E52" s="234"/>
      <c r="F52" s="236"/>
      <c r="G52" s="237"/>
      <c r="H52" s="238"/>
      <c r="I52" s="551"/>
      <c r="J52" s="576"/>
      <c r="K52" s="560"/>
      <c r="L52" s="565"/>
      <c r="M52" s="572"/>
      <c r="N52" s="555">
        <f t="shared" ref="N52:N58" si="9">SUM(J52:M52)</f>
        <v>0</v>
      </c>
    </row>
    <row r="53" spans="1:18" x14ac:dyDescent="0.25">
      <c r="A53" s="239"/>
      <c r="B53" s="240"/>
      <c r="C53" s="241"/>
      <c r="D53" s="240"/>
      <c r="E53" s="240"/>
      <c r="F53" s="242"/>
      <c r="G53" s="243"/>
      <c r="H53" s="244"/>
      <c r="I53" s="552"/>
      <c r="J53" s="577"/>
      <c r="K53" s="561"/>
      <c r="L53" s="566"/>
      <c r="M53" s="573"/>
      <c r="N53" s="556">
        <f t="shared" si="9"/>
        <v>0</v>
      </c>
    </row>
    <row r="54" spans="1:18" x14ac:dyDescent="0.25">
      <c r="A54" s="239"/>
      <c r="B54" s="240"/>
      <c r="C54" s="241"/>
      <c r="D54" s="240"/>
      <c r="E54" s="240"/>
      <c r="F54" s="242"/>
      <c r="G54" s="243"/>
      <c r="H54" s="244"/>
      <c r="I54" s="552"/>
      <c r="J54" s="577"/>
      <c r="K54" s="561"/>
      <c r="L54" s="566"/>
      <c r="M54" s="573"/>
      <c r="N54" s="556">
        <f t="shared" si="9"/>
        <v>0</v>
      </c>
    </row>
    <row r="55" spans="1:18" x14ac:dyDescent="0.25">
      <c r="A55" s="239"/>
      <c r="B55" s="240"/>
      <c r="C55" s="241"/>
      <c r="D55" s="240"/>
      <c r="E55" s="240"/>
      <c r="F55" s="242"/>
      <c r="G55" s="243"/>
      <c r="H55" s="244"/>
      <c r="I55" s="552"/>
      <c r="J55" s="577"/>
      <c r="K55" s="561"/>
      <c r="L55" s="566"/>
      <c r="M55" s="573"/>
      <c r="N55" s="556">
        <f t="shared" si="9"/>
        <v>0</v>
      </c>
    </row>
    <row r="56" spans="1:18" x14ac:dyDescent="0.25">
      <c r="A56" s="239"/>
      <c r="B56" s="240"/>
      <c r="C56" s="241"/>
      <c r="D56" s="240"/>
      <c r="E56" s="240"/>
      <c r="F56" s="242"/>
      <c r="G56" s="243"/>
      <c r="H56" s="244"/>
      <c r="I56" s="552"/>
      <c r="J56" s="577"/>
      <c r="K56" s="561"/>
      <c r="L56" s="566"/>
      <c r="M56" s="573"/>
      <c r="N56" s="556">
        <f t="shared" si="9"/>
        <v>0</v>
      </c>
    </row>
    <row r="57" spans="1:18" x14ac:dyDescent="0.25">
      <c r="A57" s="239"/>
      <c r="B57" s="240"/>
      <c r="C57" s="241"/>
      <c r="D57" s="240"/>
      <c r="E57" s="240"/>
      <c r="F57" s="242"/>
      <c r="G57" s="243"/>
      <c r="H57" s="244"/>
      <c r="I57" s="552"/>
      <c r="J57" s="577"/>
      <c r="K57" s="561"/>
      <c r="L57" s="566"/>
      <c r="M57" s="573"/>
      <c r="N57" s="556">
        <f t="shared" si="9"/>
        <v>0</v>
      </c>
    </row>
    <row r="58" spans="1:18" x14ac:dyDescent="0.25">
      <c r="A58" s="239"/>
      <c r="B58" s="240"/>
      <c r="C58" s="241"/>
      <c r="D58" s="240"/>
      <c r="E58" s="240"/>
      <c r="F58" s="242"/>
      <c r="G58" s="243"/>
      <c r="H58" s="244"/>
      <c r="I58" s="552"/>
      <c r="J58" s="577"/>
      <c r="K58" s="561"/>
      <c r="L58" s="566"/>
      <c r="M58" s="573"/>
      <c r="N58" s="556">
        <f t="shared" si="9"/>
        <v>0</v>
      </c>
    </row>
    <row r="59" spans="1:18" x14ac:dyDescent="0.25">
      <c r="A59" s="239"/>
      <c r="B59" s="240"/>
      <c r="C59" s="241"/>
      <c r="D59" s="240"/>
      <c r="E59" s="240"/>
      <c r="F59" s="242"/>
      <c r="G59" s="243"/>
      <c r="H59" s="244"/>
      <c r="I59" s="552"/>
      <c r="J59" s="577"/>
      <c r="K59" s="561"/>
      <c r="L59" s="566"/>
      <c r="M59" s="573"/>
      <c r="N59" s="556">
        <f t="shared" ref="N59:N61" si="10">SUM(J59:M59)</f>
        <v>0</v>
      </c>
    </row>
    <row r="60" spans="1:18" x14ac:dyDescent="0.25">
      <c r="A60" s="239"/>
      <c r="B60" s="240"/>
      <c r="C60" s="241"/>
      <c r="D60" s="240"/>
      <c r="E60" s="240"/>
      <c r="F60" s="242"/>
      <c r="G60" s="243"/>
      <c r="H60" s="244"/>
      <c r="I60" s="552"/>
      <c r="J60" s="577"/>
      <c r="K60" s="561"/>
      <c r="L60" s="566"/>
      <c r="M60" s="573"/>
      <c r="N60" s="556">
        <f t="shared" si="10"/>
        <v>0</v>
      </c>
    </row>
    <row r="61" spans="1:18" ht="15.75" thickBot="1" x14ac:dyDescent="0.3">
      <c r="A61" s="245"/>
      <c r="B61" s="246"/>
      <c r="C61" s="247"/>
      <c r="D61" s="246"/>
      <c r="E61" s="246"/>
      <c r="F61" s="248"/>
      <c r="G61" s="249"/>
      <c r="H61" s="250"/>
      <c r="I61" s="553"/>
      <c r="J61" s="578"/>
      <c r="K61" s="562"/>
      <c r="L61" s="567"/>
      <c r="M61" s="574"/>
      <c r="N61" s="570">
        <f t="shared" si="10"/>
        <v>0</v>
      </c>
    </row>
    <row r="62" spans="1:18" ht="15.75" thickBot="1" x14ac:dyDescent="0.3">
      <c r="A62" s="757" t="s">
        <v>4</v>
      </c>
      <c r="B62" s="758"/>
      <c r="C62" s="758"/>
      <c r="D62" s="758"/>
      <c r="E62" s="758"/>
      <c r="F62" s="758"/>
      <c r="G62" s="758"/>
      <c r="H62" s="758"/>
      <c r="I62" s="554">
        <f>SUM(I52:I61)</f>
        <v>0</v>
      </c>
      <c r="J62" s="579">
        <f t="shared" ref="J62:N62" si="11">SUM(J52:J61)</f>
        <v>0</v>
      </c>
      <c r="K62" s="563">
        <f t="shared" si="11"/>
        <v>0</v>
      </c>
      <c r="L62" s="568">
        <f t="shared" si="11"/>
        <v>0</v>
      </c>
      <c r="M62" s="558">
        <f t="shared" si="11"/>
        <v>0</v>
      </c>
      <c r="N62" s="571">
        <f t="shared" si="11"/>
        <v>0</v>
      </c>
    </row>
    <row r="63" spans="1:18" ht="15.75" customHeight="1" thickBot="1" x14ac:dyDescent="0.3">
      <c r="A63" s="743" t="s">
        <v>426</v>
      </c>
      <c r="B63" s="744"/>
      <c r="C63" s="744"/>
      <c r="D63" s="744"/>
      <c r="E63" s="744"/>
      <c r="F63" s="744"/>
      <c r="G63" s="744"/>
      <c r="H63" s="744"/>
      <c r="I63" s="744"/>
      <c r="J63" s="744"/>
      <c r="K63" s="744"/>
      <c r="L63" s="744"/>
      <c r="M63" s="744"/>
      <c r="N63" s="745"/>
    </row>
    <row r="64" spans="1:18" ht="26.25" thickBot="1" x14ac:dyDescent="0.3">
      <c r="A64" s="430" t="s">
        <v>419</v>
      </c>
      <c r="B64" s="418" t="s">
        <v>420</v>
      </c>
      <c r="C64" s="430" t="s">
        <v>421</v>
      </c>
      <c r="D64" s="418" t="s">
        <v>36</v>
      </c>
      <c r="E64" s="232" t="s">
        <v>536</v>
      </c>
      <c r="F64" s="299" t="s">
        <v>0</v>
      </c>
      <c r="G64" s="299" t="s">
        <v>2</v>
      </c>
      <c r="H64" s="299" t="s">
        <v>37</v>
      </c>
      <c r="I64" s="550" t="s">
        <v>5</v>
      </c>
      <c r="J64" s="575" t="s">
        <v>519</v>
      </c>
      <c r="K64" s="559" t="s">
        <v>520</v>
      </c>
      <c r="L64" s="564" t="s">
        <v>521</v>
      </c>
      <c r="M64" s="557" t="s">
        <v>522</v>
      </c>
      <c r="N64" s="569" t="s">
        <v>620</v>
      </c>
      <c r="P64" s="641">
        <v>1</v>
      </c>
      <c r="Q64" s="642">
        <v>7</v>
      </c>
      <c r="R64" s="643">
        <f>+I75</f>
        <v>0</v>
      </c>
    </row>
    <row r="65" spans="1:18" x14ac:dyDescent="0.25">
      <c r="A65" s="233"/>
      <c r="B65" s="234"/>
      <c r="C65" s="235"/>
      <c r="D65" s="234"/>
      <c r="E65" s="234"/>
      <c r="F65" s="236"/>
      <c r="G65" s="237"/>
      <c r="H65" s="238"/>
      <c r="I65" s="551"/>
      <c r="J65" s="576"/>
      <c r="K65" s="560"/>
      <c r="L65" s="565"/>
      <c r="M65" s="572"/>
      <c r="N65" s="555">
        <f t="shared" ref="N65:N71" si="12">SUM(J65:M65)</f>
        <v>0</v>
      </c>
    </row>
    <row r="66" spans="1:18" x14ac:dyDescent="0.25">
      <c r="A66" s="239"/>
      <c r="B66" s="240"/>
      <c r="C66" s="241"/>
      <c r="D66" s="240"/>
      <c r="E66" s="240"/>
      <c r="F66" s="242"/>
      <c r="G66" s="243"/>
      <c r="H66" s="244"/>
      <c r="I66" s="552"/>
      <c r="J66" s="577"/>
      <c r="K66" s="561"/>
      <c r="L66" s="566"/>
      <c r="M66" s="573"/>
      <c r="N66" s="556">
        <f t="shared" si="12"/>
        <v>0</v>
      </c>
    </row>
    <row r="67" spans="1:18" x14ac:dyDescent="0.25">
      <c r="A67" s="239"/>
      <c r="B67" s="240"/>
      <c r="C67" s="241"/>
      <c r="D67" s="240"/>
      <c r="E67" s="240"/>
      <c r="F67" s="242"/>
      <c r="G67" s="243"/>
      <c r="H67" s="244"/>
      <c r="I67" s="552"/>
      <c r="J67" s="577"/>
      <c r="K67" s="561"/>
      <c r="L67" s="566"/>
      <c r="M67" s="573"/>
      <c r="N67" s="556">
        <f t="shared" si="12"/>
        <v>0</v>
      </c>
    </row>
    <row r="68" spans="1:18" x14ac:dyDescent="0.25">
      <c r="A68" s="239"/>
      <c r="B68" s="240"/>
      <c r="C68" s="241"/>
      <c r="D68" s="240"/>
      <c r="E68" s="240"/>
      <c r="F68" s="242"/>
      <c r="G68" s="243"/>
      <c r="H68" s="244"/>
      <c r="I68" s="552"/>
      <c r="J68" s="577"/>
      <c r="K68" s="561"/>
      <c r="L68" s="566"/>
      <c r="M68" s="573"/>
      <c r="N68" s="556">
        <f t="shared" si="12"/>
        <v>0</v>
      </c>
    </row>
    <row r="69" spans="1:18" x14ac:dyDescent="0.25">
      <c r="A69" s="239"/>
      <c r="B69" s="240"/>
      <c r="C69" s="241"/>
      <c r="D69" s="240"/>
      <c r="E69" s="240"/>
      <c r="F69" s="242"/>
      <c r="G69" s="243"/>
      <c r="H69" s="244"/>
      <c r="I69" s="552"/>
      <c r="J69" s="577"/>
      <c r="K69" s="561"/>
      <c r="L69" s="566"/>
      <c r="M69" s="573"/>
      <c r="N69" s="556">
        <f t="shared" si="12"/>
        <v>0</v>
      </c>
    </row>
    <row r="70" spans="1:18" x14ac:dyDescent="0.25">
      <c r="A70" s="239"/>
      <c r="B70" s="240"/>
      <c r="C70" s="241"/>
      <c r="D70" s="240"/>
      <c r="E70" s="240"/>
      <c r="F70" s="242"/>
      <c r="G70" s="243"/>
      <c r="H70" s="244"/>
      <c r="I70" s="552"/>
      <c r="J70" s="577"/>
      <c r="K70" s="561"/>
      <c r="L70" s="566"/>
      <c r="M70" s="573"/>
      <c r="N70" s="556">
        <f t="shared" si="12"/>
        <v>0</v>
      </c>
    </row>
    <row r="71" spans="1:18" x14ac:dyDescent="0.25">
      <c r="A71" s="239"/>
      <c r="B71" s="240"/>
      <c r="C71" s="241"/>
      <c r="D71" s="240"/>
      <c r="E71" s="240"/>
      <c r="F71" s="242"/>
      <c r="G71" s="243"/>
      <c r="H71" s="244"/>
      <c r="I71" s="552"/>
      <c r="J71" s="577"/>
      <c r="K71" s="561"/>
      <c r="L71" s="566"/>
      <c r="M71" s="573"/>
      <c r="N71" s="556">
        <f t="shared" si="12"/>
        <v>0</v>
      </c>
    </row>
    <row r="72" spans="1:18" x14ac:dyDescent="0.25">
      <c r="A72" s="239"/>
      <c r="B72" s="240"/>
      <c r="C72" s="241"/>
      <c r="D72" s="240"/>
      <c r="E72" s="240"/>
      <c r="F72" s="242"/>
      <c r="G72" s="243"/>
      <c r="H72" s="244"/>
      <c r="I72" s="552"/>
      <c r="J72" s="577"/>
      <c r="K72" s="561"/>
      <c r="L72" s="566"/>
      <c r="M72" s="573"/>
      <c r="N72" s="556">
        <f t="shared" ref="N72:N74" si="13">SUM(J72:M72)</f>
        <v>0</v>
      </c>
    </row>
    <row r="73" spans="1:18" x14ac:dyDescent="0.25">
      <c r="A73" s="239"/>
      <c r="B73" s="240"/>
      <c r="C73" s="241"/>
      <c r="D73" s="240"/>
      <c r="E73" s="240"/>
      <c r="F73" s="242"/>
      <c r="G73" s="243"/>
      <c r="H73" s="244"/>
      <c r="I73" s="552"/>
      <c r="J73" s="577"/>
      <c r="K73" s="561"/>
      <c r="L73" s="566"/>
      <c r="M73" s="573"/>
      <c r="N73" s="556">
        <f t="shared" si="13"/>
        <v>0</v>
      </c>
    </row>
    <row r="74" spans="1:18" ht="15.75" thickBot="1" x14ac:dyDescent="0.3">
      <c r="A74" s="245"/>
      <c r="B74" s="246"/>
      <c r="C74" s="247"/>
      <c r="D74" s="246"/>
      <c r="E74" s="246"/>
      <c r="F74" s="248"/>
      <c r="G74" s="249"/>
      <c r="H74" s="250"/>
      <c r="I74" s="553"/>
      <c r="J74" s="578"/>
      <c r="K74" s="562"/>
      <c r="L74" s="567"/>
      <c r="M74" s="574"/>
      <c r="N74" s="570">
        <f t="shared" si="13"/>
        <v>0</v>
      </c>
    </row>
    <row r="75" spans="1:18" ht="15.75" thickBot="1" x14ac:dyDescent="0.3">
      <c r="A75" s="757" t="s">
        <v>4</v>
      </c>
      <c r="B75" s="758"/>
      <c r="C75" s="758"/>
      <c r="D75" s="758"/>
      <c r="E75" s="758"/>
      <c r="F75" s="758"/>
      <c r="G75" s="758"/>
      <c r="H75" s="758"/>
      <c r="I75" s="554">
        <f>SUM(I65:I74)</f>
        <v>0</v>
      </c>
      <c r="J75" s="579">
        <f t="shared" ref="J75:N75" si="14">SUM(J65:J74)</f>
        <v>0</v>
      </c>
      <c r="K75" s="563">
        <f t="shared" si="14"/>
        <v>0</v>
      </c>
      <c r="L75" s="568">
        <f t="shared" si="14"/>
        <v>0</v>
      </c>
      <c r="M75" s="558">
        <f t="shared" si="14"/>
        <v>0</v>
      </c>
      <c r="N75" s="571">
        <f t="shared" si="14"/>
        <v>0</v>
      </c>
    </row>
    <row r="76" spans="1:18" ht="15.75" customHeight="1" thickBot="1" x14ac:dyDescent="0.3">
      <c r="A76" s="743" t="s">
        <v>427</v>
      </c>
      <c r="B76" s="744"/>
      <c r="C76" s="744"/>
      <c r="D76" s="744"/>
      <c r="E76" s="744"/>
      <c r="F76" s="744"/>
      <c r="G76" s="744"/>
      <c r="H76" s="744"/>
      <c r="I76" s="744"/>
      <c r="J76" s="744"/>
      <c r="K76" s="744"/>
      <c r="L76" s="744"/>
      <c r="M76" s="744"/>
      <c r="N76" s="745"/>
    </row>
    <row r="77" spans="1:18" ht="26.25" thickBot="1" x14ac:dyDescent="0.3">
      <c r="A77" s="430" t="s">
        <v>419</v>
      </c>
      <c r="B77" s="418" t="s">
        <v>420</v>
      </c>
      <c r="C77" s="430" t="s">
        <v>421</v>
      </c>
      <c r="D77" s="418" t="s">
        <v>36</v>
      </c>
      <c r="E77" s="232" t="s">
        <v>536</v>
      </c>
      <c r="F77" s="299" t="s">
        <v>0</v>
      </c>
      <c r="G77" s="299" t="s">
        <v>2</v>
      </c>
      <c r="H77" s="299" t="s">
        <v>37</v>
      </c>
      <c r="I77" s="550" t="s">
        <v>5</v>
      </c>
      <c r="J77" s="575" t="s">
        <v>519</v>
      </c>
      <c r="K77" s="559" t="s">
        <v>520</v>
      </c>
      <c r="L77" s="564" t="s">
        <v>521</v>
      </c>
      <c r="M77" s="557" t="s">
        <v>522</v>
      </c>
      <c r="N77" s="569" t="s">
        <v>620</v>
      </c>
      <c r="P77" s="641">
        <v>1</v>
      </c>
      <c r="Q77" s="642">
        <v>7</v>
      </c>
      <c r="R77" s="643">
        <f>+I88</f>
        <v>0</v>
      </c>
    </row>
    <row r="78" spans="1:18" x14ac:dyDescent="0.25">
      <c r="A78" s="233"/>
      <c r="B78" s="234"/>
      <c r="C78" s="235"/>
      <c r="D78" s="234"/>
      <c r="E78" s="234"/>
      <c r="F78" s="236"/>
      <c r="G78" s="237"/>
      <c r="H78" s="238"/>
      <c r="I78" s="551"/>
      <c r="J78" s="576"/>
      <c r="K78" s="560"/>
      <c r="L78" s="565"/>
      <c r="M78" s="572"/>
      <c r="N78" s="555">
        <f t="shared" ref="N78:N84" si="15">SUM(J78:M78)</f>
        <v>0</v>
      </c>
    </row>
    <row r="79" spans="1:18" x14ac:dyDescent="0.25">
      <c r="A79" s="239"/>
      <c r="B79" s="240"/>
      <c r="C79" s="241"/>
      <c r="D79" s="240"/>
      <c r="E79" s="240"/>
      <c r="F79" s="242"/>
      <c r="G79" s="243"/>
      <c r="H79" s="244"/>
      <c r="I79" s="552"/>
      <c r="J79" s="577"/>
      <c r="K79" s="561"/>
      <c r="L79" s="566"/>
      <c r="M79" s="573"/>
      <c r="N79" s="556">
        <f t="shared" si="15"/>
        <v>0</v>
      </c>
    </row>
    <row r="80" spans="1:18" x14ac:dyDescent="0.25">
      <c r="A80" s="239"/>
      <c r="B80" s="240"/>
      <c r="C80" s="241"/>
      <c r="D80" s="240"/>
      <c r="E80" s="240"/>
      <c r="F80" s="242"/>
      <c r="G80" s="243"/>
      <c r="H80" s="244"/>
      <c r="I80" s="552"/>
      <c r="J80" s="577"/>
      <c r="K80" s="561"/>
      <c r="L80" s="566"/>
      <c r="M80" s="573"/>
      <c r="N80" s="556">
        <f t="shared" si="15"/>
        <v>0</v>
      </c>
    </row>
    <row r="81" spans="1:18" x14ac:dyDescent="0.25">
      <c r="A81" s="239"/>
      <c r="B81" s="240"/>
      <c r="C81" s="241"/>
      <c r="D81" s="240"/>
      <c r="E81" s="240"/>
      <c r="F81" s="242"/>
      <c r="G81" s="243"/>
      <c r="H81" s="244"/>
      <c r="I81" s="552"/>
      <c r="J81" s="577"/>
      <c r="K81" s="561"/>
      <c r="L81" s="566"/>
      <c r="M81" s="573"/>
      <c r="N81" s="556">
        <f t="shared" si="15"/>
        <v>0</v>
      </c>
    </row>
    <row r="82" spans="1:18" x14ac:dyDescent="0.25">
      <c r="A82" s="239"/>
      <c r="B82" s="240"/>
      <c r="C82" s="241"/>
      <c r="D82" s="240"/>
      <c r="E82" s="240"/>
      <c r="F82" s="242"/>
      <c r="G82" s="243"/>
      <c r="H82" s="244"/>
      <c r="I82" s="552"/>
      <c r="J82" s="577"/>
      <c r="K82" s="561"/>
      <c r="L82" s="566"/>
      <c r="M82" s="573"/>
      <c r="N82" s="556">
        <f t="shared" si="15"/>
        <v>0</v>
      </c>
    </row>
    <row r="83" spans="1:18" x14ac:dyDescent="0.25">
      <c r="A83" s="239"/>
      <c r="B83" s="240"/>
      <c r="C83" s="241"/>
      <c r="D83" s="240"/>
      <c r="E83" s="240"/>
      <c r="F83" s="242"/>
      <c r="G83" s="243"/>
      <c r="H83" s="244"/>
      <c r="I83" s="552"/>
      <c r="J83" s="577"/>
      <c r="K83" s="561"/>
      <c r="L83" s="566"/>
      <c r="M83" s="573"/>
      <c r="N83" s="556">
        <f t="shared" si="15"/>
        <v>0</v>
      </c>
    </row>
    <row r="84" spans="1:18" x14ac:dyDescent="0.25">
      <c r="A84" s="239"/>
      <c r="B84" s="240"/>
      <c r="C84" s="241"/>
      <c r="D84" s="240"/>
      <c r="E84" s="240"/>
      <c r="F84" s="242"/>
      <c r="G84" s="243"/>
      <c r="H84" s="244"/>
      <c r="I84" s="552"/>
      <c r="J84" s="577"/>
      <c r="K84" s="561"/>
      <c r="L84" s="566"/>
      <c r="M84" s="573"/>
      <c r="N84" s="556">
        <f t="shared" si="15"/>
        <v>0</v>
      </c>
    </row>
    <row r="85" spans="1:18" x14ac:dyDescent="0.25">
      <c r="A85" s="239"/>
      <c r="B85" s="240"/>
      <c r="C85" s="241"/>
      <c r="D85" s="240"/>
      <c r="E85" s="240"/>
      <c r="F85" s="242"/>
      <c r="G85" s="243"/>
      <c r="H85" s="244"/>
      <c r="I85" s="552"/>
      <c r="J85" s="577"/>
      <c r="K85" s="561"/>
      <c r="L85" s="566"/>
      <c r="M85" s="573"/>
      <c r="N85" s="556">
        <f t="shared" ref="N85:N87" si="16">SUM(J85:M85)</f>
        <v>0</v>
      </c>
    </row>
    <row r="86" spans="1:18" x14ac:dyDescent="0.25">
      <c r="A86" s="239"/>
      <c r="B86" s="240"/>
      <c r="C86" s="241"/>
      <c r="D86" s="240"/>
      <c r="E86" s="240"/>
      <c r="F86" s="242"/>
      <c r="G86" s="243"/>
      <c r="H86" s="244"/>
      <c r="I86" s="552"/>
      <c r="J86" s="577"/>
      <c r="K86" s="561"/>
      <c r="L86" s="566"/>
      <c r="M86" s="573"/>
      <c r="N86" s="556">
        <f t="shared" si="16"/>
        <v>0</v>
      </c>
    </row>
    <row r="87" spans="1:18" ht="15.75" thickBot="1" x14ac:dyDescent="0.3">
      <c r="A87" s="245"/>
      <c r="B87" s="246"/>
      <c r="C87" s="247"/>
      <c r="D87" s="246"/>
      <c r="E87" s="246"/>
      <c r="F87" s="248"/>
      <c r="G87" s="249"/>
      <c r="H87" s="250"/>
      <c r="I87" s="553"/>
      <c r="J87" s="578"/>
      <c r="K87" s="562"/>
      <c r="L87" s="567"/>
      <c r="M87" s="574"/>
      <c r="N87" s="570">
        <f t="shared" si="16"/>
        <v>0</v>
      </c>
    </row>
    <row r="88" spans="1:18" ht="15.75" thickBot="1" x14ac:dyDescent="0.3">
      <c r="A88" s="757" t="s">
        <v>4</v>
      </c>
      <c r="B88" s="758"/>
      <c r="C88" s="758"/>
      <c r="D88" s="758"/>
      <c r="E88" s="758"/>
      <c r="F88" s="758"/>
      <c r="G88" s="758"/>
      <c r="H88" s="758"/>
      <c r="I88" s="554">
        <f>SUM(I78:I87)</f>
        <v>0</v>
      </c>
      <c r="J88" s="579">
        <f t="shared" ref="J88:N88" si="17">SUM(J78:J87)</f>
        <v>0</v>
      </c>
      <c r="K88" s="563">
        <f t="shared" si="17"/>
        <v>0</v>
      </c>
      <c r="L88" s="568">
        <f t="shared" si="17"/>
        <v>0</v>
      </c>
      <c r="M88" s="558">
        <f t="shared" si="17"/>
        <v>0</v>
      </c>
      <c r="N88" s="571">
        <f t="shared" si="17"/>
        <v>0</v>
      </c>
    </row>
    <row r="89" spans="1:18" ht="15.75" customHeight="1" thickBot="1" x14ac:dyDescent="0.3">
      <c r="A89" s="743" t="s">
        <v>428</v>
      </c>
      <c r="B89" s="744"/>
      <c r="C89" s="744"/>
      <c r="D89" s="744"/>
      <c r="E89" s="744"/>
      <c r="F89" s="744"/>
      <c r="G89" s="744"/>
      <c r="H89" s="744"/>
      <c r="I89" s="744"/>
      <c r="J89" s="744"/>
      <c r="K89" s="744"/>
      <c r="L89" s="744"/>
      <c r="M89" s="744"/>
      <c r="N89" s="745"/>
    </row>
    <row r="90" spans="1:18" ht="26.25" thickBot="1" x14ac:dyDescent="0.3">
      <c r="A90" s="430" t="s">
        <v>419</v>
      </c>
      <c r="B90" s="418" t="s">
        <v>420</v>
      </c>
      <c r="C90" s="430" t="s">
        <v>421</v>
      </c>
      <c r="D90" s="418" t="s">
        <v>36</v>
      </c>
      <c r="E90" s="232" t="s">
        <v>536</v>
      </c>
      <c r="F90" s="299" t="s">
        <v>0</v>
      </c>
      <c r="G90" s="299" t="s">
        <v>2</v>
      </c>
      <c r="H90" s="299" t="s">
        <v>37</v>
      </c>
      <c r="I90" s="550" t="s">
        <v>5</v>
      </c>
      <c r="J90" s="575" t="s">
        <v>519</v>
      </c>
      <c r="K90" s="559" t="s">
        <v>520</v>
      </c>
      <c r="L90" s="564" t="s">
        <v>521</v>
      </c>
      <c r="M90" s="557" t="s">
        <v>522</v>
      </c>
      <c r="N90" s="569" t="s">
        <v>620</v>
      </c>
      <c r="P90" s="641">
        <v>1</v>
      </c>
      <c r="Q90" s="642">
        <v>7</v>
      </c>
      <c r="R90" s="643">
        <f>+I101</f>
        <v>0</v>
      </c>
    </row>
    <row r="91" spans="1:18" x14ac:dyDescent="0.25">
      <c r="A91" s="233"/>
      <c r="B91" s="234"/>
      <c r="C91" s="235"/>
      <c r="D91" s="234"/>
      <c r="E91" s="234"/>
      <c r="F91" s="236"/>
      <c r="G91" s="237"/>
      <c r="H91" s="238"/>
      <c r="I91" s="551"/>
      <c r="J91" s="576"/>
      <c r="K91" s="560"/>
      <c r="L91" s="565"/>
      <c r="M91" s="572"/>
      <c r="N91" s="555">
        <f t="shared" ref="N91:N97" si="18">SUM(J91:M91)</f>
        <v>0</v>
      </c>
    </row>
    <row r="92" spans="1:18" x14ac:dyDescent="0.25">
      <c r="A92" s="239"/>
      <c r="B92" s="240"/>
      <c r="C92" s="241"/>
      <c r="D92" s="240"/>
      <c r="E92" s="240"/>
      <c r="F92" s="242"/>
      <c r="G92" s="243"/>
      <c r="H92" s="244"/>
      <c r="I92" s="552"/>
      <c r="J92" s="577"/>
      <c r="K92" s="561"/>
      <c r="L92" s="566"/>
      <c r="M92" s="573"/>
      <c r="N92" s="556">
        <f t="shared" si="18"/>
        <v>0</v>
      </c>
    </row>
    <row r="93" spans="1:18" x14ac:dyDescent="0.25">
      <c r="A93" s="239"/>
      <c r="B93" s="240"/>
      <c r="C93" s="241"/>
      <c r="D93" s="240"/>
      <c r="E93" s="240"/>
      <c r="F93" s="242"/>
      <c r="G93" s="243"/>
      <c r="H93" s="244"/>
      <c r="I93" s="552"/>
      <c r="J93" s="577"/>
      <c r="K93" s="561"/>
      <c r="L93" s="566"/>
      <c r="M93" s="573"/>
      <c r="N93" s="556">
        <f t="shared" si="18"/>
        <v>0</v>
      </c>
    </row>
    <row r="94" spans="1:18" x14ac:dyDescent="0.25">
      <c r="A94" s="239"/>
      <c r="B94" s="240"/>
      <c r="C94" s="241"/>
      <c r="D94" s="240"/>
      <c r="E94" s="240"/>
      <c r="F94" s="242"/>
      <c r="G94" s="243"/>
      <c r="H94" s="244"/>
      <c r="I94" s="552"/>
      <c r="J94" s="577"/>
      <c r="K94" s="561"/>
      <c r="L94" s="566"/>
      <c r="M94" s="573"/>
      <c r="N94" s="556">
        <f t="shared" si="18"/>
        <v>0</v>
      </c>
    </row>
    <row r="95" spans="1:18" x14ac:dyDescent="0.25">
      <c r="A95" s="239"/>
      <c r="B95" s="240"/>
      <c r="C95" s="241"/>
      <c r="D95" s="240"/>
      <c r="E95" s="240"/>
      <c r="F95" s="242"/>
      <c r="G95" s="243"/>
      <c r="H95" s="244"/>
      <c r="I95" s="552"/>
      <c r="J95" s="577"/>
      <c r="K95" s="561"/>
      <c r="L95" s="566"/>
      <c r="M95" s="573"/>
      <c r="N95" s="556">
        <f t="shared" si="18"/>
        <v>0</v>
      </c>
    </row>
    <row r="96" spans="1:18" x14ac:dyDescent="0.25">
      <c r="A96" s="239"/>
      <c r="B96" s="240"/>
      <c r="C96" s="241"/>
      <c r="D96" s="240"/>
      <c r="E96" s="240"/>
      <c r="F96" s="242"/>
      <c r="G96" s="243"/>
      <c r="H96" s="244"/>
      <c r="I96" s="552"/>
      <c r="J96" s="577"/>
      <c r="K96" s="561"/>
      <c r="L96" s="566"/>
      <c r="M96" s="573"/>
      <c r="N96" s="556">
        <f t="shared" si="18"/>
        <v>0</v>
      </c>
    </row>
    <row r="97" spans="1:18" x14ac:dyDescent="0.25">
      <c r="A97" s="239"/>
      <c r="B97" s="240"/>
      <c r="C97" s="241"/>
      <c r="D97" s="240"/>
      <c r="E97" s="240"/>
      <c r="F97" s="242"/>
      <c r="G97" s="243"/>
      <c r="H97" s="244"/>
      <c r="I97" s="552"/>
      <c r="J97" s="577"/>
      <c r="K97" s="561"/>
      <c r="L97" s="566"/>
      <c r="M97" s="573"/>
      <c r="N97" s="556">
        <f t="shared" si="18"/>
        <v>0</v>
      </c>
    </row>
    <row r="98" spans="1:18" x14ac:dyDescent="0.25">
      <c r="A98" s="239"/>
      <c r="B98" s="240"/>
      <c r="C98" s="241"/>
      <c r="D98" s="240"/>
      <c r="E98" s="240"/>
      <c r="F98" s="242"/>
      <c r="G98" s="243"/>
      <c r="H98" s="244"/>
      <c r="I98" s="552"/>
      <c r="J98" s="577"/>
      <c r="K98" s="561"/>
      <c r="L98" s="566"/>
      <c r="M98" s="573"/>
      <c r="N98" s="556">
        <f t="shared" ref="N98:N100" si="19">SUM(J98:M98)</f>
        <v>0</v>
      </c>
    </row>
    <row r="99" spans="1:18" x14ac:dyDescent="0.25">
      <c r="A99" s="239"/>
      <c r="B99" s="240"/>
      <c r="C99" s="241"/>
      <c r="D99" s="240"/>
      <c r="E99" s="240"/>
      <c r="F99" s="242"/>
      <c r="G99" s="243"/>
      <c r="H99" s="244"/>
      <c r="I99" s="552"/>
      <c r="J99" s="577"/>
      <c r="K99" s="561"/>
      <c r="L99" s="566"/>
      <c r="M99" s="573"/>
      <c r="N99" s="556">
        <f t="shared" si="19"/>
        <v>0</v>
      </c>
    </row>
    <row r="100" spans="1:18" ht="15.75" thickBot="1" x14ac:dyDescent="0.3">
      <c r="A100" s="245"/>
      <c r="B100" s="246"/>
      <c r="C100" s="247"/>
      <c r="D100" s="246"/>
      <c r="E100" s="246"/>
      <c r="F100" s="248"/>
      <c r="G100" s="249"/>
      <c r="H100" s="250"/>
      <c r="I100" s="553"/>
      <c r="J100" s="578"/>
      <c r="K100" s="562"/>
      <c r="L100" s="567"/>
      <c r="M100" s="574"/>
      <c r="N100" s="570">
        <f t="shared" si="19"/>
        <v>0</v>
      </c>
    </row>
    <row r="101" spans="1:18" ht="15.75" thickBot="1" x14ac:dyDescent="0.3">
      <c r="A101" s="757" t="s">
        <v>4</v>
      </c>
      <c r="B101" s="758"/>
      <c r="C101" s="758"/>
      <c r="D101" s="758"/>
      <c r="E101" s="758"/>
      <c r="F101" s="758"/>
      <c r="G101" s="758"/>
      <c r="H101" s="758"/>
      <c r="I101" s="554">
        <f>SUM(I91:I100)</f>
        <v>0</v>
      </c>
      <c r="J101" s="579">
        <f t="shared" ref="J101:N101" si="20">SUM(J91:J100)</f>
        <v>0</v>
      </c>
      <c r="K101" s="563">
        <f t="shared" si="20"/>
        <v>0</v>
      </c>
      <c r="L101" s="568">
        <f t="shared" si="20"/>
        <v>0</v>
      </c>
      <c r="M101" s="558">
        <f t="shared" si="20"/>
        <v>0</v>
      </c>
      <c r="N101" s="571">
        <f t="shared" si="20"/>
        <v>0</v>
      </c>
    </row>
    <row r="102" spans="1:18" ht="15.75" thickBot="1" x14ac:dyDescent="0.3">
      <c r="A102" s="746" t="s">
        <v>605</v>
      </c>
      <c r="B102" s="747"/>
      <c r="C102" s="747"/>
      <c r="D102" s="747"/>
      <c r="E102" s="747"/>
      <c r="F102" s="747"/>
      <c r="G102" s="747"/>
      <c r="H102" s="747"/>
      <c r="I102" s="747"/>
      <c r="J102" s="747"/>
      <c r="K102" s="747"/>
      <c r="L102" s="747"/>
      <c r="M102" s="747"/>
      <c r="N102" s="748"/>
    </row>
    <row r="103" spans="1:18" ht="26.25" thickBot="1" x14ac:dyDescent="0.3">
      <c r="A103" s="430" t="s">
        <v>419</v>
      </c>
      <c r="B103" s="418" t="s">
        <v>420</v>
      </c>
      <c r="C103" s="430" t="s">
        <v>421</v>
      </c>
      <c r="D103" s="418" t="s">
        <v>36</v>
      </c>
      <c r="E103" s="232" t="s">
        <v>536</v>
      </c>
      <c r="F103" s="299" t="s">
        <v>0</v>
      </c>
      <c r="G103" s="299" t="s">
        <v>2</v>
      </c>
      <c r="H103" s="299" t="s">
        <v>37</v>
      </c>
      <c r="I103" s="550" t="s">
        <v>5</v>
      </c>
      <c r="J103" s="575" t="s">
        <v>519</v>
      </c>
      <c r="K103" s="559" t="s">
        <v>520</v>
      </c>
      <c r="L103" s="564" t="s">
        <v>521</v>
      </c>
      <c r="M103" s="557" t="s">
        <v>522</v>
      </c>
      <c r="N103" s="569" t="s">
        <v>620</v>
      </c>
      <c r="P103" s="641">
        <v>1</v>
      </c>
      <c r="Q103" s="642">
        <v>7</v>
      </c>
      <c r="R103" s="643">
        <f>+I114</f>
        <v>0</v>
      </c>
    </row>
    <row r="104" spans="1:18" x14ac:dyDescent="0.25">
      <c r="A104" s="233"/>
      <c r="B104" s="234"/>
      <c r="C104" s="235"/>
      <c r="D104" s="234"/>
      <c r="E104" s="234"/>
      <c r="F104" s="236"/>
      <c r="G104" s="237"/>
      <c r="H104" s="238"/>
      <c r="I104" s="551"/>
      <c r="J104" s="576"/>
      <c r="K104" s="560"/>
      <c r="L104" s="565"/>
      <c r="M104" s="572"/>
      <c r="N104" s="555">
        <f t="shared" ref="N104:N110" si="21">SUM(J104:M104)</f>
        <v>0</v>
      </c>
    </row>
    <row r="105" spans="1:18" x14ac:dyDescent="0.25">
      <c r="A105" s="239"/>
      <c r="B105" s="240"/>
      <c r="C105" s="241"/>
      <c r="D105" s="240"/>
      <c r="E105" s="240"/>
      <c r="F105" s="242"/>
      <c r="G105" s="243"/>
      <c r="H105" s="244"/>
      <c r="I105" s="552"/>
      <c r="J105" s="577"/>
      <c r="K105" s="561"/>
      <c r="L105" s="566"/>
      <c r="M105" s="573"/>
      <c r="N105" s="556">
        <f t="shared" si="21"/>
        <v>0</v>
      </c>
    </row>
    <row r="106" spans="1:18" x14ac:dyDescent="0.25">
      <c r="A106" s="239"/>
      <c r="B106" s="240"/>
      <c r="C106" s="241"/>
      <c r="D106" s="240"/>
      <c r="E106" s="240"/>
      <c r="F106" s="242"/>
      <c r="G106" s="243"/>
      <c r="H106" s="244"/>
      <c r="I106" s="552"/>
      <c r="J106" s="577"/>
      <c r="K106" s="561"/>
      <c r="L106" s="566"/>
      <c r="M106" s="573"/>
      <c r="N106" s="556">
        <f t="shared" si="21"/>
        <v>0</v>
      </c>
    </row>
    <row r="107" spans="1:18" x14ac:dyDescent="0.25">
      <c r="A107" s="239"/>
      <c r="B107" s="240"/>
      <c r="C107" s="241"/>
      <c r="D107" s="240"/>
      <c r="E107" s="240"/>
      <c r="F107" s="242"/>
      <c r="G107" s="243"/>
      <c r="H107" s="244"/>
      <c r="I107" s="552"/>
      <c r="J107" s="577"/>
      <c r="K107" s="561"/>
      <c r="L107" s="566"/>
      <c r="M107" s="573"/>
      <c r="N107" s="556">
        <f t="shared" si="21"/>
        <v>0</v>
      </c>
    </row>
    <row r="108" spans="1:18" x14ac:dyDescent="0.25">
      <c r="A108" s="239"/>
      <c r="B108" s="240"/>
      <c r="C108" s="241"/>
      <c r="D108" s="240"/>
      <c r="E108" s="240"/>
      <c r="F108" s="242"/>
      <c r="G108" s="243"/>
      <c r="H108" s="244"/>
      <c r="I108" s="552"/>
      <c r="J108" s="577"/>
      <c r="K108" s="561"/>
      <c r="L108" s="566"/>
      <c r="M108" s="573"/>
      <c r="N108" s="556">
        <f t="shared" si="21"/>
        <v>0</v>
      </c>
    </row>
    <row r="109" spans="1:18" x14ac:dyDescent="0.25">
      <c r="A109" s="239"/>
      <c r="B109" s="240"/>
      <c r="C109" s="241"/>
      <c r="D109" s="240"/>
      <c r="E109" s="240"/>
      <c r="F109" s="242"/>
      <c r="G109" s="243"/>
      <c r="H109" s="244"/>
      <c r="I109" s="552"/>
      <c r="J109" s="577"/>
      <c r="K109" s="561"/>
      <c r="L109" s="566"/>
      <c r="M109" s="573"/>
      <c r="N109" s="556">
        <f t="shared" si="21"/>
        <v>0</v>
      </c>
    </row>
    <row r="110" spans="1:18" x14ac:dyDescent="0.25">
      <c r="A110" s="239"/>
      <c r="B110" s="240"/>
      <c r="C110" s="241"/>
      <c r="D110" s="240"/>
      <c r="E110" s="240"/>
      <c r="F110" s="242"/>
      <c r="G110" s="243"/>
      <c r="H110" s="244"/>
      <c r="I110" s="552"/>
      <c r="J110" s="577"/>
      <c r="K110" s="561"/>
      <c r="L110" s="566"/>
      <c r="M110" s="573"/>
      <c r="N110" s="556">
        <f t="shared" si="21"/>
        <v>0</v>
      </c>
    </row>
    <row r="111" spans="1:18" x14ac:dyDescent="0.25">
      <c r="A111" s="239"/>
      <c r="B111" s="240"/>
      <c r="C111" s="241"/>
      <c r="D111" s="240"/>
      <c r="E111" s="240"/>
      <c r="F111" s="242"/>
      <c r="G111" s="243"/>
      <c r="H111" s="244"/>
      <c r="I111" s="552"/>
      <c r="J111" s="577"/>
      <c r="K111" s="561"/>
      <c r="L111" s="566"/>
      <c r="M111" s="573"/>
      <c r="N111" s="556">
        <f t="shared" ref="N111:N113" si="22">SUM(J111:M111)</f>
        <v>0</v>
      </c>
    </row>
    <row r="112" spans="1:18" x14ac:dyDescent="0.25">
      <c r="A112" s="239"/>
      <c r="B112" s="240"/>
      <c r="C112" s="241"/>
      <c r="D112" s="240"/>
      <c r="E112" s="240"/>
      <c r="F112" s="242"/>
      <c r="G112" s="243"/>
      <c r="H112" s="244"/>
      <c r="I112" s="552"/>
      <c r="J112" s="577"/>
      <c r="K112" s="561"/>
      <c r="L112" s="566"/>
      <c r="M112" s="573"/>
      <c r="N112" s="556">
        <f t="shared" si="22"/>
        <v>0</v>
      </c>
    </row>
    <row r="113" spans="1:18" ht="15.75" thickBot="1" x14ac:dyDescent="0.3">
      <c r="A113" s="245"/>
      <c r="B113" s="246"/>
      <c r="C113" s="247"/>
      <c r="D113" s="246"/>
      <c r="E113" s="246"/>
      <c r="F113" s="248"/>
      <c r="G113" s="249"/>
      <c r="H113" s="250"/>
      <c r="I113" s="553"/>
      <c r="J113" s="578"/>
      <c r="K113" s="562"/>
      <c r="L113" s="567"/>
      <c r="M113" s="574"/>
      <c r="N113" s="570">
        <f t="shared" si="22"/>
        <v>0</v>
      </c>
    </row>
    <row r="114" spans="1:18" ht="15.75" thickBot="1" x14ac:dyDescent="0.3">
      <c r="A114" s="757" t="s">
        <v>4</v>
      </c>
      <c r="B114" s="758"/>
      <c r="C114" s="758"/>
      <c r="D114" s="758"/>
      <c r="E114" s="758"/>
      <c r="F114" s="758"/>
      <c r="G114" s="758"/>
      <c r="H114" s="758"/>
      <c r="I114" s="554">
        <f>SUM(I104:I113)</f>
        <v>0</v>
      </c>
      <c r="J114" s="579">
        <f t="shared" ref="J114:N114" si="23">SUM(J104:J113)</f>
        <v>0</v>
      </c>
      <c r="K114" s="563">
        <f t="shared" si="23"/>
        <v>0</v>
      </c>
      <c r="L114" s="568">
        <f t="shared" si="23"/>
        <v>0</v>
      </c>
      <c r="M114" s="558">
        <f t="shared" si="23"/>
        <v>0</v>
      </c>
      <c r="N114" s="571">
        <f t="shared" si="23"/>
        <v>0</v>
      </c>
    </row>
    <row r="115" spans="1:18" ht="15.75" customHeight="1" thickBot="1" x14ac:dyDescent="0.3">
      <c r="A115" s="743" t="s">
        <v>429</v>
      </c>
      <c r="B115" s="744"/>
      <c r="C115" s="744"/>
      <c r="D115" s="744"/>
      <c r="E115" s="744"/>
      <c r="F115" s="744"/>
      <c r="G115" s="744"/>
      <c r="H115" s="744"/>
      <c r="I115" s="744"/>
      <c r="J115" s="744"/>
      <c r="K115" s="744"/>
      <c r="L115" s="744"/>
      <c r="M115" s="744"/>
      <c r="N115" s="745"/>
    </row>
    <row r="116" spans="1:18" ht="26.25" thickBot="1" x14ac:dyDescent="0.3">
      <c r="A116" s="430" t="s">
        <v>419</v>
      </c>
      <c r="B116" s="418" t="s">
        <v>420</v>
      </c>
      <c r="C116" s="430" t="s">
        <v>421</v>
      </c>
      <c r="D116" s="418" t="s">
        <v>36</v>
      </c>
      <c r="E116" s="232" t="s">
        <v>536</v>
      </c>
      <c r="F116" s="299" t="s">
        <v>0</v>
      </c>
      <c r="G116" s="299" t="s">
        <v>2</v>
      </c>
      <c r="H116" s="299" t="s">
        <v>37</v>
      </c>
      <c r="I116" s="550" t="s">
        <v>5</v>
      </c>
      <c r="J116" s="575" t="s">
        <v>519</v>
      </c>
      <c r="K116" s="559" t="s">
        <v>520</v>
      </c>
      <c r="L116" s="564" t="s">
        <v>521</v>
      </c>
      <c r="M116" s="557" t="s">
        <v>522</v>
      </c>
      <c r="N116" s="569" t="s">
        <v>620</v>
      </c>
      <c r="P116" s="641">
        <v>1</v>
      </c>
      <c r="Q116" s="642">
        <v>7</v>
      </c>
      <c r="R116" s="643">
        <f>+I127</f>
        <v>0</v>
      </c>
    </row>
    <row r="117" spans="1:18" x14ac:dyDescent="0.25">
      <c r="A117" s="233"/>
      <c r="B117" s="234"/>
      <c r="C117" s="235"/>
      <c r="D117" s="234"/>
      <c r="E117" s="234"/>
      <c r="F117" s="236"/>
      <c r="G117" s="237"/>
      <c r="H117" s="238"/>
      <c r="I117" s="551"/>
      <c r="J117" s="576"/>
      <c r="K117" s="560"/>
      <c r="L117" s="565"/>
      <c r="M117" s="572"/>
      <c r="N117" s="555">
        <f t="shared" ref="N117:N123" si="24">SUM(J117:M117)</f>
        <v>0</v>
      </c>
    </row>
    <row r="118" spans="1:18" x14ac:dyDescent="0.25">
      <c r="A118" s="239"/>
      <c r="B118" s="240"/>
      <c r="C118" s="241"/>
      <c r="D118" s="240"/>
      <c r="E118" s="240"/>
      <c r="F118" s="242"/>
      <c r="G118" s="243"/>
      <c r="H118" s="244"/>
      <c r="I118" s="552"/>
      <c r="J118" s="577"/>
      <c r="K118" s="561"/>
      <c r="L118" s="566"/>
      <c r="M118" s="573"/>
      <c r="N118" s="556">
        <f t="shared" si="24"/>
        <v>0</v>
      </c>
    </row>
    <row r="119" spans="1:18" x14ac:dyDescent="0.25">
      <c r="A119" s="239"/>
      <c r="B119" s="240"/>
      <c r="C119" s="241"/>
      <c r="D119" s="240"/>
      <c r="E119" s="240"/>
      <c r="F119" s="242"/>
      <c r="G119" s="243"/>
      <c r="H119" s="244"/>
      <c r="I119" s="552"/>
      <c r="J119" s="577"/>
      <c r="K119" s="561"/>
      <c r="L119" s="566"/>
      <c r="M119" s="573"/>
      <c r="N119" s="556">
        <f t="shared" si="24"/>
        <v>0</v>
      </c>
    </row>
    <row r="120" spans="1:18" x14ac:dyDescent="0.25">
      <c r="A120" s="239"/>
      <c r="B120" s="240"/>
      <c r="C120" s="241"/>
      <c r="D120" s="240"/>
      <c r="E120" s="240"/>
      <c r="F120" s="242"/>
      <c r="G120" s="243"/>
      <c r="H120" s="244"/>
      <c r="I120" s="552"/>
      <c r="J120" s="577"/>
      <c r="K120" s="561"/>
      <c r="L120" s="566"/>
      <c r="M120" s="573"/>
      <c r="N120" s="556">
        <f t="shared" si="24"/>
        <v>0</v>
      </c>
    </row>
    <row r="121" spans="1:18" x14ac:dyDescent="0.25">
      <c r="A121" s="239"/>
      <c r="B121" s="240"/>
      <c r="C121" s="241"/>
      <c r="D121" s="240"/>
      <c r="E121" s="240"/>
      <c r="F121" s="242"/>
      <c r="G121" s="243"/>
      <c r="H121" s="244"/>
      <c r="I121" s="552"/>
      <c r="J121" s="577"/>
      <c r="K121" s="561"/>
      <c r="L121" s="566"/>
      <c r="M121" s="573"/>
      <c r="N121" s="556">
        <f t="shared" si="24"/>
        <v>0</v>
      </c>
    </row>
    <row r="122" spans="1:18" x14ac:dyDescent="0.25">
      <c r="A122" s="239"/>
      <c r="B122" s="240"/>
      <c r="C122" s="241"/>
      <c r="D122" s="240"/>
      <c r="E122" s="240"/>
      <c r="F122" s="242"/>
      <c r="G122" s="243"/>
      <c r="H122" s="244"/>
      <c r="I122" s="552"/>
      <c r="J122" s="577"/>
      <c r="K122" s="561"/>
      <c r="L122" s="566"/>
      <c r="M122" s="573"/>
      <c r="N122" s="556">
        <f t="shared" si="24"/>
        <v>0</v>
      </c>
    </row>
    <row r="123" spans="1:18" x14ac:dyDescent="0.25">
      <c r="A123" s="239"/>
      <c r="B123" s="240"/>
      <c r="C123" s="241"/>
      <c r="D123" s="240"/>
      <c r="E123" s="240"/>
      <c r="F123" s="242"/>
      <c r="G123" s="243"/>
      <c r="H123" s="244"/>
      <c r="I123" s="552"/>
      <c r="J123" s="577"/>
      <c r="K123" s="561"/>
      <c r="L123" s="566"/>
      <c r="M123" s="573"/>
      <c r="N123" s="556">
        <f t="shared" si="24"/>
        <v>0</v>
      </c>
    </row>
    <row r="124" spans="1:18" x14ac:dyDescent="0.25">
      <c r="A124" s="239"/>
      <c r="B124" s="240"/>
      <c r="C124" s="241"/>
      <c r="D124" s="240"/>
      <c r="E124" s="240"/>
      <c r="F124" s="242"/>
      <c r="G124" s="243"/>
      <c r="H124" s="244"/>
      <c r="I124" s="552"/>
      <c r="J124" s="577"/>
      <c r="K124" s="561"/>
      <c r="L124" s="566"/>
      <c r="M124" s="573"/>
      <c r="N124" s="556">
        <f t="shared" ref="N124:N126" si="25">SUM(J124:M124)</f>
        <v>0</v>
      </c>
    </row>
    <row r="125" spans="1:18" x14ac:dyDescent="0.25">
      <c r="A125" s="239"/>
      <c r="B125" s="240"/>
      <c r="C125" s="241"/>
      <c r="D125" s="240"/>
      <c r="E125" s="240"/>
      <c r="F125" s="242"/>
      <c r="G125" s="243"/>
      <c r="H125" s="244"/>
      <c r="I125" s="552"/>
      <c r="J125" s="577"/>
      <c r="K125" s="561"/>
      <c r="L125" s="566"/>
      <c r="M125" s="573"/>
      <c r="N125" s="556">
        <f t="shared" si="25"/>
        <v>0</v>
      </c>
    </row>
    <row r="126" spans="1:18" ht="15.75" thickBot="1" x14ac:dyDescent="0.3">
      <c r="A126" s="245"/>
      <c r="B126" s="246"/>
      <c r="C126" s="247"/>
      <c r="D126" s="246"/>
      <c r="E126" s="246"/>
      <c r="F126" s="248"/>
      <c r="G126" s="249"/>
      <c r="H126" s="250"/>
      <c r="I126" s="553"/>
      <c r="J126" s="578"/>
      <c r="K126" s="562"/>
      <c r="L126" s="567"/>
      <c r="M126" s="574"/>
      <c r="N126" s="570">
        <f t="shared" si="25"/>
        <v>0</v>
      </c>
    </row>
    <row r="127" spans="1:18" ht="15.75" thickBot="1" x14ac:dyDescent="0.3">
      <c r="A127" s="757" t="s">
        <v>4</v>
      </c>
      <c r="B127" s="758"/>
      <c r="C127" s="758"/>
      <c r="D127" s="758"/>
      <c r="E127" s="758"/>
      <c r="F127" s="758"/>
      <c r="G127" s="758"/>
      <c r="H127" s="758"/>
      <c r="I127" s="554">
        <f>SUM(I117:I126)</f>
        <v>0</v>
      </c>
      <c r="J127" s="579">
        <f t="shared" ref="J127:N127" si="26">SUM(J117:J126)</f>
        <v>0</v>
      </c>
      <c r="K127" s="563">
        <f t="shared" si="26"/>
        <v>0</v>
      </c>
      <c r="L127" s="568">
        <f t="shared" si="26"/>
        <v>0</v>
      </c>
      <c r="M127" s="558">
        <f t="shared" si="26"/>
        <v>0</v>
      </c>
      <c r="N127" s="571">
        <f t="shared" si="26"/>
        <v>0</v>
      </c>
    </row>
    <row r="128" spans="1:18" ht="15.75" customHeight="1" thickBot="1" x14ac:dyDescent="0.3">
      <c r="A128" s="743" t="s">
        <v>430</v>
      </c>
      <c r="B128" s="744"/>
      <c r="C128" s="744"/>
      <c r="D128" s="744"/>
      <c r="E128" s="744"/>
      <c r="F128" s="744"/>
      <c r="G128" s="744"/>
      <c r="H128" s="744"/>
      <c r="I128" s="744"/>
      <c r="J128" s="744"/>
      <c r="K128" s="744"/>
      <c r="L128" s="744"/>
      <c r="M128" s="744"/>
      <c r="N128" s="745"/>
    </row>
    <row r="129" spans="1:18" ht="26.25" thickBot="1" x14ac:dyDescent="0.3">
      <c r="A129" s="430" t="s">
        <v>419</v>
      </c>
      <c r="B129" s="418" t="s">
        <v>420</v>
      </c>
      <c r="C129" s="430" t="s">
        <v>421</v>
      </c>
      <c r="D129" s="418" t="s">
        <v>36</v>
      </c>
      <c r="E129" s="232" t="s">
        <v>536</v>
      </c>
      <c r="F129" s="299" t="s">
        <v>0</v>
      </c>
      <c r="G129" s="299" t="s">
        <v>2</v>
      </c>
      <c r="H129" s="299" t="s">
        <v>37</v>
      </c>
      <c r="I129" s="550" t="s">
        <v>5</v>
      </c>
      <c r="J129" s="575" t="s">
        <v>519</v>
      </c>
      <c r="K129" s="559" t="s">
        <v>520</v>
      </c>
      <c r="L129" s="564" t="s">
        <v>521</v>
      </c>
      <c r="M129" s="557" t="s">
        <v>522</v>
      </c>
      <c r="N129" s="569" t="s">
        <v>620</v>
      </c>
      <c r="P129" s="641">
        <v>1</v>
      </c>
      <c r="Q129" s="642">
        <v>7</v>
      </c>
      <c r="R129" s="643">
        <f>+I140</f>
        <v>0</v>
      </c>
    </row>
    <row r="130" spans="1:18" x14ac:dyDescent="0.25">
      <c r="A130" s="233"/>
      <c r="B130" s="234"/>
      <c r="C130" s="235"/>
      <c r="D130" s="234"/>
      <c r="E130" s="234"/>
      <c r="F130" s="236"/>
      <c r="G130" s="237"/>
      <c r="H130" s="238"/>
      <c r="I130" s="551"/>
      <c r="J130" s="576"/>
      <c r="K130" s="560"/>
      <c r="L130" s="565"/>
      <c r="M130" s="572"/>
      <c r="N130" s="555">
        <f t="shared" ref="N130:N136" si="27">SUM(J130:M130)</f>
        <v>0</v>
      </c>
    </row>
    <row r="131" spans="1:18" x14ac:dyDescent="0.25">
      <c r="A131" s="239"/>
      <c r="B131" s="240"/>
      <c r="C131" s="241"/>
      <c r="D131" s="240"/>
      <c r="E131" s="240"/>
      <c r="F131" s="242"/>
      <c r="G131" s="243"/>
      <c r="H131" s="244"/>
      <c r="I131" s="552"/>
      <c r="J131" s="577"/>
      <c r="K131" s="561"/>
      <c r="L131" s="566"/>
      <c r="M131" s="573"/>
      <c r="N131" s="556">
        <f t="shared" si="27"/>
        <v>0</v>
      </c>
    </row>
    <row r="132" spans="1:18" x14ac:dyDescent="0.25">
      <c r="A132" s="239"/>
      <c r="B132" s="240"/>
      <c r="C132" s="241"/>
      <c r="D132" s="240"/>
      <c r="E132" s="240"/>
      <c r="F132" s="242"/>
      <c r="G132" s="243"/>
      <c r="H132" s="244"/>
      <c r="I132" s="552"/>
      <c r="J132" s="577"/>
      <c r="K132" s="561"/>
      <c r="L132" s="566"/>
      <c r="M132" s="573"/>
      <c r="N132" s="556">
        <f t="shared" si="27"/>
        <v>0</v>
      </c>
    </row>
    <row r="133" spans="1:18" x14ac:dyDescent="0.25">
      <c r="A133" s="239"/>
      <c r="B133" s="240"/>
      <c r="C133" s="241"/>
      <c r="D133" s="240"/>
      <c r="E133" s="240"/>
      <c r="F133" s="242"/>
      <c r="G133" s="243"/>
      <c r="H133" s="244"/>
      <c r="I133" s="552"/>
      <c r="J133" s="577"/>
      <c r="K133" s="561"/>
      <c r="L133" s="566"/>
      <c r="M133" s="573"/>
      <c r="N133" s="556">
        <f t="shared" si="27"/>
        <v>0</v>
      </c>
    </row>
    <row r="134" spans="1:18" x14ac:dyDescent="0.25">
      <c r="A134" s="239"/>
      <c r="B134" s="240"/>
      <c r="C134" s="241"/>
      <c r="D134" s="240"/>
      <c r="E134" s="240"/>
      <c r="F134" s="242"/>
      <c r="G134" s="243"/>
      <c r="H134" s="244"/>
      <c r="I134" s="552"/>
      <c r="J134" s="577"/>
      <c r="K134" s="561"/>
      <c r="L134" s="566"/>
      <c r="M134" s="573"/>
      <c r="N134" s="556">
        <f t="shared" si="27"/>
        <v>0</v>
      </c>
    </row>
    <row r="135" spans="1:18" x14ac:dyDescent="0.25">
      <c r="A135" s="239"/>
      <c r="B135" s="240"/>
      <c r="C135" s="241"/>
      <c r="D135" s="240"/>
      <c r="E135" s="240"/>
      <c r="F135" s="242"/>
      <c r="G135" s="243"/>
      <c r="H135" s="244"/>
      <c r="I135" s="552"/>
      <c r="J135" s="577"/>
      <c r="K135" s="561"/>
      <c r="L135" s="566"/>
      <c r="M135" s="573"/>
      <c r="N135" s="556">
        <f t="shared" si="27"/>
        <v>0</v>
      </c>
    </row>
    <row r="136" spans="1:18" x14ac:dyDescent="0.25">
      <c r="A136" s="239"/>
      <c r="B136" s="240"/>
      <c r="C136" s="241"/>
      <c r="D136" s="240"/>
      <c r="E136" s="240"/>
      <c r="F136" s="242"/>
      <c r="G136" s="243"/>
      <c r="H136" s="244"/>
      <c r="I136" s="552"/>
      <c r="J136" s="577"/>
      <c r="K136" s="561"/>
      <c r="L136" s="566"/>
      <c r="M136" s="573"/>
      <c r="N136" s="556">
        <f t="shared" si="27"/>
        <v>0</v>
      </c>
    </row>
    <row r="137" spans="1:18" x14ac:dyDescent="0.25">
      <c r="A137" s="239"/>
      <c r="B137" s="240"/>
      <c r="C137" s="241"/>
      <c r="D137" s="240"/>
      <c r="E137" s="240"/>
      <c r="F137" s="242"/>
      <c r="G137" s="243"/>
      <c r="H137" s="244"/>
      <c r="I137" s="552"/>
      <c r="J137" s="577"/>
      <c r="K137" s="561"/>
      <c r="L137" s="566"/>
      <c r="M137" s="573"/>
      <c r="N137" s="556">
        <f t="shared" ref="N137:N139" si="28">SUM(J137:M137)</f>
        <v>0</v>
      </c>
    </row>
    <row r="138" spans="1:18" x14ac:dyDescent="0.25">
      <c r="A138" s="239"/>
      <c r="B138" s="240"/>
      <c r="C138" s="241"/>
      <c r="D138" s="240"/>
      <c r="E138" s="240"/>
      <c r="F138" s="242"/>
      <c r="G138" s="243"/>
      <c r="H138" s="244"/>
      <c r="I138" s="552"/>
      <c r="J138" s="577"/>
      <c r="K138" s="561"/>
      <c r="L138" s="566"/>
      <c r="M138" s="573"/>
      <c r="N138" s="556">
        <f t="shared" si="28"/>
        <v>0</v>
      </c>
    </row>
    <row r="139" spans="1:18" ht="15.75" thickBot="1" x14ac:dyDescent="0.3">
      <c r="A139" s="245"/>
      <c r="B139" s="246"/>
      <c r="C139" s="247"/>
      <c r="D139" s="246"/>
      <c r="E139" s="246"/>
      <c r="F139" s="248"/>
      <c r="G139" s="249"/>
      <c r="H139" s="250"/>
      <c r="I139" s="553"/>
      <c r="J139" s="578"/>
      <c r="K139" s="562"/>
      <c r="L139" s="567"/>
      <c r="M139" s="574"/>
      <c r="N139" s="570">
        <f t="shared" si="28"/>
        <v>0</v>
      </c>
    </row>
    <row r="140" spans="1:18" ht="15.75" thickBot="1" x14ac:dyDescent="0.3">
      <c r="A140" s="757" t="s">
        <v>4</v>
      </c>
      <c r="B140" s="758"/>
      <c r="C140" s="758"/>
      <c r="D140" s="758"/>
      <c r="E140" s="758"/>
      <c r="F140" s="758"/>
      <c r="G140" s="758"/>
      <c r="H140" s="758"/>
      <c r="I140" s="554">
        <f>SUM(I130:I139)</f>
        <v>0</v>
      </c>
      <c r="J140" s="579">
        <f t="shared" ref="J140:N140" si="29">SUM(J130:J139)</f>
        <v>0</v>
      </c>
      <c r="K140" s="563">
        <f t="shared" si="29"/>
        <v>0</v>
      </c>
      <c r="L140" s="568">
        <f t="shared" si="29"/>
        <v>0</v>
      </c>
      <c r="M140" s="558">
        <f t="shared" si="29"/>
        <v>0</v>
      </c>
      <c r="N140" s="571">
        <f t="shared" si="29"/>
        <v>0</v>
      </c>
    </row>
    <row r="141" spans="1:18" ht="15.75" customHeight="1" thickBot="1" x14ac:dyDescent="0.3">
      <c r="A141" s="743" t="s">
        <v>431</v>
      </c>
      <c r="B141" s="744"/>
      <c r="C141" s="744"/>
      <c r="D141" s="744"/>
      <c r="E141" s="744"/>
      <c r="F141" s="744"/>
      <c r="G141" s="744"/>
      <c r="H141" s="744"/>
      <c r="I141" s="744"/>
      <c r="J141" s="744"/>
      <c r="K141" s="744"/>
      <c r="L141" s="744"/>
      <c r="M141" s="744"/>
      <c r="N141" s="745"/>
    </row>
    <row r="142" spans="1:18" ht="26.25" thickBot="1" x14ac:dyDescent="0.3">
      <c r="A142" s="429" t="s">
        <v>419</v>
      </c>
      <c r="B142" s="417" t="s">
        <v>420</v>
      </c>
      <c r="C142" s="429" t="s">
        <v>421</v>
      </c>
      <c r="D142" s="417" t="s">
        <v>36</v>
      </c>
      <c r="E142" s="232" t="s">
        <v>536</v>
      </c>
      <c r="F142" s="231" t="s">
        <v>0</v>
      </c>
      <c r="G142" s="231" t="s">
        <v>2</v>
      </c>
      <c r="H142" s="231" t="s">
        <v>37</v>
      </c>
      <c r="I142" s="550" t="s">
        <v>5</v>
      </c>
      <c r="J142" s="575" t="s">
        <v>519</v>
      </c>
      <c r="K142" s="559" t="s">
        <v>520</v>
      </c>
      <c r="L142" s="564" t="s">
        <v>521</v>
      </c>
      <c r="M142" s="557" t="s">
        <v>522</v>
      </c>
      <c r="N142" s="569" t="s">
        <v>620</v>
      </c>
      <c r="P142" s="641">
        <v>1</v>
      </c>
      <c r="Q142" s="642">
        <v>7</v>
      </c>
      <c r="R142" s="643">
        <f>+I153</f>
        <v>0</v>
      </c>
    </row>
    <row r="143" spans="1:18" x14ac:dyDescent="0.25">
      <c r="A143" s="233"/>
      <c r="B143" s="234"/>
      <c r="C143" s="235"/>
      <c r="D143" s="234"/>
      <c r="E143" s="234"/>
      <c r="F143" s="236"/>
      <c r="G143" s="237"/>
      <c r="H143" s="238"/>
      <c r="I143" s="551"/>
      <c r="J143" s="576"/>
      <c r="K143" s="560"/>
      <c r="L143" s="565"/>
      <c r="M143" s="572"/>
      <c r="N143" s="555">
        <f t="shared" ref="N143:N149" si="30">SUM(J143:M143)</f>
        <v>0</v>
      </c>
    </row>
    <row r="144" spans="1:18" x14ac:dyDescent="0.25">
      <c r="A144" s="239"/>
      <c r="B144" s="240"/>
      <c r="C144" s="241"/>
      <c r="D144" s="240"/>
      <c r="E144" s="240"/>
      <c r="F144" s="242"/>
      <c r="G144" s="243"/>
      <c r="H144" s="244"/>
      <c r="I144" s="552"/>
      <c r="J144" s="577"/>
      <c r="K144" s="561"/>
      <c r="L144" s="566"/>
      <c r="M144" s="573"/>
      <c r="N144" s="556">
        <f t="shared" si="30"/>
        <v>0</v>
      </c>
    </row>
    <row r="145" spans="1:18" x14ac:dyDescent="0.25">
      <c r="A145" s="239"/>
      <c r="B145" s="240"/>
      <c r="C145" s="241"/>
      <c r="D145" s="240"/>
      <c r="E145" s="240"/>
      <c r="F145" s="242"/>
      <c r="G145" s="243"/>
      <c r="H145" s="244"/>
      <c r="I145" s="552"/>
      <c r="J145" s="577"/>
      <c r="K145" s="561"/>
      <c r="L145" s="566"/>
      <c r="M145" s="573"/>
      <c r="N145" s="556">
        <f t="shared" si="30"/>
        <v>0</v>
      </c>
    </row>
    <row r="146" spans="1:18" x14ac:dyDescent="0.25">
      <c r="A146" s="239"/>
      <c r="B146" s="240"/>
      <c r="C146" s="241"/>
      <c r="D146" s="240"/>
      <c r="E146" s="240"/>
      <c r="F146" s="242"/>
      <c r="G146" s="243"/>
      <c r="H146" s="244"/>
      <c r="I146" s="552"/>
      <c r="J146" s="577"/>
      <c r="K146" s="561"/>
      <c r="L146" s="566"/>
      <c r="M146" s="573"/>
      <c r="N146" s="556">
        <f t="shared" si="30"/>
        <v>0</v>
      </c>
    </row>
    <row r="147" spans="1:18" x14ac:dyDescent="0.25">
      <c r="A147" s="239"/>
      <c r="B147" s="240"/>
      <c r="C147" s="241"/>
      <c r="D147" s="240"/>
      <c r="E147" s="240"/>
      <c r="F147" s="242"/>
      <c r="G147" s="243"/>
      <c r="H147" s="244"/>
      <c r="I147" s="552"/>
      <c r="J147" s="577"/>
      <c r="K147" s="561"/>
      <c r="L147" s="566"/>
      <c r="M147" s="573"/>
      <c r="N147" s="556">
        <f t="shared" si="30"/>
        <v>0</v>
      </c>
    </row>
    <row r="148" spans="1:18" x14ac:dyDescent="0.25">
      <c r="A148" s="239"/>
      <c r="B148" s="240"/>
      <c r="C148" s="241"/>
      <c r="D148" s="240"/>
      <c r="E148" s="240"/>
      <c r="F148" s="242"/>
      <c r="G148" s="243"/>
      <c r="H148" s="244"/>
      <c r="I148" s="552"/>
      <c r="J148" s="577"/>
      <c r="K148" s="561"/>
      <c r="L148" s="566"/>
      <c r="M148" s="573"/>
      <c r="N148" s="556">
        <f t="shared" si="30"/>
        <v>0</v>
      </c>
    </row>
    <row r="149" spans="1:18" x14ac:dyDescent="0.25">
      <c r="A149" s="239"/>
      <c r="B149" s="240"/>
      <c r="C149" s="241"/>
      <c r="D149" s="240"/>
      <c r="E149" s="240"/>
      <c r="F149" s="242"/>
      <c r="G149" s="243"/>
      <c r="H149" s="244"/>
      <c r="I149" s="552"/>
      <c r="J149" s="577"/>
      <c r="K149" s="561"/>
      <c r="L149" s="566"/>
      <c r="M149" s="573"/>
      <c r="N149" s="556">
        <f t="shared" si="30"/>
        <v>0</v>
      </c>
    </row>
    <row r="150" spans="1:18" x14ac:dyDescent="0.25">
      <c r="A150" s="239"/>
      <c r="B150" s="240"/>
      <c r="C150" s="241"/>
      <c r="D150" s="240"/>
      <c r="E150" s="240"/>
      <c r="F150" s="242"/>
      <c r="G150" s="243"/>
      <c r="H150" s="244"/>
      <c r="I150" s="552"/>
      <c r="J150" s="577"/>
      <c r="K150" s="561"/>
      <c r="L150" s="566"/>
      <c r="M150" s="573"/>
      <c r="N150" s="556">
        <f t="shared" ref="N150:N152" si="31">SUM(J150:M150)</f>
        <v>0</v>
      </c>
    </row>
    <row r="151" spans="1:18" x14ac:dyDescent="0.25">
      <c r="A151" s="239"/>
      <c r="B151" s="240"/>
      <c r="C151" s="241"/>
      <c r="D151" s="240"/>
      <c r="E151" s="240"/>
      <c r="F151" s="242"/>
      <c r="G151" s="243"/>
      <c r="H151" s="244"/>
      <c r="I151" s="552"/>
      <c r="J151" s="577"/>
      <c r="K151" s="561"/>
      <c r="L151" s="566"/>
      <c r="M151" s="573"/>
      <c r="N151" s="556">
        <f t="shared" si="31"/>
        <v>0</v>
      </c>
    </row>
    <row r="152" spans="1:18" ht="15.75" thickBot="1" x14ac:dyDescent="0.3">
      <c r="A152" s="245"/>
      <c r="B152" s="246"/>
      <c r="C152" s="247"/>
      <c r="D152" s="246"/>
      <c r="E152" s="246"/>
      <c r="F152" s="248"/>
      <c r="G152" s="249"/>
      <c r="H152" s="250"/>
      <c r="I152" s="553"/>
      <c r="J152" s="578"/>
      <c r="K152" s="562"/>
      <c r="L152" s="567"/>
      <c r="M152" s="574"/>
      <c r="N152" s="570">
        <f t="shared" si="31"/>
        <v>0</v>
      </c>
    </row>
    <row r="153" spans="1:18" ht="15.75" thickBot="1" x14ac:dyDescent="0.3">
      <c r="A153" s="757" t="s">
        <v>4</v>
      </c>
      <c r="B153" s="758"/>
      <c r="C153" s="758"/>
      <c r="D153" s="758"/>
      <c r="E153" s="758"/>
      <c r="F153" s="758"/>
      <c r="G153" s="758"/>
      <c r="H153" s="758"/>
      <c r="I153" s="554">
        <f>SUM(I143:I152)</f>
        <v>0</v>
      </c>
      <c r="J153" s="579">
        <f t="shared" ref="J153:N153" si="32">SUM(J143:J152)</f>
        <v>0</v>
      </c>
      <c r="K153" s="563">
        <f t="shared" si="32"/>
        <v>0</v>
      </c>
      <c r="L153" s="568">
        <f t="shared" si="32"/>
        <v>0</v>
      </c>
      <c r="M153" s="558">
        <f t="shared" si="32"/>
        <v>0</v>
      </c>
      <c r="N153" s="571">
        <f t="shared" si="32"/>
        <v>0</v>
      </c>
    </row>
    <row r="154" spans="1:18" ht="15.75" customHeight="1" thickBot="1" x14ac:dyDescent="0.3">
      <c r="A154" s="743" t="s">
        <v>432</v>
      </c>
      <c r="B154" s="744"/>
      <c r="C154" s="744"/>
      <c r="D154" s="744"/>
      <c r="E154" s="744"/>
      <c r="F154" s="744"/>
      <c r="G154" s="744"/>
      <c r="H154" s="744"/>
      <c r="I154" s="744"/>
      <c r="J154" s="744"/>
      <c r="K154" s="744"/>
      <c r="L154" s="744"/>
      <c r="M154" s="744"/>
      <c r="N154" s="745"/>
    </row>
    <row r="155" spans="1:18" ht="26.25" thickBot="1" x14ac:dyDescent="0.3">
      <c r="A155" s="429" t="s">
        <v>419</v>
      </c>
      <c r="B155" s="417" t="s">
        <v>420</v>
      </c>
      <c r="C155" s="429" t="s">
        <v>421</v>
      </c>
      <c r="D155" s="417" t="s">
        <v>36</v>
      </c>
      <c r="E155" s="232" t="s">
        <v>536</v>
      </c>
      <c r="F155" s="231" t="s">
        <v>0</v>
      </c>
      <c r="G155" s="231" t="s">
        <v>2</v>
      </c>
      <c r="H155" s="231" t="s">
        <v>37</v>
      </c>
      <c r="I155" s="550" t="s">
        <v>5</v>
      </c>
      <c r="J155" s="575" t="s">
        <v>519</v>
      </c>
      <c r="K155" s="559" t="s">
        <v>520</v>
      </c>
      <c r="L155" s="564" t="s">
        <v>521</v>
      </c>
      <c r="M155" s="557" t="s">
        <v>522</v>
      </c>
      <c r="N155" s="569" t="s">
        <v>620</v>
      </c>
      <c r="P155" s="641">
        <v>1</v>
      </c>
      <c r="Q155" s="642">
        <v>7</v>
      </c>
      <c r="R155" s="643">
        <f>+I166</f>
        <v>0</v>
      </c>
    </row>
    <row r="156" spans="1:18" x14ac:dyDescent="0.25">
      <c r="A156" s="233"/>
      <c r="B156" s="234"/>
      <c r="C156" s="235"/>
      <c r="D156" s="234"/>
      <c r="E156" s="234"/>
      <c r="F156" s="236"/>
      <c r="G156" s="237"/>
      <c r="H156" s="238"/>
      <c r="I156" s="551"/>
      <c r="J156" s="576"/>
      <c r="K156" s="560"/>
      <c r="L156" s="565"/>
      <c r="M156" s="572"/>
      <c r="N156" s="555">
        <f t="shared" ref="N156:N162" si="33">SUM(J156:M156)</f>
        <v>0</v>
      </c>
    </row>
    <row r="157" spans="1:18" x14ac:dyDescent="0.25">
      <c r="A157" s="239"/>
      <c r="B157" s="240"/>
      <c r="C157" s="241"/>
      <c r="D157" s="240"/>
      <c r="E157" s="240"/>
      <c r="F157" s="242"/>
      <c r="G157" s="243"/>
      <c r="H157" s="244"/>
      <c r="I157" s="552"/>
      <c r="J157" s="577"/>
      <c r="K157" s="561"/>
      <c r="L157" s="566"/>
      <c r="M157" s="573"/>
      <c r="N157" s="556">
        <f t="shared" si="33"/>
        <v>0</v>
      </c>
    </row>
    <row r="158" spans="1:18" x14ac:dyDescent="0.25">
      <c r="A158" s="239"/>
      <c r="B158" s="240"/>
      <c r="C158" s="241"/>
      <c r="D158" s="240"/>
      <c r="E158" s="240"/>
      <c r="F158" s="242"/>
      <c r="G158" s="243"/>
      <c r="H158" s="244"/>
      <c r="I158" s="552"/>
      <c r="J158" s="577"/>
      <c r="K158" s="561"/>
      <c r="L158" s="566"/>
      <c r="M158" s="573"/>
      <c r="N158" s="556">
        <f t="shared" si="33"/>
        <v>0</v>
      </c>
    </row>
    <row r="159" spans="1:18" x14ac:dyDescent="0.25">
      <c r="A159" s="239"/>
      <c r="B159" s="240"/>
      <c r="C159" s="241"/>
      <c r="D159" s="240"/>
      <c r="E159" s="240"/>
      <c r="F159" s="242"/>
      <c r="G159" s="243"/>
      <c r="H159" s="244"/>
      <c r="I159" s="552"/>
      <c r="J159" s="577"/>
      <c r="K159" s="561"/>
      <c r="L159" s="566"/>
      <c r="M159" s="573"/>
      <c r="N159" s="556">
        <f t="shared" si="33"/>
        <v>0</v>
      </c>
    </row>
    <row r="160" spans="1:18" x14ac:dyDescent="0.25">
      <c r="A160" s="239"/>
      <c r="B160" s="240"/>
      <c r="C160" s="241"/>
      <c r="D160" s="240"/>
      <c r="E160" s="240"/>
      <c r="F160" s="242"/>
      <c r="G160" s="243"/>
      <c r="H160" s="244"/>
      <c r="I160" s="552"/>
      <c r="J160" s="577"/>
      <c r="K160" s="561"/>
      <c r="L160" s="566"/>
      <c r="M160" s="573"/>
      <c r="N160" s="556">
        <f t="shared" si="33"/>
        <v>0</v>
      </c>
    </row>
    <row r="161" spans="1:18" x14ac:dyDescent="0.25">
      <c r="A161" s="239"/>
      <c r="B161" s="240"/>
      <c r="C161" s="241"/>
      <c r="D161" s="240"/>
      <c r="E161" s="240"/>
      <c r="F161" s="242"/>
      <c r="G161" s="243"/>
      <c r="H161" s="244"/>
      <c r="I161" s="552"/>
      <c r="J161" s="577"/>
      <c r="K161" s="561"/>
      <c r="L161" s="566"/>
      <c r="M161" s="573"/>
      <c r="N161" s="556">
        <f t="shared" si="33"/>
        <v>0</v>
      </c>
    </row>
    <row r="162" spans="1:18" x14ac:dyDescent="0.25">
      <c r="A162" s="239"/>
      <c r="B162" s="240"/>
      <c r="C162" s="241"/>
      <c r="D162" s="240"/>
      <c r="E162" s="240"/>
      <c r="F162" s="242"/>
      <c r="G162" s="243"/>
      <c r="H162" s="244"/>
      <c r="I162" s="552"/>
      <c r="J162" s="577"/>
      <c r="K162" s="561"/>
      <c r="L162" s="566"/>
      <c r="M162" s="573"/>
      <c r="N162" s="556">
        <f t="shared" si="33"/>
        <v>0</v>
      </c>
    </row>
    <row r="163" spans="1:18" x14ac:dyDescent="0.25">
      <c r="A163" s="239"/>
      <c r="B163" s="240"/>
      <c r="C163" s="241"/>
      <c r="D163" s="240"/>
      <c r="E163" s="240"/>
      <c r="F163" s="242"/>
      <c r="G163" s="243"/>
      <c r="H163" s="244"/>
      <c r="I163" s="552"/>
      <c r="J163" s="577"/>
      <c r="K163" s="561"/>
      <c r="L163" s="566"/>
      <c r="M163" s="573"/>
      <c r="N163" s="556">
        <f t="shared" ref="N163:N165" si="34">SUM(J163:M163)</f>
        <v>0</v>
      </c>
    </row>
    <row r="164" spans="1:18" x14ac:dyDescent="0.25">
      <c r="A164" s="239"/>
      <c r="B164" s="240"/>
      <c r="C164" s="241"/>
      <c r="D164" s="240"/>
      <c r="E164" s="240"/>
      <c r="F164" s="242"/>
      <c r="G164" s="243"/>
      <c r="H164" s="244"/>
      <c r="I164" s="552"/>
      <c r="J164" s="577"/>
      <c r="K164" s="561"/>
      <c r="L164" s="566"/>
      <c r="M164" s="573"/>
      <c r="N164" s="556">
        <f t="shared" si="34"/>
        <v>0</v>
      </c>
    </row>
    <row r="165" spans="1:18" ht="15.75" thickBot="1" x14ac:dyDescent="0.3">
      <c r="A165" s="245"/>
      <c r="B165" s="246"/>
      <c r="C165" s="247"/>
      <c r="D165" s="246"/>
      <c r="E165" s="246"/>
      <c r="F165" s="248"/>
      <c r="G165" s="249"/>
      <c r="H165" s="250"/>
      <c r="I165" s="553"/>
      <c r="J165" s="578"/>
      <c r="K165" s="562"/>
      <c r="L165" s="567"/>
      <c r="M165" s="574"/>
      <c r="N165" s="570">
        <f t="shared" si="34"/>
        <v>0</v>
      </c>
    </row>
    <row r="166" spans="1:18" ht="15.75" thickBot="1" x14ac:dyDescent="0.3">
      <c r="A166" s="757" t="s">
        <v>4</v>
      </c>
      <c r="B166" s="758"/>
      <c r="C166" s="758"/>
      <c r="D166" s="758"/>
      <c r="E166" s="758"/>
      <c r="F166" s="758"/>
      <c r="G166" s="758"/>
      <c r="H166" s="758"/>
      <c r="I166" s="554">
        <f>SUM(I156:I165)</f>
        <v>0</v>
      </c>
      <c r="J166" s="579">
        <f t="shared" ref="J166:N166" si="35">SUM(J156:J165)</f>
        <v>0</v>
      </c>
      <c r="K166" s="563">
        <f t="shared" si="35"/>
        <v>0</v>
      </c>
      <c r="L166" s="568">
        <f t="shared" si="35"/>
        <v>0</v>
      </c>
      <c r="M166" s="558">
        <f t="shared" si="35"/>
        <v>0</v>
      </c>
      <c r="N166" s="571">
        <f t="shared" si="35"/>
        <v>0</v>
      </c>
    </row>
    <row r="167" spans="1:18" ht="15.75" customHeight="1" thickBot="1" x14ac:dyDescent="0.3">
      <c r="A167" s="743" t="s">
        <v>433</v>
      </c>
      <c r="B167" s="744"/>
      <c r="C167" s="744"/>
      <c r="D167" s="744"/>
      <c r="E167" s="744"/>
      <c r="F167" s="744"/>
      <c r="G167" s="744"/>
      <c r="H167" s="744"/>
      <c r="I167" s="744"/>
      <c r="J167" s="744"/>
      <c r="K167" s="744"/>
      <c r="L167" s="744"/>
      <c r="M167" s="744"/>
      <c r="N167" s="745"/>
    </row>
    <row r="168" spans="1:18" ht="26.25" thickBot="1" x14ac:dyDescent="0.3">
      <c r="A168" s="429" t="s">
        <v>419</v>
      </c>
      <c r="B168" s="417" t="s">
        <v>420</v>
      </c>
      <c r="C168" s="429" t="s">
        <v>421</v>
      </c>
      <c r="D168" s="417" t="s">
        <v>36</v>
      </c>
      <c r="E168" s="232" t="s">
        <v>536</v>
      </c>
      <c r="F168" s="231" t="s">
        <v>0</v>
      </c>
      <c r="G168" s="231" t="s">
        <v>2</v>
      </c>
      <c r="H168" s="231" t="s">
        <v>37</v>
      </c>
      <c r="I168" s="550" t="s">
        <v>5</v>
      </c>
      <c r="J168" s="575" t="s">
        <v>519</v>
      </c>
      <c r="K168" s="559" t="s">
        <v>520</v>
      </c>
      <c r="L168" s="564" t="s">
        <v>521</v>
      </c>
      <c r="M168" s="557" t="s">
        <v>522</v>
      </c>
      <c r="N168" s="569" t="s">
        <v>620</v>
      </c>
      <c r="P168" s="641">
        <v>1</v>
      </c>
      <c r="Q168" s="642">
        <v>7</v>
      </c>
      <c r="R168" s="643">
        <f>+I179</f>
        <v>0</v>
      </c>
    </row>
    <row r="169" spans="1:18" x14ac:dyDescent="0.25">
      <c r="A169" s="233"/>
      <c r="B169" s="234"/>
      <c r="C169" s="235"/>
      <c r="D169" s="234"/>
      <c r="E169" s="234"/>
      <c r="F169" s="236"/>
      <c r="G169" s="237"/>
      <c r="H169" s="238"/>
      <c r="I169" s="551"/>
      <c r="J169" s="576"/>
      <c r="K169" s="560"/>
      <c r="L169" s="565"/>
      <c r="M169" s="572"/>
      <c r="N169" s="555">
        <f t="shared" ref="N169:N175" si="36">SUM(J169:M169)</f>
        <v>0</v>
      </c>
    </row>
    <row r="170" spans="1:18" x14ac:dyDescent="0.25">
      <c r="A170" s="239"/>
      <c r="B170" s="240"/>
      <c r="C170" s="241"/>
      <c r="D170" s="240"/>
      <c r="E170" s="240"/>
      <c r="F170" s="242"/>
      <c r="G170" s="243"/>
      <c r="H170" s="244"/>
      <c r="I170" s="552"/>
      <c r="J170" s="577"/>
      <c r="K170" s="561"/>
      <c r="L170" s="566"/>
      <c r="M170" s="573"/>
      <c r="N170" s="556">
        <f t="shared" si="36"/>
        <v>0</v>
      </c>
    </row>
    <row r="171" spans="1:18" x14ac:dyDescent="0.25">
      <c r="A171" s="239"/>
      <c r="B171" s="240"/>
      <c r="C171" s="241"/>
      <c r="D171" s="240"/>
      <c r="E171" s="240"/>
      <c r="F171" s="242"/>
      <c r="G171" s="243"/>
      <c r="H171" s="244"/>
      <c r="I171" s="552"/>
      <c r="J171" s="577"/>
      <c r="K171" s="561"/>
      <c r="L171" s="566"/>
      <c r="M171" s="573"/>
      <c r="N171" s="556">
        <f t="shared" si="36"/>
        <v>0</v>
      </c>
    </row>
    <row r="172" spans="1:18" x14ac:dyDescent="0.25">
      <c r="A172" s="239"/>
      <c r="B172" s="240"/>
      <c r="C172" s="241"/>
      <c r="D172" s="240"/>
      <c r="E172" s="240"/>
      <c r="F172" s="242"/>
      <c r="G172" s="243"/>
      <c r="H172" s="244"/>
      <c r="I172" s="552"/>
      <c r="J172" s="577"/>
      <c r="K172" s="561"/>
      <c r="L172" s="566"/>
      <c r="M172" s="573"/>
      <c r="N172" s="556">
        <f t="shared" si="36"/>
        <v>0</v>
      </c>
    </row>
    <row r="173" spans="1:18" x14ac:dyDescent="0.25">
      <c r="A173" s="239"/>
      <c r="B173" s="240"/>
      <c r="C173" s="241"/>
      <c r="D173" s="240"/>
      <c r="E173" s="240"/>
      <c r="F173" s="242"/>
      <c r="G173" s="243"/>
      <c r="H173" s="244"/>
      <c r="I173" s="552"/>
      <c r="J173" s="577"/>
      <c r="K173" s="561"/>
      <c r="L173" s="566"/>
      <c r="M173" s="573"/>
      <c r="N173" s="556">
        <f t="shared" si="36"/>
        <v>0</v>
      </c>
    </row>
    <row r="174" spans="1:18" x14ac:dyDescent="0.25">
      <c r="A174" s="239"/>
      <c r="B174" s="240"/>
      <c r="C174" s="241"/>
      <c r="D174" s="240"/>
      <c r="E174" s="240"/>
      <c r="F174" s="242"/>
      <c r="G174" s="243"/>
      <c r="H174" s="244"/>
      <c r="I174" s="552"/>
      <c r="J174" s="577"/>
      <c r="K174" s="561"/>
      <c r="L174" s="566"/>
      <c r="M174" s="573"/>
      <c r="N174" s="556">
        <f t="shared" si="36"/>
        <v>0</v>
      </c>
    </row>
    <row r="175" spans="1:18" x14ac:dyDescent="0.25">
      <c r="A175" s="239"/>
      <c r="B175" s="240"/>
      <c r="C175" s="241"/>
      <c r="D175" s="240"/>
      <c r="E175" s="240"/>
      <c r="F175" s="242"/>
      <c r="G175" s="243"/>
      <c r="H175" s="244"/>
      <c r="I175" s="552"/>
      <c r="J175" s="577"/>
      <c r="K175" s="561"/>
      <c r="L175" s="566"/>
      <c r="M175" s="573"/>
      <c r="N175" s="556">
        <f t="shared" si="36"/>
        <v>0</v>
      </c>
    </row>
    <row r="176" spans="1:18" x14ac:dyDescent="0.25">
      <c r="A176" s="239"/>
      <c r="B176" s="240"/>
      <c r="C176" s="241"/>
      <c r="D176" s="240"/>
      <c r="E176" s="240"/>
      <c r="F176" s="242"/>
      <c r="G176" s="243"/>
      <c r="H176" s="244"/>
      <c r="I176" s="552"/>
      <c r="J176" s="577"/>
      <c r="K176" s="561"/>
      <c r="L176" s="566"/>
      <c r="M176" s="573"/>
      <c r="N176" s="556">
        <f t="shared" ref="N176:N178" si="37">SUM(J176:M176)</f>
        <v>0</v>
      </c>
    </row>
    <row r="177" spans="1:18" x14ac:dyDescent="0.25">
      <c r="A177" s="239"/>
      <c r="B177" s="240"/>
      <c r="C177" s="241"/>
      <c r="D177" s="240"/>
      <c r="E177" s="240"/>
      <c r="F177" s="242"/>
      <c r="G177" s="243"/>
      <c r="H177" s="244"/>
      <c r="I177" s="552"/>
      <c r="J177" s="577"/>
      <c r="K177" s="561"/>
      <c r="L177" s="566"/>
      <c r="M177" s="573"/>
      <c r="N177" s="556">
        <f t="shared" si="37"/>
        <v>0</v>
      </c>
    </row>
    <row r="178" spans="1:18" ht="15.75" thickBot="1" x14ac:dyDescent="0.3">
      <c r="A178" s="245"/>
      <c r="B178" s="246"/>
      <c r="C178" s="247"/>
      <c r="D178" s="246"/>
      <c r="E178" s="246"/>
      <c r="F178" s="248"/>
      <c r="G178" s="249"/>
      <c r="H178" s="250"/>
      <c r="I178" s="553"/>
      <c r="J178" s="578"/>
      <c r="K178" s="562"/>
      <c r="L178" s="567"/>
      <c r="M178" s="574"/>
      <c r="N178" s="570">
        <f t="shared" si="37"/>
        <v>0</v>
      </c>
    </row>
    <row r="179" spans="1:18" ht="15.75" thickBot="1" x14ac:dyDescent="0.3">
      <c r="A179" s="757" t="s">
        <v>4</v>
      </c>
      <c r="B179" s="758"/>
      <c r="C179" s="758"/>
      <c r="D179" s="758"/>
      <c r="E179" s="758"/>
      <c r="F179" s="758"/>
      <c r="G179" s="758"/>
      <c r="H179" s="758"/>
      <c r="I179" s="554">
        <f>SUM(I169:I178)</f>
        <v>0</v>
      </c>
      <c r="J179" s="579">
        <f t="shared" ref="J179:N179" si="38">SUM(J169:J178)</f>
        <v>0</v>
      </c>
      <c r="K179" s="563">
        <f t="shared" si="38"/>
        <v>0</v>
      </c>
      <c r="L179" s="568">
        <f t="shared" si="38"/>
        <v>0</v>
      </c>
      <c r="M179" s="558">
        <f t="shared" si="38"/>
        <v>0</v>
      </c>
      <c r="N179" s="571">
        <f t="shared" si="38"/>
        <v>0</v>
      </c>
    </row>
    <row r="180" spans="1:18" ht="15.75" customHeight="1" thickBot="1" x14ac:dyDescent="0.3">
      <c r="A180" s="743" t="s">
        <v>434</v>
      </c>
      <c r="B180" s="744"/>
      <c r="C180" s="744"/>
      <c r="D180" s="744"/>
      <c r="E180" s="744"/>
      <c r="F180" s="744"/>
      <c r="G180" s="744"/>
      <c r="H180" s="744"/>
      <c r="I180" s="744"/>
      <c r="J180" s="744"/>
      <c r="K180" s="744"/>
      <c r="L180" s="744"/>
      <c r="M180" s="744"/>
      <c r="N180" s="745"/>
    </row>
    <row r="181" spans="1:18" ht="26.25" thickBot="1" x14ac:dyDescent="0.3">
      <c r="A181" s="429" t="s">
        <v>419</v>
      </c>
      <c r="B181" s="417" t="s">
        <v>420</v>
      </c>
      <c r="C181" s="429" t="s">
        <v>421</v>
      </c>
      <c r="D181" s="417" t="s">
        <v>36</v>
      </c>
      <c r="E181" s="232" t="s">
        <v>536</v>
      </c>
      <c r="F181" s="231" t="s">
        <v>0</v>
      </c>
      <c r="G181" s="231" t="s">
        <v>2</v>
      </c>
      <c r="H181" s="231" t="s">
        <v>37</v>
      </c>
      <c r="I181" s="550" t="s">
        <v>5</v>
      </c>
      <c r="J181" s="575" t="s">
        <v>519</v>
      </c>
      <c r="K181" s="559" t="s">
        <v>520</v>
      </c>
      <c r="L181" s="564" t="s">
        <v>521</v>
      </c>
      <c r="M181" s="557" t="s">
        <v>522</v>
      </c>
      <c r="N181" s="569" t="s">
        <v>620</v>
      </c>
      <c r="P181" s="641">
        <v>1</v>
      </c>
      <c r="Q181" s="642">
        <v>7</v>
      </c>
      <c r="R181" s="643">
        <f>+I192</f>
        <v>0</v>
      </c>
    </row>
    <row r="182" spans="1:18" x14ac:dyDescent="0.25">
      <c r="A182" s="233"/>
      <c r="B182" s="234"/>
      <c r="C182" s="235"/>
      <c r="D182" s="234"/>
      <c r="E182" s="234"/>
      <c r="F182" s="236"/>
      <c r="G182" s="237"/>
      <c r="H182" s="238"/>
      <c r="I182" s="551"/>
      <c r="J182" s="576"/>
      <c r="K182" s="560"/>
      <c r="L182" s="565"/>
      <c r="M182" s="572"/>
      <c r="N182" s="555">
        <f t="shared" ref="N182:N188" si="39">SUM(J182:M182)</f>
        <v>0</v>
      </c>
    </row>
    <row r="183" spans="1:18" x14ac:dyDescent="0.25">
      <c r="A183" s="239"/>
      <c r="B183" s="240"/>
      <c r="C183" s="241"/>
      <c r="D183" s="240"/>
      <c r="E183" s="240"/>
      <c r="F183" s="242"/>
      <c r="G183" s="243"/>
      <c r="H183" s="244"/>
      <c r="I183" s="552"/>
      <c r="J183" s="577"/>
      <c r="K183" s="561"/>
      <c r="L183" s="566"/>
      <c r="M183" s="573"/>
      <c r="N183" s="556">
        <f t="shared" si="39"/>
        <v>0</v>
      </c>
    </row>
    <row r="184" spans="1:18" x14ac:dyDescent="0.25">
      <c r="A184" s="239"/>
      <c r="B184" s="240"/>
      <c r="C184" s="241"/>
      <c r="D184" s="240"/>
      <c r="E184" s="240"/>
      <c r="F184" s="242"/>
      <c r="G184" s="243"/>
      <c r="H184" s="244"/>
      <c r="I184" s="552"/>
      <c r="J184" s="577"/>
      <c r="K184" s="561"/>
      <c r="L184" s="566"/>
      <c r="M184" s="573"/>
      <c r="N184" s="556">
        <f t="shared" si="39"/>
        <v>0</v>
      </c>
    </row>
    <row r="185" spans="1:18" x14ac:dyDescent="0.25">
      <c r="A185" s="239"/>
      <c r="B185" s="240"/>
      <c r="C185" s="241"/>
      <c r="D185" s="240"/>
      <c r="E185" s="240"/>
      <c r="F185" s="242"/>
      <c r="G185" s="243"/>
      <c r="H185" s="244"/>
      <c r="I185" s="552"/>
      <c r="J185" s="577"/>
      <c r="K185" s="561"/>
      <c r="L185" s="566"/>
      <c r="M185" s="573"/>
      <c r="N185" s="556">
        <f t="shared" si="39"/>
        <v>0</v>
      </c>
    </row>
    <row r="186" spans="1:18" x14ac:dyDescent="0.25">
      <c r="A186" s="239"/>
      <c r="B186" s="240"/>
      <c r="C186" s="241"/>
      <c r="D186" s="240"/>
      <c r="E186" s="240"/>
      <c r="F186" s="242"/>
      <c r="G186" s="243"/>
      <c r="H186" s="244"/>
      <c r="I186" s="552"/>
      <c r="J186" s="577"/>
      <c r="K186" s="561"/>
      <c r="L186" s="566"/>
      <c r="M186" s="573"/>
      <c r="N186" s="556">
        <f t="shared" si="39"/>
        <v>0</v>
      </c>
    </row>
    <row r="187" spans="1:18" x14ac:dyDescent="0.25">
      <c r="A187" s="239"/>
      <c r="B187" s="240"/>
      <c r="C187" s="241"/>
      <c r="D187" s="240"/>
      <c r="E187" s="240"/>
      <c r="F187" s="242"/>
      <c r="G187" s="243"/>
      <c r="H187" s="244"/>
      <c r="I187" s="552"/>
      <c r="J187" s="577"/>
      <c r="K187" s="561"/>
      <c r="L187" s="566"/>
      <c r="M187" s="573"/>
      <c r="N187" s="556">
        <f t="shared" si="39"/>
        <v>0</v>
      </c>
    </row>
    <row r="188" spans="1:18" x14ac:dyDescent="0.25">
      <c r="A188" s="239"/>
      <c r="B188" s="240"/>
      <c r="C188" s="241"/>
      <c r="D188" s="240"/>
      <c r="E188" s="240"/>
      <c r="F188" s="242"/>
      <c r="G188" s="243"/>
      <c r="H188" s="244"/>
      <c r="I188" s="552"/>
      <c r="J188" s="577"/>
      <c r="K188" s="561"/>
      <c r="L188" s="566"/>
      <c r="M188" s="573"/>
      <c r="N188" s="556">
        <f t="shared" si="39"/>
        <v>0</v>
      </c>
    </row>
    <row r="189" spans="1:18" x14ac:dyDescent="0.25">
      <c r="A189" s="239"/>
      <c r="B189" s="240"/>
      <c r="C189" s="241"/>
      <c r="D189" s="240"/>
      <c r="E189" s="240"/>
      <c r="F189" s="242"/>
      <c r="G189" s="243"/>
      <c r="H189" s="244"/>
      <c r="I189" s="552"/>
      <c r="J189" s="577"/>
      <c r="K189" s="561"/>
      <c r="L189" s="566"/>
      <c r="M189" s="573"/>
      <c r="N189" s="556">
        <f t="shared" ref="N189:N191" si="40">SUM(J189:M189)</f>
        <v>0</v>
      </c>
    </row>
    <row r="190" spans="1:18" x14ac:dyDescent="0.25">
      <c r="A190" s="239"/>
      <c r="B190" s="240"/>
      <c r="C190" s="241"/>
      <c r="D190" s="240"/>
      <c r="E190" s="240"/>
      <c r="F190" s="242"/>
      <c r="G190" s="243"/>
      <c r="H190" s="244"/>
      <c r="I190" s="552"/>
      <c r="J190" s="577"/>
      <c r="K190" s="561"/>
      <c r="L190" s="566"/>
      <c r="M190" s="573"/>
      <c r="N190" s="556">
        <f t="shared" si="40"/>
        <v>0</v>
      </c>
    </row>
    <row r="191" spans="1:18" ht="15.75" thickBot="1" x14ac:dyDescent="0.3">
      <c r="A191" s="245"/>
      <c r="B191" s="246"/>
      <c r="C191" s="247"/>
      <c r="D191" s="246"/>
      <c r="E191" s="246"/>
      <c r="F191" s="248"/>
      <c r="G191" s="249"/>
      <c r="H191" s="250"/>
      <c r="I191" s="553"/>
      <c r="J191" s="578"/>
      <c r="K191" s="562"/>
      <c r="L191" s="567"/>
      <c r="M191" s="574"/>
      <c r="N191" s="570">
        <f t="shared" si="40"/>
        <v>0</v>
      </c>
    </row>
    <row r="192" spans="1:18" ht="15.75" thickBot="1" x14ac:dyDescent="0.3">
      <c r="A192" s="757" t="s">
        <v>4</v>
      </c>
      <c r="B192" s="758"/>
      <c r="C192" s="758"/>
      <c r="D192" s="758"/>
      <c r="E192" s="758"/>
      <c r="F192" s="758"/>
      <c r="G192" s="758"/>
      <c r="H192" s="758"/>
      <c r="I192" s="554">
        <f>SUM(I182:I191)</f>
        <v>0</v>
      </c>
      <c r="J192" s="579">
        <f t="shared" ref="J192:N192" si="41">SUM(J182:J191)</f>
        <v>0</v>
      </c>
      <c r="K192" s="563">
        <f t="shared" si="41"/>
        <v>0</v>
      </c>
      <c r="L192" s="568">
        <f t="shared" si="41"/>
        <v>0</v>
      </c>
      <c r="M192" s="558">
        <f t="shared" si="41"/>
        <v>0</v>
      </c>
      <c r="N192" s="571">
        <f t="shared" si="41"/>
        <v>0</v>
      </c>
    </row>
    <row r="193" spans="1:18" ht="30" customHeight="1" thickBot="1" x14ac:dyDescent="0.3">
      <c r="A193" s="743" t="s">
        <v>435</v>
      </c>
      <c r="B193" s="744"/>
      <c r="C193" s="744"/>
      <c r="D193" s="744"/>
      <c r="E193" s="744"/>
      <c r="F193" s="744"/>
      <c r="G193" s="744"/>
      <c r="H193" s="744"/>
      <c r="I193" s="744"/>
      <c r="J193" s="744"/>
      <c r="K193" s="744"/>
      <c r="L193" s="744"/>
      <c r="M193" s="744"/>
      <c r="N193" s="745"/>
    </row>
    <row r="194" spans="1:18" ht="26.25" thickBot="1" x14ac:dyDescent="0.3">
      <c r="A194" s="429" t="s">
        <v>419</v>
      </c>
      <c r="B194" s="417" t="s">
        <v>420</v>
      </c>
      <c r="C194" s="429" t="s">
        <v>421</v>
      </c>
      <c r="D194" s="417" t="s">
        <v>36</v>
      </c>
      <c r="E194" s="232" t="s">
        <v>536</v>
      </c>
      <c r="F194" s="231" t="s">
        <v>0</v>
      </c>
      <c r="G194" s="231" t="s">
        <v>2</v>
      </c>
      <c r="H194" s="231" t="s">
        <v>37</v>
      </c>
      <c r="I194" s="550" t="s">
        <v>5</v>
      </c>
      <c r="J194" s="575" t="s">
        <v>519</v>
      </c>
      <c r="K194" s="559" t="s">
        <v>520</v>
      </c>
      <c r="L194" s="564" t="s">
        <v>521</v>
      </c>
      <c r="M194" s="557" t="s">
        <v>522</v>
      </c>
      <c r="N194" s="569" t="s">
        <v>620</v>
      </c>
      <c r="P194" s="641">
        <v>1</v>
      </c>
      <c r="Q194" s="642">
        <v>7</v>
      </c>
      <c r="R194" s="643">
        <f>+I205</f>
        <v>0</v>
      </c>
    </row>
    <row r="195" spans="1:18" x14ac:dyDescent="0.25">
      <c r="A195" s="233"/>
      <c r="B195" s="234"/>
      <c r="C195" s="235"/>
      <c r="D195" s="234"/>
      <c r="E195" s="234"/>
      <c r="F195" s="236"/>
      <c r="G195" s="237"/>
      <c r="H195" s="238"/>
      <c r="I195" s="551"/>
      <c r="J195" s="576"/>
      <c r="K195" s="560"/>
      <c r="L195" s="565"/>
      <c r="M195" s="572"/>
      <c r="N195" s="555">
        <f t="shared" ref="N195:N201" si="42">SUM(J195:M195)</f>
        <v>0</v>
      </c>
    </row>
    <row r="196" spans="1:18" x14ac:dyDescent="0.25">
      <c r="A196" s="239"/>
      <c r="B196" s="240"/>
      <c r="C196" s="241"/>
      <c r="D196" s="240"/>
      <c r="E196" s="240"/>
      <c r="F196" s="242"/>
      <c r="G196" s="243"/>
      <c r="H196" s="244"/>
      <c r="I196" s="552"/>
      <c r="J196" s="577"/>
      <c r="K196" s="561"/>
      <c r="L196" s="566"/>
      <c r="M196" s="573"/>
      <c r="N196" s="556">
        <f t="shared" si="42"/>
        <v>0</v>
      </c>
    </row>
    <row r="197" spans="1:18" x14ac:dyDescent="0.25">
      <c r="A197" s="239"/>
      <c r="B197" s="240"/>
      <c r="C197" s="241"/>
      <c r="D197" s="240"/>
      <c r="E197" s="240"/>
      <c r="F197" s="242"/>
      <c r="G197" s="243"/>
      <c r="H197" s="244"/>
      <c r="I197" s="552"/>
      <c r="J197" s="577"/>
      <c r="K197" s="561"/>
      <c r="L197" s="566"/>
      <c r="M197" s="573"/>
      <c r="N197" s="556">
        <f t="shared" si="42"/>
        <v>0</v>
      </c>
    </row>
    <row r="198" spans="1:18" x14ac:dyDescent="0.25">
      <c r="A198" s="239"/>
      <c r="B198" s="240"/>
      <c r="C198" s="241"/>
      <c r="D198" s="240"/>
      <c r="E198" s="240"/>
      <c r="F198" s="242"/>
      <c r="G198" s="243"/>
      <c r="H198" s="244"/>
      <c r="I198" s="552"/>
      <c r="J198" s="577"/>
      <c r="K198" s="561"/>
      <c r="L198" s="566"/>
      <c r="M198" s="573"/>
      <c r="N198" s="556">
        <f t="shared" si="42"/>
        <v>0</v>
      </c>
    </row>
    <row r="199" spans="1:18" x14ac:dyDescent="0.25">
      <c r="A199" s="239"/>
      <c r="B199" s="240"/>
      <c r="C199" s="241"/>
      <c r="D199" s="240"/>
      <c r="E199" s="240"/>
      <c r="F199" s="242"/>
      <c r="G199" s="243"/>
      <c r="H199" s="244"/>
      <c r="I199" s="552"/>
      <c r="J199" s="577"/>
      <c r="K199" s="561"/>
      <c r="L199" s="566"/>
      <c r="M199" s="573"/>
      <c r="N199" s="556">
        <f t="shared" si="42"/>
        <v>0</v>
      </c>
    </row>
    <row r="200" spans="1:18" x14ac:dyDescent="0.25">
      <c r="A200" s="239"/>
      <c r="B200" s="240"/>
      <c r="C200" s="241"/>
      <c r="D200" s="240"/>
      <c r="E200" s="240"/>
      <c r="F200" s="242"/>
      <c r="G200" s="243"/>
      <c r="H200" s="244"/>
      <c r="I200" s="552"/>
      <c r="J200" s="577"/>
      <c r="K200" s="561"/>
      <c r="L200" s="566"/>
      <c r="M200" s="573"/>
      <c r="N200" s="556">
        <f t="shared" si="42"/>
        <v>0</v>
      </c>
    </row>
    <row r="201" spans="1:18" x14ac:dyDescent="0.25">
      <c r="A201" s="239"/>
      <c r="B201" s="240"/>
      <c r="C201" s="241"/>
      <c r="D201" s="240"/>
      <c r="E201" s="240"/>
      <c r="F201" s="242"/>
      <c r="G201" s="243"/>
      <c r="H201" s="244"/>
      <c r="I201" s="552"/>
      <c r="J201" s="577"/>
      <c r="K201" s="561"/>
      <c r="L201" s="566"/>
      <c r="M201" s="573"/>
      <c r="N201" s="556">
        <f t="shared" si="42"/>
        <v>0</v>
      </c>
    </row>
    <row r="202" spans="1:18" x14ac:dyDescent="0.25">
      <c r="A202" s="239"/>
      <c r="B202" s="240"/>
      <c r="C202" s="241"/>
      <c r="D202" s="240"/>
      <c r="E202" s="240"/>
      <c r="F202" s="242"/>
      <c r="G202" s="243"/>
      <c r="H202" s="244"/>
      <c r="I202" s="552"/>
      <c r="J202" s="577"/>
      <c r="K202" s="561"/>
      <c r="L202" s="566"/>
      <c r="M202" s="573"/>
      <c r="N202" s="556">
        <f t="shared" ref="N202:N204" si="43">SUM(J202:M202)</f>
        <v>0</v>
      </c>
    </row>
    <row r="203" spans="1:18" x14ac:dyDescent="0.25">
      <c r="A203" s="239"/>
      <c r="B203" s="240"/>
      <c r="C203" s="241"/>
      <c r="D203" s="240"/>
      <c r="E203" s="240"/>
      <c r="F203" s="242"/>
      <c r="G203" s="243"/>
      <c r="H203" s="244"/>
      <c r="I203" s="552"/>
      <c r="J203" s="577"/>
      <c r="K203" s="561"/>
      <c r="L203" s="566"/>
      <c r="M203" s="573"/>
      <c r="N203" s="556">
        <f t="shared" si="43"/>
        <v>0</v>
      </c>
    </row>
    <row r="204" spans="1:18" ht="15.75" thickBot="1" x14ac:dyDescent="0.3">
      <c r="A204" s="245"/>
      <c r="B204" s="246"/>
      <c r="C204" s="247"/>
      <c r="D204" s="246"/>
      <c r="E204" s="246"/>
      <c r="F204" s="248"/>
      <c r="G204" s="249"/>
      <c r="H204" s="250"/>
      <c r="I204" s="553"/>
      <c r="J204" s="578"/>
      <c r="K204" s="562"/>
      <c r="L204" s="567"/>
      <c r="M204" s="574"/>
      <c r="N204" s="570">
        <f t="shared" si="43"/>
        <v>0</v>
      </c>
    </row>
    <row r="205" spans="1:18" ht="15.75" thickBot="1" x14ac:dyDescent="0.3">
      <c r="A205" s="757" t="s">
        <v>4</v>
      </c>
      <c r="B205" s="758"/>
      <c r="C205" s="758"/>
      <c r="D205" s="758"/>
      <c r="E205" s="758"/>
      <c r="F205" s="758"/>
      <c r="G205" s="758"/>
      <c r="H205" s="758"/>
      <c r="I205" s="554">
        <f>SUM(I195:I204)</f>
        <v>0</v>
      </c>
      <c r="J205" s="579">
        <f t="shared" ref="J205:N205" si="44">SUM(J195:J204)</f>
        <v>0</v>
      </c>
      <c r="K205" s="563">
        <f t="shared" si="44"/>
        <v>0</v>
      </c>
      <c r="L205" s="568">
        <f t="shared" si="44"/>
        <v>0</v>
      </c>
      <c r="M205" s="558">
        <f t="shared" si="44"/>
        <v>0</v>
      </c>
      <c r="N205" s="571">
        <f t="shared" si="44"/>
        <v>0</v>
      </c>
    </row>
    <row r="206" spans="1:18" ht="15.75" customHeight="1" thickBot="1" x14ac:dyDescent="0.3">
      <c r="A206" s="743" t="s">
        <v>436</v>
      </c>
      <c r="B206" s="744"/>
      <c r="C206" s="744"/>
      <c r="D206" s="744"/>
      <c r="E206" s="744"/>
      <c r="F206" s="744"/>
      <c r="G206" s="744"/>
      <c r="H206" s="744"/>
      <c r="I206" s="744"/>
      <c r="J206" s="744"/>
      <c r="K206" s="744"/>
      <c r="L206" s="744"/>
      <c r="M206" s="744"/>
      <c r="N206" s="745"/>
    </row>
    <row r="207" spans="1:18" ht="26.25" thickBot="1" x14ac:dyDescent="0.3">
      <c r="A207" s="429" t="s">
        <v>419</v>
      </c>
      <c r="B207" s="417" t="s">
        <v>420</v>
      </c>
      <c r="C207" s="429" t="s">
        <v>421</v>
      </c>
      <c r="D207" s="417" t="s">
        <v>36</v>
      </c>
      <c r="E207" s="232" t="s">
        <v>536</v>
      </c>
      <c r="F207" s="231" t="s">
        <v>0</v>
      </c>
      <c r="G207" s="231" t="s">
        <v>2</v>
      </c>
      <c r="H207" s="231" t="s">
        <v>37</v>
      </c>
      <c r="I207" s="550" t="s">
        <v>5</v>
      </c>
      <c r="J207" s="575" t="s">
        <v>519</v>
      </c>
      <c r="K207" s="559" t="s">
        <v>520</v>
      </c>
      <c r="L207" s="564" t="s">
        <v>521</v>
      </c>
      <c r="M207" s="557" t="s">
        <v>522</v>
      </c>
      <c r="N207" s="569" t="s">
        <v>620</v>
      </c>
      <c r="P207" s="641">
        <v>1</v>
      </c>
      <c r="Q207" s="642">
        <v>7</v>
      </c>
      <c r="R207" s="643">
        <f>+I218</f>
        <v>0</v>
      </c>
    </row>
    <row r="208" spans="1:18" x14ac:dyDescent="0.25">
      <c r="A208" s="233"/>
      <c r="B208" s="234"/>
      <c r="C208" s="235"/>
      <c r="D208" s="234"/>
      <c r="E208" s="234"/>
      <c r="F208" s="236"/>
      <c r="G208" s="237"/>
      <c r="H208" s="238"/>
      <c r="I208" s="551"/>
      <c r="J208" s="576"/>
      <c r="K208" s="560"/>
      <c r="L208" s="565"/>
      <c r="M208" s="572"/>
      <c r="N208" s="555">
        <f t="shared" ref="N208:N214" si="45">SUM(J208:M208)</f>
        <v>0</v>
      </c>
    </row>
    <row r="209" spans="1:18" x14ac:dyDescent="0.25">
      <c r="A209" s="239"/>
      <c r="B209" s="240"/>
      <c r="C209" s="241"/>
      <c r="D209" s="240"/>
      <c r="E209" s="240"/>
      <c r="F209" s="242"/>
      <c r="G209" s="243"/>
      <c r="H209" s="244"/>
      <c r="I209" s="552"/>
      <c r="J209" s="577"/>
      <c r="K209" s="561"/>
      <c r="L209" s="566"/>
      <c r="M209" s="573"/>
      <c r="N209" s="556">
        <f t="shared" si="45"/>
        <v>0</v>
      </c>
    </row>
    <row r="210" spans="1:18" x14ac:dyDescent="0.25">
      <c r="A210" s="239"/>
      <c r="B210" s="240"/>
      <c r="C210" s="241"/>
      <c r="D210" s="240"/>
      <c r="E210" s="240"/>
      <c r="F210" s="242"/>
      <c r="G210" s="243"/>
      <c r="H210" s="244"/>
      <c r="I210" s="552"/>
      <c r="J210" s="577"/>
      <c r="K210" s="561"/>
      <c r="L210" s="566"/>
      <c r="M210" s="573"/>
      <c r="N210" s="556">
        <f t="shared" si="45"/>
        <v>0</v>
      </c>
    </row>
    <row r="211" spans="1:18" x14ac:dyDescent="0.25">
      <c r="A211" s="239"/>
      <c r="B211" s="240"/>
      <c r="C211" s="241"/>
      <c r="D211" s="240"/>
      <c r="E211" s="240"/>
      <c r="F211" s="242"/>
      <c r="G211" s="243"/>
      <c r="H211" s="244"/>
      <c r="I211" s="552"/>
      <c r="J211" s="577"/>
      <c r="K211" s="561"/>
      <c r="L211" s="566"/>
      <c r="M211" s="573"/>
      <c r="N211" s="556">
        <f t="shared" si="45"/>
        <v>0</v>
      </c>
    </row>
    <row r="212" spans="1:18" x14ac:dyDescent="0.25">
      <c r="A212" s="239"/>
      <c r="B212" s="240"/>
      <c r="C212" s="241"/>
      <c r="D212" s="240"/>
      <c r="E212" s="240"/>
      <c r="F212" s="242"/>
      <c r="G212" s="243"/>
      <c r="H212" s="244"/>
      <c r="I212" s="552"/>
      <c r="J212" s="577"/>
      <c r="K212" s="561"/>
      <c r="L212" s="566"/>
      <c r="M212" s="573"/>
      <c r="N212" s="556">
        <f t="shared" si="45"/>
        <v>0</v>
      </c>
    </row>
    <row r="213" spans="1:18" x14ac:dyDescent="0.25">
      <c r="A213" s="239"/>
      <c r="B213" s="240"/>
      <c r="C213" s="241"/>
      <c r="D213" s="240"/>
      <c r="E213" s="240"/>
      <c r="F213" s="242"/>
      <c r="G213" s="243"/>
      <c r="H213" s="244"/>
      <c r="I213" s="552"/>
      <c r="J213" s="577"/>
      <c r="K213" s="561"/>
      <c r="L213" s="566"/>
      <c r="M213" s="573"/>
      <c r="N213" s="556">
        <f t="shared" si="45"/>
        <v>0</v>
      </c>
    </row>
    <row r="214" spans="1:18" x14ac:dyDescent="0.25">
      <c r="A214" s="239"/>
      <c r="B214" s="240"/>
      <c r="C214" s="241"/>
      <c r="D214" s="240"/>
      <c r="E214" s="240"/>
      <c r="F214" s="242"/>
      <c r="G214" s="243"/>
      <c r="H214" s="244"/>
      <c r="I214" s="552"/>
      <c r="J214" s="577"/>
      <c r="K214" s="561"/>
      <c r="L214" s="566"/>
      <c r="M214" s="573"/>
      <c r="N214" s="556">
        <f t="shared" si="45"/>
        <v>0</v>
      </c>
    </row>
    <row r="215" spans="1:18" x14ac:dyDescent="0.25">
      <c r="A215" s="239"/>
      <c r="B215" s="240"/>
      <c r="C215" s="241"/>
      <c r="D215" s="240"/>
      <c r="E215" s="240"/>
      <c r="F215" s="242"/>
      <c r="G215" s="243"/>
      <c r="H215" s="244"/>
      <c r="I215" s="552"/>
      <c r="J215" s="577"/>
      <c r="K215" s="561"/>
      <c r="L215" s="566"/>
      <c r="M215" s="573"/>
      <c r="N215" s="556">
        <f t="shared" ref="N215:N217" si="46">SUM(J215:M215)</f>
        <v>0</v>
      </c>
    </row>
    <row r="216" spans="1:18" x14ac:dyDescent="0.25">
      <c r="A216" s="239"/>
      <c r="B216" s="240"/>
      <c r="C216" s="241"/>
      <c r="D216" s="240"/>
      <c r="E216" s="240"/>
      <c r="F216" s="242"/>
      <c r="G216" s="243"/>
      <c r="H216" s="244"/>
      <c r="I216" s="552"/>
      <c r="J216" s="577"/>
      <c r="K216" s="561"/>
      <c r="L216" s="566"/>
      <c r="M216" s="573"/>
      <c r="N216" s="556">
        <f t="shared" si="46"/>
        <v>0</v>
      </c>
    </row>
    <row r="217" spans="1:18" ht="15.75" thickBot="1" x14ac:dyDescent="0.3">
      <c r="A217" s="245"/>
      <c r="B217" s="246"/>
      <c r="C217" s="247"/>
      <c r="D217" s="246"/>
      <c r="E217" s="246"/>
      <c r="F217" s="248"/>
      <c r="G217" s="249"/>
      <c r="H217" s="250"/>
      <c r="I217" s="553"/>
      <c r="J217" s="578"/>
      <c r="K217" s="562"/>
      <c r="L217" s="567"/>
      <c r="M217" s="574"/>
      <c r="N217" s="570">
        <f t="shared" si="46"/>
        <v>0</v>
      </c>
    </row>
    <row r="218" spans="1:18" ht="15.75" thickBot="1" x14ac:dyDescent="0.3">
      <c r="A218" s="757" t="s">
        <v>4</v>
      </c>
      <c r="B218" s="758"/>
      <c r="C218" s="758"/>
      <c r="D218" s="758"/>
      <c r="E218" s="758"/>
      <c r="F218" s="758"/>
      <c r="G218" s="758"/>
      <c r="H218" s="758"/>
      <c r="I218" s="554">
        <f>SUM(I208:I217)</f>
        <v>0</v>
      </c>
      <c r="J218" s="579">
        <f t="shared" ref="J218:N218" si="47">SUM(J208:J217)</f>
        <v>0</v>
      </c>
      <c r="K218" s="563">
        <f t="shared" si="47"/>
        <v>0</v>
      </c>
      <c r="L218" s="568">
        <f t="shared" si="47"/>
        <v>0</v>
      </c>
      <c r="M218" s="558">
        <f t="shared" si="47"/>
        <v>0</v>
      </c>
      <c r="N218" s="571">
        <f t="shared" si="47"/>
        <v>0</v>
      </c>
    </row>
    <row r="219" spans="1:18" ht="15.75" customHeight="1" thickBot="1" x14ac:dyDescent="0.3">
      <c r="A219" s="743" t="s">
        <v>437</v>
      </c>
      <c r="B219" s="744"/>
      <c r="C219" s="744"/>
      <c r="D219" s="744"/>
      <c r="E219" s="744"/>
      <c r="F219" s="744"/>
      <c r="G219" s="744"/>
      <c r="H219" s="744"/>
      <c r="I219" s="744"/>
      <c r="J219" s="744"/>
      <c r="K219" s="744"/>
      <c r="L219" s="744"/>
      <c r="M219" s="744"/>
      <c r="N219" s="745"/>
    </row>
    <row r="220" spans="1:18" ht="26.25" thickBot="1" x14ac:dyDescent="0.3">
      <c r="A220" s="429" t="s">
        <v>419</v>
      </c>
      <c r="B220" s="417" t="s">
        <v>420</v>
      </c>
      <c r="C220" s="429" t="s">
        <v>421</v>
      </c>
      <c r="D220" s="417" t="s">
        <v>36</v>
      </c>
      <c r="E220" s="232" t="s">
        <v>536</v>
      </c>
      <c r="F220" s="231" t="s">
        <v>0</v>
      </c>
      <c r="G220" s="231" t="s">
        <v>2</v>
      </c>
      <c r="H220" s="231" t="s">
        <v>37</v>
      </c>
      <c r="I220" s="550" t="s">
        <v>5</v>
      </c>
      <c r="J220" s="575" t="s">
        <v>519</v>
      </c>
      <c r="K220" s="559" t="s">
        <v>520</v>
      </c>
      <c r="L220" s="564" t="s">
        <v>521</v>
      </c>
      <c r="M220" s="557" t="s">
        <v>522</v>
      </c>
      <c r="N220" s="569" t="s">
        <v>620</v>
      </c>
      <c r="P220" s="641">
        <v>1</v>
      </c>
      <c r="Q220" s="642">
        <v>7</v>
      </c>
      <c r="R220" s="643">
        <f>+I231</f>
        <v>0</v>
      </c>
    </row>
    <row r="221" spans="1:18" x14ac:dyDescent="0.25">
      <c r="A221" s="233"/>
      <c r="B221" s="234"/>
      <c r="C221" s="235"/>
      <c r="D221" s="234"/>
      <c r="E221" s="234"/>
      <c r="F221" s="236"/>
      <c r="G221" s="237"/>
      <c r="H221" s="238"/>
      <c r="I221" s="551"/>
      <c r="J221" s="576"/>
      <c r="K221" s="560"/>
      <c r="L221" s="565"/>
      <c r="M221" s="572"/>
      <c r="N221" s="555">
        <f t="shared" ref="N221:N227" si="48">SUM(J221:M221)</f>
        <v>0</v>
      </c>
    </row>
    <row r="222" spans="1:18" x14ac:dyDescent="0.25">
      <c r="A222" s="239"/>
      <c r="B222" s="240"/>
      <c r="C222" s="241"/>
      <c r="D222" s="240"/>
      <c r="E222" s="240"/>
      <c r="F222" s="242"/>
      <c r="G222" s="243"/>
      <c r="H222" s="244"/>
      <c r="I222" s="552"/>
      <c r="J222" s="577"/>
      <c r="K222" s="561"/>
      <c r="L222" s="566"/>
      <c r="M222" s="573"/>
      <c r="N222" s="556">
        <f t="shared" si="48"/>
        <v>0</v>
      </c>
    </row>
    <row r="223" spans="1:18" x14ac:dyDescent="0.25">
      <c r="A223" s="239"/>
      <c r="B223" s="240"/>
      <c r="C223" s="241"/>
      <c r="D223" s="240"/>
      <c r="E223" s="240"/>
      <c r="F223" s="242"/>
      <c r="G223" s="243"/>
      <c r="H223" s="244"/>
      <c r="I223" s="552"/>
      <c r="J223" s="577"/>
      <c r="K223" s="561"/>
      <c r="L223" s="566"/>
      <c r="M223" s="573"/>
      <c r="N223" s="556">
        <f t="shared" si="48"/>
        <v>0</v>
      </c>
    </row>
    <row r="224" spans="1:18" x14ac:dyDescent="0.25">
      <c r="A224" s="239"/>
      <c r="B224" s="240"/>
      <c r="C224" s="241"/>
      <c r="D224" s="240"/>
      <c r="E224" s="240"/>
      <c r="F224" s="242"/>
      <c r="G224" s="243"/>
      <c r="H224" s="244"/>
      <c r="I224" s="552"/>
      <c r="J224" s="577"/>
      <c r="K224" s="561"/>
      <c r="L224" s="566"/>
      <c r="M224" s="573"/>
      <c r="N224" s="556">
        <f t="shared" si="48"/>
        <v>0</v>
      </c>
    </row>
    <row r="225" spans="1:18" x14ac:dyDescent="0.25">
      <c r="A225" s="239"/>
      <c r="B225" s="240"/>
      <c r="C225" s="241"/>
      <c r="D225" s="240"/>
      <c r="E225" s="240"/>
      <c r="F225" s="242"/>
      <c r="G225" s="243"/>
      <c r="H225" s="244"/>
      <c r="I225" s="552"/>
      <c r="J225" s="577"/>
      <c r="K225" s="561"/>
      <c r="L225" s="566"/>
      <c r="M225" s="573"/>
      <c r="N225" s="556">
        <f t="shared" si="48"/>
        <v>0</v>
      </c>
    </row>
    <row r="226" spans="1:18" x14ac:dyDescent="0.25">
      <c r="A226" s="239"/>
      <c r="B226" s="240"/>
      <c r="C226" s="241"/>
      <c r="D226" s="240"/>
      <c r="E226" s="240"/>
      <c r="F226" s="242"/>
      <c r="G226" s="243"/>
      <c r="H226" s="244"/>
      <c r="I226" s="552"/>
      <c r="J226" s="577"/>
      <c r="K226" s="561"/>
      <c r="L226" s="566"/>
      <c r="M226" s="573"/>
      <c r="N226" s="556">
        <f t="shared" si="48"/>
        <v>0</v>
      </c>
    </row>
    <row r="227" spans="1:18" x14ac:dyDescent="0.25">
      <c r="A227" s="239"/>
      <c r="B227" s="240"/>
      <c r="C227" s="241"/>
      <c r="D227" s="240"/>
      <c r="E227" s="240"/>
      <c r="F227" s="242"/>
      <c r="G227" s="243"/>
      <c r="H227" s="244"/>
      <c r="I227" s="552"/>
      <c r="J227" s="577"/>
      <c r="K227" s="561"/>
      <c r="L227" s="566"/>
      <c r="M227" s="573"/>
      <c r="N227" s="556">
        <f t="shared" si="48"/>
        <v>0</v>
      </c>
    </row>
    <row r="228" spans="1:18" x14ac:dyDescent="0.25">
      <c r="A228" s="239"/>
      <c r="B228" s="240"/>
      <c r="C228" s="241"/>
      <c r="D228" s="240"/>
      <c r="E228" s="240"/>
      <c r="F228" s="242"/>
      <c r="G228" s="243"/>
      <c r="H228" s="244"/>
      <c r="I228" s="552"/>
      <c r="J228" s="577"/>
      <c r="K228" s="561"/>
      <c r="L228" s="566"/>
      <c r="M228" s="573"/>
      <c r="N228" s="556">
        <f t="shared" ref="N228:N230" si="49">SUM(J228:M228)</f>
        <v>0</v>
      </c>
    </row>
    <row r="229" spans="1:18" x14ac:dyDescent="0.25">
      <c r="A229" s="239"/>
      <c r="B229" s="240"/>
      <c r="C229" s="241"/>
      <c r="D229" s="240"/>
      <c r="E229" s="240"/>
      <c r="F229" s="242"/>
      <c r="G229" s="243"/>
      <c r="H229" s="244"/>
      <c r="I229" s="552"/>
      <c r="J229" s="577"/>
      <c r="K229" s="561"/>
      <c r="L229" s="566"/>
      <c r="M229" s="573"/>
      <c r="N229" s="556">
        <f t="shared" si="49"/>
        <v>0</v>
      </c>
    </row>
    <row r="230" spans="1:18" ht="15.75" thickBot="1" x14ac:dyDescent="0.3">
      <c r="A230" s="245"/>
      <c r="B230" s="246"/>
      <c r="C230" s="247"/>
      <c r="D230" s="246"/>
      <c r="E230" s="246"/>
      <c r="F230" s="248"/>
      <c r="G230" s="249"/>
      <c r="H230" s="250"/>
      <c r="I230" s="553"/>
      <c r="J230" s="578"/>
      <c r="K230" s="562"/>
      <c r="L230" s="567"/>
      <c r="M230" s="574"/>
      <c r="N230" s="570">
        <f t="shared" si="49"/>
        <v>0</v>
      </c>
    </row>
    <row r="231" spans="1:18" ht="15.75" thickBot="1" x14ac:dyDescent="0.3">
      <c r="A231" s="757" t="s">
        <v>4</v>
      </c>
      <c r="B231" s="758"/>
      <c r="C231" s="758"/>
      <c r="D231" s="758"/>
      <c r="E231" s="758"/>
      <c r="F231" s="758"/>
      <c r="G231" s="758"/>
      <c r="H231" s="758"/>
      <c r="I231" s="554">
        <f>SUM(I221:I230)</f>
        <v>0</v>
      </c>
      <c r="J231" s="579">
        <f t="shared" ref="J231:N231" si="50">SUM(J221:J230)</f>
        <v>0</v>
      </c>
      <c r="K231" s="563">
        <f t="shared" si="50"/>
        <v>0</v>
      </c>
      <c r="L231" s="568">
        <f t="shared" si="50"/>
        <v>0</v>
      </c>
      <c r="M231" s="558">
        <f t="shared" si="50"/>
        <v>0</v>
      </c>
      <c r="N231" s="571">
        <f t="shared" si="50"/>
        <v>0</v>
      </c>
    </row>
    <row r="232" spans="1:18" ht="15.75" customHeight="1" thickBot="1" x14ac:dyDescent="0.3">
      <c r="A232" s="743" t="s">
        <v>438</v>
      </c>
      <c r="B232" s="744"/>
      <c r="C232" s="744"/>
      <c r="D232" s="744"/>
      <c r="E232" s="744"/>
      <c r="F232" s="744"/>
      <c r="G232" s="744"/>
      <c r="H232" s="744"/>
      <c r="I232" s="744"/>
      <c r="J232" s="744"/>
      <c r="K232" s="744"/>
      <c r="L232" s="744"/>
      <c r="M232" s="744"/>
      <c r="N232" s="745"/>
    </row>
    <row r="233" spans="1:18" ht="26.25" thickBot="1" x14ac:dyDescent="0.3">
      <c r="A233" s="429" t="s">
        <v>419</v>
      </c>
      <c r="B233" s="417" t="s">
        <v>420</v>
      </c>
      <c r="C233" s="429" t="s">
        <v>421</v>
      </c>
      <c r="D233" s="417" t="s">
        <v>36</v>
      </c>
      <c r="E233" s="232" t="s">
        <v>536</v>
      </c>
      <c r="F233" s="231" t="s">
        <v>0</v>
      </c>
      <c r="G233" s="231" t="s">
        <v>2</v>
      </c>
      <c r="H233" s="231" t="s">
        <v>37</v>
      </c>
      <c r="I233" s="550" t="s">
        <v>5</v>
      </c>
      <c r="J233" s="575" t="s">
        <v>519</v>
      </c>
      <c r="K233" s="559" t="s">
        <v>520</v>
      </c>
      <c r="L233" s="564" t="s">
        <v>521</v>
      </c>
      <c r="M233" s="557" t="s">
        <v>522</v>
      </c>
      <c r="N233" s="569" t="s">
        <v>620</v>
      </c>
      <c r="P233" s="641">
        <v>1</v>
      </c>
      <c r="Q233" s="642">
        <v>7</v>
      </c>
      <c r="R233" s="643">
        <f>+I244</f>
        <v>0</v>
      </c>
    </row>
    <row r="234" spans="1:18" x14ac:dyDescent="0.25">
      <c r="A234" s="233"/>
      <c r="B234" s="234"/>
      <c r="C234" s="235"/>
      <c r="D234" s="234"/>
      <c r="E234" s="234"/>
      <c r="F234" s="236"/>
      <c r="G234" s="237"/>
      <c r="H234" s="238"/>
      <c r="I234" s="551"/>
      <c r="J234" s="576"/>
      <c r="K234" s="560"/>
      <c r="L234" s="565"/>
      <c r="M234" s="572"/>
      <c r="N234" s="555">
        <f t="shared" ref="N234:N240" si="51">SUM(J234:M234)</f>
        <v>0</v>
      </c>
    </row>
    <row r="235" spans="1:18" x14ac:dyDescent="0.25">
      <c r="A235" s="239"/>
      <c r="B235" s="240"/>
      <c r="C235" s="241"/>
      <c r="D235" s="240"/>
      <c r="E235" s="240"/>
      <c r="F235" s="242"/>
      <c r="G235" s="243"/>
      <c r="H235" s="244"/>
      <c r="I235" s="552"/>
      <c r="J235" s="577"/>
      <c r="K235" s="561"/>
      <c r="L235" s="566"/>
      <c r="M235" s="573"/>
      <c r="N235" s="556">
        <f t="shared" si="51"/>
        <v>0</v>
      </c>
    </row>
    <row r="236" spans="1:18" x14ac:dyDescent="0.25">
      <c r="A236" s="239"/>
      <c r="B236" s="240"/>
      <c r="C236" s="241"/>
      <c r="D236" s="240"/>
      <c r="E236" s="240"/>
      <c r="F236" s="242"/>
      <c r="G236" s="243"/>
      <c r="H236" s="244"/>
      <c r="I236" s="552"/>
      <c r="J236" s="577"/>
      <c r="K236" s="561"/>
      <c r="L236" s="566"/>
      <c r="M236" s="573"/>
      <c r="N236" s="556">
        <f t="shared" si="51"/>
        <v>0</v>
      </c>
    </row>
    <row r="237" spans="1:18" x14ac:dyDescent="0.25">
      <c r="A237" s="239"/>
      <c r="B237" s="240"/>
      <c r="C237" s="241"/>
      <c r="D237" s="240"/>
      <c r="E237" s="240"/>
      <c r="F237" s="242"/>
      <c r="G237" s="243"/>
      <c r="H237" s="244"/>
      <c r="I237" s="552"/>
      <c r="J237" s="577"/>
      <c r="K237" s="561"/>
      <c r="L237" s="566"/>
      <c r="M237" s="573"/>
      <c r="N237" s="556">
        <f t="shared" si="51"/>
        <v>0</v>
      </c>
    </row>
    <row r="238" spans="1:18" x14ac:dyDescent="0.25">
      <c r="A238" s="239"/>
      <c r="B238" s="240"/>
      <c r="C238" s="241"/>
      <c r="D238" s="240"/>
      <c r="E238" s="240"/>
      <c r="F238" s="242"/>
      <c r="G238" s="243"/>
      <c r="H238" s="244"/>
      <c r="I238" s="552"/>
      <c r="J238" s="577"/>
      <c r="K238" s="561"/>
      <c r="L238" s="566"/>
      <c r="M238" s="573"/>
      <c r="N238" s="556">
        <f t="shared" si="51"/>
        <v>0</v>
      </c>
    </row>
    <row r="239" spans="1:18" x14ac:dyDescent="0.25">
      <c r="A239" s="239"/>
      <c r="B239" s="240"/>
      <c r="C239" s="241"/>
      <c r="D239" s="240"/>
      <c r="E239" s="240"/>
      <c r="F239" s="242"/>
      <c r="G239" s="243"/>
      <c r="H239" s="244"/>
      <c r="I239" s="552"/>
      <c r="J239" s="577"/>
      <c r="K239" s="561"/>
      <c r="L239" s="566"/>
      <c r="M239" s="573"/>
      <c r="N239" s="556">
        <f t="shared" si="51"/>
        <v>0</v>
      </c>
    </row>
    <row r="240" spans="1:18" x14ac:dyDescent="0.25">
      <c r="A240" s="239"/>
      <c r="B240" s="240"/>
      <c r="C240" s="241"/>
      <c r="D240" s="240"/>
      <c r="E240" s="240"/>
      <c r="F240" s="242"/>
      <c r="G240" s="243"/>
      <c r="H240" s="244"/>
      <c r="I240" s="552"/>
      <c r="J240" s="577"/>
      <c r="K240" s="561"/>
      <c r="L240" s="566"/>
      <c r="M240" s="573"/>
      <c r="N240" s="556">
        <f t="shared" si="51"/>
        <v>0</v>
      </c>
    </row>
    <row r="241" spans="1:18" x14ac:dyDescent="0.25">
      <c r="A241" s="239"/>
      <c r="B241" s="240"/>
      <c r="C241" s="241"/>
      <c r="D241" s="240"/>
      <c r="E241" s="240"/>
      <c r="F241" s="242"/>
      <c r="G241" s="243"/>
      <c r="H241" s="244"/>
      <c r="I241" s="552"/>
      <c r="J241" s="577"/>
      <c r="K241" s="561"/>
      <c r="L241" s="566"/>
      <c r="M241" s="573"/>
      <c r="N241" s="556">
        <f t="shared" ref="N241:N243" si="52">SUM(J241:M241)</f>
        <v>0</v>
      </c>
    </row>
    <row r="242" spans="1:18" x14ac:dyDescent="0.25">
      <c r="A242" s="239"/>
      <c r="B242" s="240"/>
      <c r="C242" s="241"/>
      <c r="D242" s="240"/>
      <c r="E242" s="240"/>
      <c r="F242" s="242"/>
      <c r="G242" s="243"/>
      <c r="H242" s="244"/>
      <c r="I242" s="552"/>
      <c r="J242" s="577"/>
      <c r="K242" s="561"/>
      <c r="L242" s="566"/>
      <c r="M242" s="573"/>
      <c r="N242" s="556">
        <f t="shared" si="52"/>
        <v>0</v>
      </c>
    </row>
    <row r="243" spans="1:18" ht="15.75" thickBot="1" x14ac:dyDescent="0.3">
      <c r="A243" s="245"/>
      <c r="B243" s="246"/>
      <c r="C243" s="247"/>
      <c r="D243" s="246"/>
      <c r="E243" s="246"/>
      <c r="F243" s="248"/>
      <c r="G243" s="249"/>
      <c r="H243" s="250"/>
      <c r="I243" s="553"/>
      <c r="J243" s="578"/>
      <c r="K243" s="562"/>
      <c r="L243" s="567"/>
      <c r="M243" s="574"/>
      <c r="N243" s="570">
        <f t="shared" si="52"/>
        <v>0</v>
      </c>
    </row>
    <row r="244" spans="1:18" ht="15.75" thickBot="1" x14ac:dyDescent="0.3">
      <c r="A244" s="757" t="s">
        <v>4</v>
      </c>
      <c r="B244" s="758"/>
      <c r="C244" s="758"/>
      <c r="D244" s="758"/>
      <c r="E244" s="758"/>
      <c r="F244" s="758"/>
      <c r="G244" s="758"/>
      <c r="H244" s="758"/>
      <c r="I244" s="554">
        <f>SUM(I234:I243)</f>
        <v>0</v>
      </c>
      <c r="J244" s="579">
        <f t="shared" ref="J244:N244" si="53">SUM(J234:J243)</f>
        <v>0</v>
      </c>
      <c r="K244" s="563">
        <f t="shared" si="53"/>
        <v>0</v>
      </c>
      <c r="L244" s="568">
        <f t="shared" si="53"/>
        <v>0</v>
      </c>
      <c r="M244" s="558">
        <f t="shared" si="53"/>
        <v>0</v>
      </c>
      <c r="N244" s="571">
        <f t="shared" si="53"/>
        <v>0</v>
      </c>
    </row>
    <row r="245" spans="1:18" ht="15.75" customHeight="1" thickBot="1" x14ac:dyDescent="0.3">
      <c r="A245" s="743" t="s">
        <v>439</v>
      </c>
      <c r="B245" s="744"/>
      <c r="C245" s="744"/>
      <c r="D245" s="744"/>
      <c r="E245" s="744"/>
      <c r="F245" s="744"/>
      <c r="G245" s="744"/>
      <c r="H245" s="744"/>
      <c r="I245" s="744"/>
      <c r="J245" s="744"/>
      <c r="K245" s="744"/>
      <c r="L245" s="744"/>
      <c r="M245" s="744"/>
      <c r="N245" s="745"/>
    </row>
    <row r="246" spans="1:18" ht="26.25" thickBot="1" x14ac:dyDescent="0.3">
      <c r="A246" s="429" t="s">
        <v>419</v>
      </c>
      <c r="B246" s="417" t="s">
        <v>420</v>
      </c>
      <c r="C246" s="429" t="s">
        <v>421</v>
      </c>
      <c r="D246" s="417" t="s">
        <v>36</v>
      </c>
      <c r="E246" s="232" t="s">
        <v>536</v>
      </c>
      <c r="F246" s="231" t="s">
        <v>0</v>
      </c>
      <c r="G246" s="231" t="s">
        <v>2</v>
      </c>
      <c r="H246" s="231" t="s">
        <v>37</v>
      </c>
      <c r="I246" s="550" t="s">
        <v>5</v>
      </c>
      <c r="J246" s="575" t="s">
        <v>519</v>
      </c>
      <c r="K246" s="559" t="s">
        <v>520</v>
      </c>
      <c r="L246" s="564" t="s">
        <v>521</v>
      </c>
      <c r="M246" s="557" t="s">
        <v>522</v>
      </c>
      <c r="N246" s="569" t="s">
        <v>620</v>
      </c>
      <c r="P246" s="641">
        <v>1</v>
      </c>
      <c r="Q246" s="642">
        <v>7</v>
      </c>
      <c r="R246" s="643">
        <f>+I257</f>
        <v>0</v>
      </c>
    </row>
    <row r="247" spans="1:18" x14ac:dyDescent="0.25">
      <c r="A247" s="233"/>
      <c r="B247" s="234"/>
      <c r="C247" s="235"/>
      <c r="D247" s="234"/>
      <c r="E247" s="234"/>
      <c r="F247" s="236"/>
      <c r="G247" s="237"/>
      <c r="H247" s="238"/>
      <c r="I247" s="551"/>
      <c r="J247" s="576"/>
      <c r="K247" s="560"/>
      <c r="L247" s="565"/>
      <c r="M247" s="572"/>
      <c r="N247" s="555">
        <f t="shared" ref="N247:N253" si="54">SUM(J247:M247)</f>
        <v>0</v>
      </c>
    </row>
    <row r="248" spans="1:18" x14ac:dyDescent="0.25">
      <c r="A248" s="239"/>
      <c r="B248" s="240"/>
      <c r="C248" s="241"/>
      <c r="D248" s="240"/>
      <c r="E248" s="240"/>
      <c r="F248" s="242"/>
      <c r="G248" s="243"/>
      <c r="H248" s="244"/>
      <c r="I248" s="552"/>
      <c r="J248" s="577"/>
      <c r="K248" s="561"/>
      <c r="L248" s="566"/>
      <c r="M248" s="573"/>
      <c r="N248" s="556">
        <f t="shared" si="54"/>
        <v>0</v>
      </c>
    </row>
    <row r="249" spans="1:18" x14ac:dyDescent="0.25">
      <c r="A249" s="239"/>
      <c r="B249" s="240"/>
      <c r="C249" s="241"/>
      <c r="D249" s="240"/>
      <c r="E249" s="240"/>
      <c r="F249" s="242"/>
      <c r="G249" s="243"/>
      <c r="H249" s="244"/>
      <c r="I249" s="552"/>
      <c r="J249" s="577"/>
      <c r="K249" s="561"/>
      <c r="L249" s="566"/>
      <c r="M249" s="573"/>
      <c r="N249" s="556">
        <f t="shared" si="54"/>
        <v>0</v>
      </c>
    </row>
    <row r="250" spans="1:18" x14ac:dyDescent="0.25">
      <c r="A250" s="239"/>
      <c r="B250" s="240"/>
      <c r="C250" s="241"/>
      <c r="D250" s="240"/>
      <c r="E250" s="240"/>
      <c r="F250" s="242"/>
      <c r="G250" s="243"/>
      <c r="H250" s="244"/>
      <c r="I250" s="552"/>
      <c r="J250" s="577"/>
      <c r="K250" s="561"/>
      <c r="L250" s="566"/>
      <c r="M250" s="573"/>
      <c r="N250" s="556">
        <f t="shared" si="54"/>
        <v>0</v>
      </c>
    </row>
    <row r="251" spans="1:18" x14ac:dyDescent="0.25">
      <c r="A251" s="239"/>
      <c r="B251" s="240"/>
      <c r="C251" s="241"/>
      <c r="D251" s="240"/>
      <c r="E251" s="240"/>
      <c r="F251" s="242"/>
      <c r="G251" s="243"/>
      <c r="H251" s="244"/>
      <c r="I251" s="552"/>
      <c r="J251" s="577"/>
      <c r="K251" s="561"/>
      <c r="L251" s="566"/>
      <c r="M251" s="573"/>
      <c r="N251" s="556">
        <f t="shared" si="54"/>
        <v>0</v>
      </c>
    </row>
    <row r="252" spans="1:18" x14ac:dyDescent="0.25">
      <c r="A252" s="239"/>
      <c r="B252" s="240"/>
      <c r="C252" s="241"/>
      <c r="D252" s="240"/>
      <c r="E252" s="240"/>
      <c r="F252" s="242"/>
      <c r="G252" s="243"/>
      <c r="H252" s="244"/>
      <c r="I252" s="552"/>
      <c r="J252" s="577"/>
      <c r="K252" s="561"/>
      <c r="L252" s="566"/>
      <c r="M252" s="573"/>
      <c r="N252" s="556">
        <f t="shared" si="54"/>
        <v>0</v>
      </c>
    </row>
    <row r="253" spans="1:18" x14ac:dyDescent="0.25">
      <c r="A253" s="239"/>
      <c r="B253" s="240"/>
      <c r="C253" s="241"/>
      <c r="D253" s="240"/>
      <c r="E253" s="240"/>
      <c r="F253" s="242"/>
      <c r="G253" s="243"/>
      <c r="H253" s="244"/>
      <c r="I253" s="552"/>
      <c r="J253" s="577"/>
      <c r="K253" s="561"/>
      <c r="L253" s="566"/>
      <c r="M253" s="573"/>
      <c r="N253" s="556">
        <f t="shared" si="54"/>
        <v>0</v>
      </c>
    </row>
    <row r="254" spans="1:18" x14ac:dyDescent="0.25">
      <c r="A254" s="239"/>
      <c r="B254" s="240"/>
      <c r="C254" s="241"/>
      <c r="D254" s="240"/>
      <c r="E254" s="240"/>
      <c r="F254" s="242"/>
      <c r="G254" s="243"/>
      <c r="H254" s="244"/>
      <c r="I254" s="552"/>
      <c r="J254" s="577"/>
      <c r="K254" s="561"/>
      <c r="L254" s="566"/>
      <c r="M254" s="573"/>
      <c r="N254" s="556">
        <f t="shared" ref="N254:N256" si="55">SUM(J254:M254)</f>
        <v>0</v>
      </c>
    </row>
    <row r="255" spans="1:18" x14ac:dyDescent="0.25">
      <c r="A255" s="239"/>
      <c r="B255" s="240"/>
      <c r="C255" s="241"/>
      <c r="D255" s="240"/>
      <c r="E255" s="240"/>
      <c r="F255" s="242"/>
      <c r="G255" s="243"/>
      <c r="H255" s="244"/>
      <c r="I255" s="552"/>
      <c r="J255" s="577"/>
      <c r="K255" s="561"/>
      <c r="L255" s="566"/>
      <c r="M255" s="573"/>
      <c r="N255" s="556">
        <f t="shared" si="55"/>
        <v>0</v>
      </c>
    </row>
    <row r="256" spans="1:18" ht="15.75" thickBot="1" x14ac:dyDescent="0.3">
      <c r="A256" s="245"/>
      <c r="B256" s="246"/>
      <c r="C256" s="247"/>
      <c r="D256" s="246"/>
      <c r="E256" s="246"/>
      <c r="F256" s="248"/>
      <c r="G256" s="249"/>
      <c r="H256" s="250"/>
      <c r="I256" s="553"/>
      <c r="J256" s="578"/>
      <c r="K256" s="562"/>
      <c r="L256" s="567"/>
      <c r="M256" s="574"/>
      <c r="N256" s="570">
        <f t="shared" si="55"/>
        <v>0</v>
      </c>
    </row>
    <row r="257" spans="1:18" ht="15.75" thickBot="1" x14ac:dyDescent="0.3">
      <c r="A257" s="757" t="s">
        <v>4</v>
      </c>
      <c r="B257" s="758"/>
      <c r="C257" s="758"/>
      <c r="D257" s="758"/>
      <c r="E257" s="758"/>
      <c r="F257" s="758"/>
      <c r="G257" s="758"/>
      <c r="H257" s="758"/>
      <c r="I257" s="554">
        <f>SUM(I247:I256)</f>
        <v>0</v>
      </c>
      <c r="J257" s="579">
        <f t="shared" ref="J257:N257" si="56">SUM(J247:J256)</f>
        <v>0</v>
      </c>
      <c r="K257" s="563">
        <f t="shared" si="56"/>
        <v>0</v>
      </c>
      <c r="L257" s="568">
        <f t="shared" si="56"/>
        <v>0</v>
      </c>
      <c r="M257" s="558">
        <f t="shared" si="56"/>
        <v>0</v>
      </c>
      <c r="N257" s="571">
        <f t="shared" si="56"/>
        <v>0</v>
      </c>
    </row>
    <row r="258" spans="1:18" ht="15.75" customHeight="1" thickBot="1" x14ac:dyDescent="0.3">
      <c r="A258" s="743" t="s">
        <v>440</v>
      </c>
      <c r="B258" s="744"/>
      <c r="C258" s="744"/>
      <c r="D258" s="744"/>
      <c r="E258" s="744"/>
      <c r="F258" s="744"/>
      <c r="G258" s="744"/>
      <c r="H258" s="744"/>
      <c r="I258" s="744"/>
      <c r="J258" s="744"/>
      <c r="K258" s="744"/>
      <c r="L258" s="744"/>
      <c r="M258" s="744"/>
      <c r="N258" s="745"/>
    </row>
    <row r="259" spans="1:18" ht="26.25" thickBot="1" x14ac:dyDescent="0.3">
      <c r="A259" s="429" t="s">
        <v>419</v>
      </c>
      <c r="B259" s="417" t="s">
        <v>420</v>
      </c>
      <c r="C259" s="429" t="s">
        <v>421</v>
      </c>
      <c r="D259" s="417" t="s">
        <v>36</v>
      </c>
      <c r="E259" s="232" t="s">
        <v>536</v>
      </c>
      <c r="F259" s="231" t="s">
        <v>0</v>
      </c>
      <c r="G259" s="231" t="s">
        <v>2</v>
      </c>
      <c r="H259" s="231" t="s">
        <v>37</v>
      </c>
      <c r="I259" s="550" t="s">
        <v>5</v>
      </c>
      <c r="J259" s="575" t="s">
        <v>519</v>
      </c>
      <c r="K259" s="559" t="s">
        <v>520</v>
      </c>
      <c r="L259" s="564" t="s">
        <v>521</v>
      </c>
      <c r="M259" s="557" t="s">
        <v>522</v>
      </c>
      <c r="N259" s="569" t="s">
        <v>620</v>
      </c>
      <c r="P259" s="641">
        <v>1</v>
      </c>
      <c r="Q259" s="642">
        <v>7</v>
      </c>
      <c r="R259" s="643">
        <f>+I270</f>
        <v>0</v>
      </c>
    </row>
    <row r="260" spans="1:18" x14ac:dyDescent="0.25">
      <c r="A260" s="233"/>
      <c r="B260" s="234"/>
      <c r="C260" s="235"/>
      <c r="D260" s="234"/>
      <c r="E260" s="234"/>
      <c r="F260" s="236"/>
      <c r="G260" s="237"/>
      <c r="H260" s="238"/>
      <c r="I260" s="551"/>
      <c r="J260" s="576"/>
      <c r="K260" s="560"/>
      <c r="L260" s="565"/>
      <c r="M260" s="572"/>
      <c r="N260" s="555">
        <f t="shared" ref="N260:N266" si="57">SUM(J260:M260)</f>
        <v>0</v>
      </c>
    </row>
    <row r="261" spans="1:18" x14ac:dyDescent="0.25">
      <c r="A261" s="239"/>
      <c r="B261" s="240"/>
      <c r="C261" s="241"/>
      <c r="D261" s="240"/>
      <c r="E261" s="240"/>
      <c r="F261" s="242"/>
      <c r="G261" s="243"/>
      <c r="H261" s="244"/>
      <c r="I261" s="552"/>
      <c r="J261" s="577"/>
      <c r="K261" s="561"/>
      <c r="L261" s="566"/>
      <c r="M261" s="573"/>
      <c r="N261" s="556">
        <f t="shared" si="57"/>
        <v>0</v>
      </c>
    </row>
    <row r="262" spans="1:18" x14ac:dyDescent="0.25">
      <c r="A262" s="239"/>
      <c r="B262" s="240"/>
      <c r="C262" s="241"/>
      <c r="D262" s="240"/>
      <c r="E262" s="240"/>
      <c r="F262" s="242"/>
      <c r="G262" s="243"/>
      <c r="H262" s="244"/>
      <c r="I262" s="552"/>
      <c r="J262" s="577"/>
      <c r="K262" s="561"/>
      <c r="L262" s="566"/>
      <c r="M262" s="573"/>
      <c r="N262" s="556">
        <f t="shared" si="57"/>
        <v>0</v>
      </c>
    </row>
    <row r="263" spans="1:18" x14ac:dyDescent="0.25">
      <c r="A263" s="239"/>
      <c r="B263" s="240"/>
      <c r="C263" s="241"/>
      <c r="D263" s="240"/>
      <c r="E263" s="240"/>
      <c r="F263" s="242"/>
      <c r="G263" s="243"/>
      <c r="H263" s="244"/>
      <c r="I263" s="552"/>
      <c r="J263" s="577"/>
      <c r="K263" s="561"/>
      <c r="L263" s="566"/>
      <c r="M263" s="573"/>
      <c r="N263" s="556">
        <f t="shared" si="57"/>
        <v>0</v>
      </c>
    </row>
    <row r="264" spans="1:18" x14ac:dyDescent="0.25">
      <c r="A264" s="239"/>
      <c r="B264" s="240"/>
      <c r="C264" s="241"/>
      <c r="D264" s="240"/>
      <c r="E264" s="240"/>
      <c r="F264" s="242"/>
      <c r="G264" s="243"/>
      <c r="H264" s="244"/>
      <c r="I264" s="552"/>
      <c r="J264" s="577"/>
      <c r="K264" s="561"/>
      <c r="L264" s="566"/>
      <c r="M264" s="573"/>
      <c r="N264" s="556">
        <f t="shared" si="57"/>
        <v>0</v>
      </c>
    </row>
    <row r="265" spans="1:18" x14ac:dyDescent="0.25">
      <c r="A265" s="239"/>
      <c r="B265" s="240"/>
      <c r="C265" s="241"/>
      <c r="D265" s="240"/>
      <c r="E265" s="240"/>
      <c r="F265" s="242"/>
      <c r="G265" s="243"/>
      <c r="H265" s="244"/>
      <c r="I265" s="552"/>
      <c r="J265" s="577"/>
      <c r="K265" s="561"/>
      <c r="L265" s="566"/>
      <c r="M265" s="573"/>
      <c r="N265" s="556">
        <f t="shared" si="57"/>
        <v>0</v>
      </c>
    </row>
    <row r="266" spans="1:18" x14ac:dyDescent="0.25">
      <c r="A266" s="239"/>
      <c r="B266" s="240"/>
      <c r="C266" s="241"/>
      <c r="D266" s="240"/>
      <c r="E266" s="240"/>
      <c r="F266" s="242"/>
      <c r="G266" s="243"/>
      <c r="H266" s="244"/>
      <c r="I266" s="552"/>
      <c r="J266" s="577"/>
      <c r="K266" s="561"/>
      <c r="L266" s="566"/>
      <c r="M266" s="573"/>
      <c r="N266" s="556">
        <f t="shared" si="57"/>
        <v>0</v>
      </c>
    </row>
    <row r="267" spans="1:18" x14ac:dyDescent="0.25">
      <c r="A267" s="239"/>
      <c r="B267" s="240"/>
      <c r="C267" s="241"/>
      <c r="D267" s="240"/>
      <c r="E267" s="240"/>
      <c r="F267" s="242"/>
      <c r="G267" s="243"/>
      <c r="H267" s="244"/>
      <c r="I267" s="552"/>
      <c r="J267" s="577"/>
      <c r="K267" s="561"/>
      <c r="L267" s="566"/>
      <c r="M267" s="573"/>
      <c r="N267" s="556">
        <f t="shared" ref="N267:N269" si="58">SUM(J267:M267)</f>
        <v>0</v>
      </c>
    </row>
    <row r="268" spans="1:18" x14ac:dyDescent="0.25">
      <c r="A268" s="239"/>
      <c r="B268" s="240"/>
      <c r="C268" s="241"/>
      <c r="D268" s="240"/>
      <c r="E268" s="240"/>
      <c r="F268" s="242"/>
      <c r="G268" s="243"/>
      <c r="H268" s="244"/>
      <c r="I268" s="552"/>
      <c r="J268" s="577"/>
      <c r="K268" s="561"/>
      <c r="L268" s="566"/>
      <c r="M268" s="573"/>
      <c r="N268" s="556">
        <f t="shared" si="58"/>
        <v>0</v>
      </c>
    </row>
    <row r="269" spans="1:18" ht="15.75" thickBot="1" x14ac:dyDescent="0.3">
      <c r="A269" s="245"/>
      <c r="B269" s="246"/>
      <c r="C269" s="247"/>
      <c r="D269" s="246"/>
      <c r="E269" s="246"/>
      <c r="F269" s="248"/>
      <c r="G269" s="249"/>
      <c r="H269" s="250"/>
      <c r="I269" s="553"/>
      <c r="J269" s="578"/>
      <c r="K269" s="562"/>
      <c r="L269" s="567"/>
      <c r="M269" s="574"/>
      <c r="N269" s="570">
        <f t="shared" si="58"/>
        <v>0</v>
      </c>
    </row>
    <row r="270" spans="1:18" ht="15.75" thickBot="1" x14ac:dyDescent="0.3">
      <c r="A270" s="757" t="s">
        <v>4</v>
      </c>
      <c r="B270" s="758"/>
      <c r="C270" s="758"/>
      <c r="D270" s="758"/>
      <c r="E270" s="758"/>
      <c r="F270" s="758"/>
      <c r="G270" s="758"/>
      <c r="H270" s="758"/>
      <c r="I270" s="554">
        <f>SUM(I260:I269)</f>
        <v>0</v>
      </c>
      <c r="J270" s="579">
        <f t="shared" ref="J270:N270" si="59">SUM(J260:J269)</f>
        <v>0</v>
      </c>
      <c r="K270" s="563">
        <f t="shared" si="59"/>
        <v>0</v>
      </c>
      <c r="L270" s="568">
        <f t="shared" si="59"/>
        <v>0</v>
      </c>
      <c r="M270" s="558">
        <f t="shared" si="59"/>
        <v>0</v>
      </c>
      <c r="N270" s="571">
        <f t="shared" si="59"/>
        <v>0</v>
      </c>
    </row>
    <row r="271" spans="1:18" ht="27.75" customHeight="1" thickBot="1" x14ac:dyDescent="0.3">
      <c r="A271" s="743" t="s">
        <v>441</v>
      </c>
      <c r="B271" s="744"/>
      <c r="C271" s="744"/>
      <c r="D271" s="744"/>
      <c r="E271" s="744"/>
      <c r="F271" s="744"/>
      <c r="G271" s="744"/>
      <c r="H271" s="744"/>
      <c r="I271" s="744"/>
      <c r="J271" s="744"/>
      <c r="K271" s="744"/>
      <c r="L271" s="744"/>
      <c r="M271" s="744"/>
      <c r="N271" s="745"/>
    </row>
    <row r="272" spans="1:18" ht="26.25" thickBot="1" x14ac:dyDescent="0.3">
      <c r="A272" s="429" t="s">
        <v>419</v>
      </c>
      <c r="B272" s="417" t="s">
        <v>420</v>
      </c>
      <c r="C272" s="429" t="s">
        <v>421</v>
      </c>
      <c r="D272" s="417" t="s">
        <v>36</v>
      </c>
      <c r="E272" s="232" t="s">
        <v>536</v>
      </c>
      <c r="F272" s="231" t="s">
        <v>0</v>
      </c>
      <c r="G272" s="231" t="s">
        <v>2</v>
      </c>
      <c r="H272" s="231" t="s">
        <v>37</v>
      </c>
      <c r="I272" s="550" t="s">
        <v>5</v>
      </c>
      <c r="J272" s="575" t="s">
        <v>519</v>
      </c>
      <c r="K272" s="559" t="s">
        <v>520</v>
      </c>
      <c r="L272" s="564" t="s">
        <v>521</v>
      </c>
      <c r="M272" s="557" t="s">
        <v>522</v>
      </c>
      <c r="N272" s="569" t="s">
        <v>620</v>
      </c>
      <c r="P272" s="641">
        <v>1</v>
      </c>
      <c r="Q272" s="642">
        <v>7</v>
      </c>
      <c r="R272" s="643">
        <f>+I283</f>
        <v>0</v>
      </c>
    </row>
    <row r="273" spans="1:18" x14ac:dyDescent="0.25">
      <c r="A273" s="233"/>
      <c r="B273" s="234"/>
      <c r="C273" s="235"/>
      <c r="D273" s="234"/>
      <c r="E273" s="234"/>
      <c r="F273" s="236"/>
      <c r="G273" s="237"/>
      <c r="H273" s="238"/>
      <c r="I273" s="551"/>
      <c r="J273" s="576"/>
      <c r="K273" s="560"/>
      <c r="L273" s="565"/>
      <c r="M273" s="572"/>
      <c r="N273" s="555">
        <f t="shared" ref="N273:N279" si="60">SUM(J273:M273)</f>
        <v>0</v>
      </c>
    </row>
    <row r="274" spans="1:18" x14ac:dyDescent="0.25">
      <c r="A274" s="239"/>
      <c r="B274" s="240"/>
      <c r="C274" s="241"/>
      <c r="D274" s="240"/>
      <c r="E274" s="240"/>
      <c r="F274" s="242"/>
      <c r="G274" s="243"/>
      <c r="H274" s="244"/>
      <c r="I274" s="552"/>
      <c r="J274" s="577"/>
      <c r="K274" s="561"/>
      <c r="L274" s="566"/>
      <c r="M274" s="573"/>
      <c r="N274" s="556">
        <f t="shared" si="60"/>
        <v>0</v>
      </c>
    </row>
    <row r="275" spans="1:18" x14ac:dyDescent="0.25">
      <c r="A275" s="239"/>
      <c r="B275" s="240"/>
      <c r="C275" s="241"/>
      <c r="D275" s="240"/>
      <c r="E275" s="240"/>
      <c r="F275" s="242"/>
      <c r="G275" s="243"/>
      <c r="H275" s="244"/>
      <c r="I275" s="552"/>
      <c r="J275" s="577"/>
      <c r="K275" s="561"/>
      <c r="L275" s="566"/>
      <c r="M275" s="573"/>
      <c r="N275" s="556">
        <f t="shared" si="60"/>
        <v>0</v>
      </c>
    </row>
    <row r="276" spans="1:18" x14ac:dyDescent="0.25">
      <c r="A276" s="239"/>
      <c r="B276" s="240"/>
      <c r="C276" s="241"/>
      <c r="D276" s="240"/>
      <c r="E276" s="240"/>
      <c r="F276" s="242"/>
      <c r="G276" s="243"/>
      <c r="H276" s="244"/>
      <c r="I276" s="552"/>
      <c r="J276" s="577"/>
      <c r="K276" s="561"/>
      <c r="L276" s="566"/>
      <c r="M276" s="573"/>
      <c r="N276" s="556">
        <f t="shared" si="60"/>
        <v>0</v>
      </c>
    </row>
    <row r="277" spans="1:18" x14ac:dyDescent="0.25">
      <c r="A277" s="239"/>
      <c r="B277" s="240"/>
      <c r="C277" s="241"/>
      <c r="D277" s="240"/>
      <c r="E277" s="240"/>
      <c r="F277" s="242"/>
      <c r="G277" s="243"/>
      <c r="H277" s="244"/>
      <c r="I277" s="552"/>
      <c r="J277" s="577"/>
      <c r="K277" s="561"/>
      <c r="L277" s="566"/>
      <c r="M277" s="573"/>
      <c r="N277" s="556">
        <f t="shared" si="60"/>
        <v>0</v>
      </c>
    </row>
    <row r="278" spans="1:18" x14ac:dyDescent="0.25">
      <c r="A278" s="239"/>
      <c r="B278" s="240"/>
      <c r="C278" s="241"/>
      <c r="D278" s="240"/>
      <c r="E278" s="240"/>
      <c r="F278" s="242"/>
      <c r="G278" s="243"/>
      <c r="H278" s="244"/>
      <c r="I278" s="552"/>
      <c r="J278" s="577"/>
      <c r="K278" s="561"/>
      <c r="L278" s="566"/>
      <c r="M278" s="573"/>
      <c r="N278" s="556">
        <f t="shared" si="60"/>
        <v>0</v>
      </c>
    </row>
    <row r="279" spans="1:18" x14ac:dyDescent="0.25">
      <c r="A279" s="239"/>
      <c r="B279" s="240"/>
      <c r="C279" s="241"/>
      <c r="D279" s="240"/>
      <c r="E279" s="240"/>
      <c r="F279" s="242"/>
      <c r="G279" s="243"/>
      <c r="H279" s="244"/>
      <c r="I279" s="552"/>
      <c r="J279" s="577"/>
      <c r="K279" s="561"/>
      <c r="L279" s="566"/>
      <c r="M279" s="573"/>
      <c r="N279" s="556">
        <f t="shared" si="60"/>
        <v>0</v>
      </c>
    </row>
    <row r="280" spans="1:18" x14ac:dyDescent="0.25">
      <c r="A280" s="239"/>
      <c r="B280" s="240"/>
      <c r="C280" s="241"/>
      <c r="D280" s="240"/>
      <c r="E280" s="240"/>
      <c r="F280" s="242"/>
      <c r="G280" s="243"/>
      <c r="H280" s="244"/>
      <c r="I280" s="552"/>
      <c r="J280" s="577"/>
      <c r="K280" s="561"/>
      <c r="L280" s="566"/>
      <c r="M280" s="573"/>
      <c r="N280" s="556">
        <f t="shared" ref="N280:N282" si="61">SUM(J280:M280)</f>
        <v>0</v>
      </c>
    </row>
    <row r="281" spans="1:18" x14ac:dyDescent="0.25">
      <c r="A281" s="239"/>
      <c r="B281" s="240"/>
      <c r="C281" s="241"/>
      <c r="D281" s="240"/>
      <c r="E281" s="240"/>
      <c r="F281" s="242"/>
      <c r="G281" s="243"/>
      <c r="H281" s="244"/>
      <c r="I281" s="552"/>
      <c r="J281" s="577"/>
      <c r="K281" s="561"/>
      <c r="L281" s="566"/>
      <c r="M281" s="573"/>
      <c r="N281" s="556">
        <f t="shared" si="61"/>
        <v>0</v>
      </c>
    </row>
    <row r="282" spans="1:18" ht="15.75" thickBot="1" x14ac:dyDescent="0.3">
      <c r="A282" s="245"/>
      <c r="B282" s="246"/>
      <c r="C282" s="247"/>
      <c r="D282" s="246"/>
      <c r="E282" s="246"/>
      <c r="F282" s="248"/>
      <c r="G282" s="249"/>
      <c r="H282" s="250"/>
      <c r="I282" s="553"/>
      <c r="J282" s="578"/>
      <c r="K282" s="562"/>
      <c r="L282" s="567"/>
      <c r="M282" s="574"/>
      <c r="N282" s="570">
        <f t="shared" si="61"/>
        <v>0</v>
      </c>
    </row>
    <row r="283" spans="1:18" ht="15.75" thickBot="1" x14ac:dyDescent="0.3">
      <c r="A283" s="757" t="s">
        <v>4</v>
      </c>
      <c r="B283" s="758"/>
      <c r="C283" s="758"/>
      <c r="D283" s="758"/>
      <c r="E283" s="758"/>
      <c r="F283" s="758"/>
      <c r="G283" s="758"/>
      <c r="H283" s="758"/>
      <c r="I283" s="554">
        <f>SUM(I273:I282)</f>
        <v>0</v>
      </c>
      <c r="J283" s="579">
        <f t="shared" ref="J283:N283" si="62">SUM(J273:J282)</f>
        <v>0</v>
      </c>
      <c r="K283" s="563">
        <f t="shared" si="62"/>
        <v>0</v>
      </c>
      <c r="L283" s="568">
        <f t="shared" si="62"/>
        <v>0</v>
      </c>
      <c r="M283" s="558">
        <f t="shared" si="62"/>
        <v>0</v>
      </c>
      <c r="N283" s="571">
        <f t="shared" si="62"/>
        <v>0</v>
      </c>
    </row>
    <row r="284" spans="1:18" ht="15.75" customHeight="1" thickBot="1" x14ac:dyDescent="0.3">
      <c r="A284" s="743" t="s">
        <v>442</v>
      </c>
      <c r="B284" s="744"/>
      <c r="C284" s="744"/>
      <c r="D284" s="744"/>
      <c r="E284" s="744"/>
      <c r="F284" s="744"/>
      <c r="G284" s="744"/>
      <c r="H284" s="744"/>
      <c r="I284" s="744"/>
      <c r="J284" s="744"/>
      <c r="K284" s="744"/>
      <c r="L284" s="744"/>
      <c r="M284" s="744"/>
      <c r="N284" s="745"/>
    </row>
    <row r="285" spans="1:18" ht="26.25" thickBot="1" x14ac:dyDescent="0.3">
      <c r="A285" s="429" t="s">
        <v>419</v>
      </c>
      <c r="B285" s="417" t="s">
        <v>420</v>
      </c>
      <c r="C285" s="429" t="s">
        <v>421</v>
      </c>
      <c r="D285" s="417" t="s">
        <v>36</v>
      </c>
      <c r="E285" s="232" t="s">
        <v>536</v>
      </c>
      <c r="F285" s="231" t="s">
        <v>0</v>
      </c>
      <c r="G285" s="231" t="s">
        <v>2</v>
      </c>
      <c r="H285" s="231" t="s">
        <v>37</v>
      </c>
      <c r="I285" s="550" t="s">
        <v>5</v>
      </c>
      <c r="J285" s="575" t="s">
        <v>519</v>
      </c>
      <c r="K285" s="559" t="s">
        <v>520</v>
      </c>
      <c r="L285" s="564" t="s">
        <v>521</v>
      </c>
      <c r="M285" s="557" t="s">
        <v>522</v>
      </c>
      <c r="N285" s="569" t="s">
        <v>620</v>
      </c>
      <c r="P285" s="641">
        <v>1</v>
      </c>
      <c r="Q285" s="642">
        <v>22</v>
      </c>
      <c r="R285" s="643">
        <f>+I296</f>
        <v>0</v>
      </c>
    </row>
    <row r="286" spans="1:18" x14ac:dyDescent="0.25">
      <c r="A286" s="233"/>
      <c r="B286" s="234"/>
      <c r="C286" s="235"/>
      <c r="D286" s="234"/>
      <c r="E286" s="234"/>
      <c r="F286" s="236"/>
      <c r="G286" s="237"/>
      <c r="H286" s="238"/>
      <c r="I286" s="551"/>
      <c r="J286" s="576"/>
      <c r="K286" s="560"/>
      <c r="L286" s="565"/>
      <c r="M286" s="572"/>
      <c r="N286" s="555">
        <f t="shared" ref="N286:N292" si="63">SUM(J286:M286)</f>
        <v>0</v>
      </c>
    </row>
    <row r="287" spans="1:18" x14ac:dyDescent="0.25">
      <c r="A287" s="239"/>
      <c r="B287" s="240"/>
      <c r="C287" s="241"/>
      <c r="D287" s="240"/>
      <c r="E287" s="240"/>
      <c r="F287" s="242"/>
      <c r="G287" s="243"/>
      <c r="H287" s="244"/>
      <c r="I287" s="552"/>
      <c r="J287" s="577"/>
      <c r="K287" s="561"/>
      <c r="L287" s="566"/>
      <c r="M287" s="573"/>
      <c r="N287" s="556">
        <f t="shared" si="63"/>
        <v>0</v>
      </c>
    </row>
    <row r="288" spans="1:18" x14ac:dyDescent="0.25">
      <c r="A288" s="239"/>
      <c r="B288" s="240"/>
      <c r="C288" s="241"/>
      <c r="D288" s="240"/>
      <c r="E288" s="240"/>
      <c r="F288" s="242"/>
      <c r="G288" s="243"/>
      <c r="H288" s="244"/>
      <c r="I288" s="552"/>
      <c r="J288" s="577"/>
      <c r="K288" s="561"/>
      <c r="L288" s="566"/>
      <c r="M288" s="573"/>
      <c r="N288" s="556">
        <f t="shared" si="63"/>
        <v>0</v>
      </c>
    </row>
    <row r="289" spans="1:18" x14ac:dyDescent="0.25">
      <c r="A289" s="239"/>
      <c r="B289" s="240"/>
      <c r="C289" s="241"/>
      <c r="D289" s="240"/>
      <c r="E289" s="240"/>
      <c r="F289" s="242"/>
      <c r="G289" s="243"/>
      <c r="H289" s="244"/>
      <c r="I289" s="552"/>
      <c r="J289" s="577"/>
      <c r="K289" s="561"/>
      <c r="L289" s="566"/>
      <c r="M289" s="573"/>
      <c r="N289" s="556">
        <f t="shared" si="63"/>
        <v>0</v>
      </c>
    </row>
    <row r="290" spans="1:18" x14ac:dyDescent="0.25">
      <c r="A290" s="239"/>
      <c r="B290" s="240"/>
      <c r="C290" s="241"/>
      <c r="D290" s="240"/>
      <c r="E290" s="240"/>
      <c r="F290" s="242"/>
      <c r="G290" s="243"/>
      <c r="H290" s="244"/>
      <c r="I290" s="552"/>
      <c r="J290" s="577"/>
      <c r="K290" s="561"/>
      <c r="L290" s="566"/>
      <c r="M290" s="573"/>
      <c r="N290" s="556">
        <f t="shared" si="63"/>
        <v>0</v>
      </c>
    </row>
    <row r="291" spans="1:18" x14ac:dyDescent="0.25">
      <c r="A291" s="239"/>
      <c r="B291" s="240"/>
      <c r="C291" s="241"/>
      <c r="D291" s="240"/>
      <c r="E291" s="240"/>
      <c r="F291" s="242"/>
      <c r="G291" s="243"/>
      <c r="H291" s="244"/>
      <c r="I291" s="552"/>
      <c r="J291" s="577"/>
      <c r="K291" s="561"/>
      <c r="L291" s="566"/>
      <c r="M291" s="573"/>
      <c r="N291" s="556">
        <f t="shared" si="63"/>
        <v>0</v>
      </c>
    </row>
    <row r="292" spans="1:18" x14ac:dyDescent="0.25">
      <c r="A292" s="239"/>
      <c r="B292" s="240"/>
      <c r="C292" s="241"/>
      <c r="D292" s="240"/>
      <c r="E292" s="240"/>
      <c r="F292" s="242"/>
      <c r="G292" s="243"/>
      <c r="H292" s="244"/>
      <c r="I292" s="552"/>
      <c r="J292" s="577"/>
      <c r="K292" s="561"/>
      <c r="L292" s="566"/>
      <c r="M292" s="573"/>
      <c r="N292" s="556">
        <f t="shared" si="63"/>
        <v>0</v>
      </c>
    </row>
    <row r="293" spans="1:18" x14ac:dyDescent="0.25">
      <c r="A293" s="239"/>
      <c r="B293" s="240"/>
      <c r="C293" s="241"/>
      <c r="D293" s="240"/>
      <c r="E293" s="240"/>
      <c r="F293" s="242"/>
      <c r="G293" s="243"/>
      <c r="H293" s="244"/>
      <c r="I293" s="552"/>
      <c r="J293" s="577"/>
      <c r="K293" s="561"/>
      <c r="L293" s="566"/>
      <c r="M293" s="573"/>
      <c r="N293" s="556">
        <f t="shared" ref="N293:N295" si="64">SUM(J293:M293)</f>
        <v>0</v>
      </c>
    </row>
    <row r="294" spans="1:18" x14ac:dyDescent="0.25">
      <c r="A294" s="239"/>
      <c r="B294" s="240"/>
      <c r="C294" s="241"/>
      <c r="D294" s="240"/>
      <c r="E294" s="240"/>
      <c r="F294" s="242"/>
      <c r="G294" s="243"/>
      <c r="H294" s="244"/>
      <c r="I294" s="552"/>
      <c r="J294" s="577"/>
      <c r="K294" s="561"/>
      <c r="L294" s="566"/>
      <c r="M294" s="573"/>
      <c r="N294" s="556">
        <f t="shared" si="64"/>
        <v>0</v>
      </c>
    </row>
    <row r="295" spans="1:18" ht="15.75" thickBot="1" x14ac:dyDescent="0.3">
      <c r="A295" s="245"/>
      <c r="B295" s="246"/>
      <c r="C295" s="247"/>
      <c r="D295" s="246"/>
      <c r="E295" s="246"/>
      <c r="F295" s="248"/>
      <c r="G295" s="249"/>
      <c r="H295" s="250"/>
      <c r="I295" s="553"/>
      <c r="J295" s="578"/>
      <c r="K295" s="562"/>
      <c r="L295" s="567"/>
      <c r="M295" s="574"/>
      <c r="N295" s="570">
        <f t="shared" si="64"/>
        <v>0</v>
      </c>
    </row>
    <row r="296" spans="1:18" ht="15.75" thickBot="1" x14ac:dyDescent="0.3">
      <c r="A296" s="757" t="s">
        <v>4</v>
      </c>
      <c r="B296" s="758"/>
      <c r="C296" s="758"/>
      <c r="D296" s="758"/>
      <c r="E296" s="758"/>
      <c r="F296" s="758"/>
      <c r="G296" s="758"/>
      <c r="H296" s="758"/>
      <c r="I296" s="554">
        <f>SUM(I286:I295)</f>
        <v>0</v>
      </c>
      <c r="J296" s="579">
        <f t="shared" ref="J296:N296" si="65">SUM(J286:J295)</f>
        <v>0</v>
      </c>
      <c r="K296" s="563">
        <f t="shared" si="65"/>
        <v>0</v>
      </c>
      <c r="L296" s="568">
        <f t="shared" si="65"/>
        <v>0</v>
      </c>
      <c r="M296" s="558">
        <f t="shared" si="65"/>
        <v>0</v>
      </c>
      <c r="N296" s="571">
        <f t="shared" si="65"/>
        <v>0</v>
      </c>
    </row>
    <row r="297" spans="1:18" ht="15.75" customHeight="1" thickBot="1" x14ac:dyDescent="0.3">
      <c r="A297" s="743" t="s">
        <v>443</v>
      </c>
      <c r="B297" s="744"/>
      <c r="C297" s="744"/>
      <c r="D297" s="744"/>
      <c r="E297" s="744"/>
      <c r="F297" s="744"/>
      <c r="G297" s="744"/>
      <c r="H297" s="744"/>
      <c r="I297" s="744"/>
      <c r="J297" s="744"/>
      <c r="K297" s="744"/>
      <c r="L297" s="744"/>
      <c r="M297" s="744"/>
      <c r="N297" s="745"/>
    </row>
    <row r="298" spans="1:18" ht="26.25" thickBot="1" x14ac:dyDescent="0.3">
      <c r="A298" s="429" t="s">
        <v>419</v>
      </c>
      <c r="B298" s="417" t="s">
        <v>420</v>
      </c>
      <c r="C298" s="429" t="s">
        <v>421</v>
      </c>
      <c r="D298" s="417" t="s">
        <v>36</v>
      </c>
      <c r="E298" s="232" t="s">
        <v>536</v>
      </c>
      <c r="F298" s="231" t="s">
        <v>0</v>
      </c>
      <c r="G298" s="231" t="s">
        <v>2</v>
      </c>
      <c r="H298" s="231" t="s">
        <v>37</v>
      </c>
      <c r="I298" s="550" t="s">
        <v>5</v>
      </c>
      <c r="J298" s="575" t="s">
        <v>519</v>
      </c>
      <c r="K298" s="559" t="s">
        <v>520</v>
      </c>
      <c r="L298" s="564" t="s">
        <v>521</v>
      </c>
      <c r="M298" s="557" t="s">
        <v>522</v>
      </c>
      <c r="N298" s="569" t="s">
        <v>620</v>
      </c>
      <c r="P298" s="641">
        <v>1</v>
      </c>
      <c r="Q298" s="642">
        <v>22</v>
      </c>
      <c r="R298" s="643">
        <f>+I309</f>
        <v>0</v>
      </c>
    </row>
    <row r="299" spans="1:18" x14ac:dyDescent="0.25">
      <c r="A299" s="233"/>
      <c r="B299" s="234"/>
      <c r="C299" s="235"/>
      <c r="D299" s="234"/>
      <c r="E299" s="234"/>
      <c r="F299" s="236"/>
      <c r="G299" s="237"/>
      <c r="H299" s="238"/>
      <c r="I299" s="551"/>
      <c r="J299" s="576"/>
      <c r="K299" s="560"/>
      <c r="L299" s="565"/>
      <c r="M299" s="572"/>
      <c r="N299" s="555">
        <f t="shared" ref="N299:N305" si="66">SUM(J299:M299)</f>
        <v>0</v>
      </c>
    </row>
    <row r="300" spans="1:18" x14ac:dyDescent="0.25">
      <c r="A300" s="239"/>
      <c r="B300" s="240"/>
      <c r="C300" s="241"/>
      <c r="D300" s="240"/>
      <c r="E300" s="240"/>
      <c r="F300" s="242"/>
      <c r="G300" s="243"/>
      <c r="H300" s="244"/>
      <c r="I300" s="552"/>
      <c r="J300" s="577"/>
      <c r="K300" s="561"/>
      <c r="L300" s="566"/>
      <c r="M300" s="573"/>
      <c r="N300" s="556">
        <f t="shared" si="66"/>
        <v>0</v>
      </c>
    </row>
    <row r="301" spans="1:18" x14ac:dyDescent="0.25">
      <c r="A301" s="239"/>
      <c r="B301" s="240"/>
      <c r="C301" s="241"/>
      <c r="D301" s="240"/>
      <c r="E301" s="240"/>
      <c r="F301" s="242"/>
      <c r="G301" s="243"/>
      <c r="H301" s="244"/>
      <c r="I301" s="552"/>
      <c r="J301" s="577"/>
      <c r="K301" s="561"/>
      <c r="L301" s="566"/>
      <c r="M301" s="573"/>
      <c r="N301" s="556">
        <f t="shared" si="66"/>
        <v>0</v>
      </c>
    </row>
    <row r="302" spans="1:18" x14ac:dyDescent="0.25">
      <c r="A302" s="239"/>
      <c r="B302" s="240"/>
      <c r="C302" s="241"/>
      <c r="D302" s="240"/>
      <c r="E302" s="240"/>
      <c r="F302" s="242"/>
      <c r="G302" s="243"/>
      <c r="H302" s="244"/>
      <c r="I302" s="552"/>
      <c r="J302" s="577"/>
      <c r="K302" s="561"/>
      <c r="L302" s="566"/>
      <c r="M302" s="573"/>
      <c r="N302" s="556">
        <f t="shared" si="66"/>
        <v>0</v>
      </c>
    </row>
    <row r="303" spans="1:18" x14ac:dyDescent="0.25">
      <c r="A303" s="239"/>
      <c r="B303" s="240"/>
      <c r="C303" s="241"/>
      <c r="D303" s="240"/>
      <c r="E303" s="240"/>
      <c r="F303" s="242"/>
      <c r="G303" s="243"/>
      <c r="H303" s="244"/>
      <c r="I303" s="552"/>
      <c r="J303" s="577"/>
      <c r="K303" s="561"/>
      <c r="L303" s="566"/>
      <c r="M303" s="573"/>
      <c r="N303" s="556">
        <f t="shared" si="66"/>
        <v>0</v>
      </c>
    </row>
    <row r="304" spans="1:18" x14ac:dyDescent="0.25">
      <c r="A304" s="239"/>
      <c r="B304" s="240"/>
      <c r="C304" s="241"/>
      <c r="D304" s="240"/>
      <c r="E304" s="240"/>
      <c r="F304" s="242"/>
      <c r="G304" s="243"/>
      <c r="H304" s="244"/>
      <c r="I304" s="552"/>
      <c r="J304" s="577"/>
      <c r="K304" s="561"/>
      <c r="L304" s="566"/>
      <c r="M304" s="573"/>
      <c r="N304" s="556">
        <f t="shared" si="66"/>
        <v>0</v>
      </c>
    </row>
    <row r="305" spans="1:18" x14ac:dyDescent="0.25">
      <c r="A305" s="239"/>
      <c r="B305" s="240"/>
      <c r="C305" s="241"/>
      <c r="D305" s="240"/>
      <c r="E305" s="240"/>
      <c r="F305" s="242"/>
      <c r="G305" s="243"/>
      <c r="H305" s="244"/>
      <c r="I305" s="552"/>
      <c r="J305" s="577"/>
      <c r="K305" s="561"/>
      <c r="L305" s="566"/>
      <c r="M305" s="573"/>
      <c r="N305" s="556">
        <f t="shared" si="66"/>
        <v>0</v>
      </c>
    </row>
    <row r="306" spans="1:18" x14ac:dyDescent="0.25">
      <c r="A306" s="239"/>
      <c r="B306" s="240"/>
      <c r="C306" s="241"/>
      <c r="D306" s="240"/>
      <c r="E306" s="240"/>
      <c r="F306" s="242"/>
      <c r="G306" s="243"/>
      <c r="H306" s="244"/>
      <c r="I306" s="552"/>
      <c r="J306" s="577"/>
      <c r="K306" s="561"/>
      <c r="L306" s="566"/>
      <c r="M306" s="573"/>
      <c r="N306" s="556">
        <f t="shared" ref="N306:N308" si="67">SUM(J306:M306)</f>
        <v>0</v>
      </c>
    </row>
    <row r="307" spans="1:18" x14ac:dyDescent="0.25">
      <c r="A307" s="239"/>
      <c r="B307" s="240"/>
      <c r="C307" s="241"/>
      <c r="D307" s="240"/>
      <c r="E307" s="240"/>
      <c r="F307" s="242"/>
      <c r="G307" s="243"/>
      <c r="H307" s="244"/>
      <c r="I307" s="552"/>
      <c r="J307" s="577"/>
      <c r="K307" s="561"/>
      <c r="L307" s="566"/>
      <c r="M307" s="573"/>
      <c r="N307" s="556">
        <f t="shared" si="67"/>
        <v>0</v>
      </c>
    </row>
    <row r="308" spans="1:18" ht="15.75" thickBot="1" x14ac:dyDescent="0.3">
      <c r="A308" s="245"/>
      <c r="B308" s="246"/>
      <c r="C308" s="247"/>
      <c r="D308" s="246"/>
      <c r="E308" s="246"/>
      <c r="F308" s="248"/>
      <c r="G308" s="249"/>
      <c r="H308" s="250"/>
      <c r="I308" s="553"/>
      <c r="J308" s="578"/>
      <c r="K308" s="562"/>
      <c r="L308" s="567"/>
      <c r="M308" s="574"/>
      <c r="N308" s="570">
        <f t="shared" si="67"/>
        <v>0</v>
      </c>
    </row>
    <row r="309" spans="1:18" ht="15.75" thickBot="1" x14ac:dyDescent="0.3">
      <c r="A309" s="757" t="s">
        <v>4</v>
      </c>
      <c r="B309" s="758"/>
      <c r="C309" s="758"/>
      <c r="D309" s="758"/>
      <c r="E309" s="758"/>
      <c r="F309" s="758"/>
      <c r="G309" s="758"/>
      <c r="H309" s="758"/>
      <c r="I309" s="554">
        <f>SUM(I299:I308)</f>
        <v>0</v>
      </c>
      <c r="J309" s="579">
        <f t="shared" ref="J309:N309" si="68">SUM(J299:J308)</f>
        <v>0</v>
      </c>
      <c r="K309" s="563">
        <f t="shared" si="68"/>
        <v>0</v>
      </c>
      <c r="L309" s="568">
        <f t="shared" si="68"/>
        <v>0</v>
      </c>
      <c r="M309" s="558">
        <f t="shared" si="68"/>
        <v>0</v>
      </c>
      <c r="N309" s="571">
        <f t="shared" si="68"/>
        <v>0</v>
      </c>
    </row>
    <row r="310" spans="1:18" ht="15.75" customHeight="1" thickBot="1" x14ac:dyDescent="0.3">
      <c r="A310" s="743" t="s">
        <v>444</v>
      </c>
      <c r="B310" s="744"/>
      <c r="C310" s="744"/>
      <c r="D310" s="744"/>
      <c r="E310" s="744"/>
      <c r="F310" s="744"/>
      <c r="G310" s="744"/>
      <c r="H310" s="744"/>
      <c r="I310" s="744"/>
      <c r="J310" s="744"/>
      <c r="K310" s="744"/>
      <c r="L310" s="744"/>
      <c r="M310" s="744"/>
      <c r="N310" s="745"/>
    </row>
    <row r="311" spans="1:18" ht="26.25" thickBot="1" x14ac:dyDescent="0.3">
      <c r="A311" s="429" t="s">
        <v>419</v>
      </c>
      <c r="B311" s="417" t="s">
        <v>420</v>
      </c>
      <c r="C311" s="429" t="s">
        <v>421</v>
      </c>
      <c r="D311" s="417" t="s">
        <v>36</v>
      </c>
      <c r="E311" s="232" t="s">
        <v>536</v>
      </c>
      <c r="F311" s="231" t="s">
        <v>0</v>
      </c>
      <c r="G311" s="231" t="s">
        <v>2</v>
      </c>
      <c r="H311" s="231" t="s">
        <v>37</v>
      </c>
      <c r="I311" s="550" t="s">
        <v>5</v>
      </c>
      <c r="J311" s="575" t="s">
        <v>519</v>
      </c>
      <c r="K311" s="559" t="s">
        <v>520</v>
      </c>
      <c r="L311" s="564" t="s">
        <v>521</v>
      </c>
      <c r="M311" s="557" t="s">
        <v>522</v>
      </c>
      <c r="N311" s="569" t="s">
        <v>620</v>
      </c>
      <c r="P311" s="641">
        <v>1</v>
      </c>
      <c r="Q311" s="642">
        <v>24</v>
      </c>
      <c r="R311" s="643">
        <f>+I322</f>
        <v>0</v>
      </c>
    </row>
    <row r="312" spans="1:18" x14ac:dyDescent="0.25">
      <c r="A312" s="233"/>
      <c r="B312" s="234"/>
      <c r="C312" s="235"/>
      <c r="D312" s="234"/>
      <c r="E312" s="234"/>
      <c r="F312" s="236"/>
      <c r="G312" s="237"/>
      <c r="H312" s="238"/>
      <c r="I312" s="551"/>
      <c r="J312" s="576"/>
      <c r="K312" s="560"/>
      <c r="L312" s="565"/>
      <c r="M312" s="572"/>
      <c r="N312" s="555">
        <f t="shared" ref="N312:N318" si="69">SUM(J312:M312)</f>
        <v>0</v>
      </c>
    </row>
    <row r="313" spans="1:18" x14ac:dyDescent="0.25">
      <c r="A313" s="239"/>
      <c r="B313" s="240"/>
      <c r="C313" s="241"/>
      <c r="D313" s="240"/>
      <c r="E313" s="240"/>
      <c r="F313" s="242"/>
      <c r="G313" s="243"/>
      <c r="H313" s="244"/>
      <c r="I313" s="552"/>
      <c r="J313" s="577"/>
      <c r="K313" s="561"/>
      <c r="L313" s="566"/>
      <c r="M313" s="573"/>
      <c r="N313" s="556">
        <f t="shared" si="69"/>
        <v>0</v>
      </c>
    </row>
    <row r="314" spans="1:18" x14ac:dyDescent="0.25">
      <c r="A314" s="239"/>
      <c r="B314" s="240"/>
      <c r="C314" s="241"/>
      <c r="D314" s="240"/>
      <c r="E314" s="240"/>
      <c r="F314" s="242"/>
      <c r="G314" s="243"/>
      <c r="H314" s="244"/>
      <c r="I314" s="552"/>
      <c r="J314" s="577"/>
      <c r="K314" s="561"/>
      <c r="L314" s="566"/>
      <c r="M314" s="573"/>
      <c r="N314" s="556">
        <f t="shared" si="69"/>
        <v>0</v>
      </c>
    </row>
    <row r="315" spans="1:18" x14ac:dyDescent="0.25">
      <c r="A315" s="239"/>
      <c r="B315" s="240"/>
      <c r="C315" s="241"/>
      <c r="D315" s="240"/>
      <c r="E315" s="240"/>
      <c r="F315" s="242"/>
      <c r="G315" s="243"/>
      <c r="H315" s="244"/>
      <c r="I315" s="552"/>
      <c r="J315" s="577"/>
      <c r="K315" s="561"/>
      <c r="L315" s="566"/>
      <c r="M315" s="573"/>
      <c r="N315" s="556">
        <f t="shared" si="69"/>
        <v>0</v>
      </c>
    </row>
    <row r="316" spans="1:18" x14ac:dyDescent="0.25">
      <c r="A316" s="239"/>
      <c r="B316" s="240"/>
      <c r="C316" s="241"/>
      <c r="D316" s="240"/>
      <c r="E316" s="240"/>
      <c r="F316" s="242"/>
      <c r="G316" s="243"/>
      <c r="H316" s="244"/>
      <c r="I316" s="552"/>
      <c r="J316" s="577"/>
      <c r="K316" s="561"/>
      <c r="L316" s="566"/>
      <c r="M316" s="573"/>
      <c r="N316" s="556">
        <f t="shared" si="69"/>
        <v>0</v>
      </c>
    </row>
    <row r="317" spans="1:18" x14ac:dyDescent="0.25">
      <c r="A317" s="239"/>
      <c r="B317" s="240"/>
      <c r="C317" s="241"/>
      <c r="D317" s="240"/>
      <c r="E317" s="240"/>
      <c r="F317" s="242"/>
      <c r="G317" s="243"/>
      <c r="H317" s="244"/>
      <c r="I317" s="552"/>
      <c r="J317" s="577"/>
      <c r="K317" s="561"/>
      <c r="L317" s="566"/>
      <c r="M317" s="573"/>
      <c r="N317" s="556">
        <f t="shared" si="69"/>
        <v>0</v>
      </c>
    </row>
    <row r="318" spans="1:18" x14ac:dyDescent="0.25">
      <c r="A318" s="239"/>
      <c r="B318" s="240"/>
      <c r="C318" s="241"/>
      <c r="D318" s="240"/>
      <c r="E318" s="240"/>
      <c r="F318" s="242"/>
      <c r="G318" s="243"/>
      <c r="H318" s="244"/>
      <c r="I318" s="552"/>
      <c r="J318" s="577"/>
      <c r="K318" s="561"/>
      <c r="L318" s="566"/>
      <c r="M318" s="573"/>
      <c r="N318" s="556">
        <f t="shared" si="69"/>
        <v>0</v>
      </c>
    </row>
    <row r="319" spans="1:18" x14ac:dyDescent="0.25">
      <c r="A319" s="239"/>
      <c r="B319" s="240"/>
      <c r="C319" s="241"/>
      <c r="D319" s="240"/>
      <c r="E319" s="240"/>
      <c r="F319" s="242"/>
      <c r="G319" s="243"/>
      <c r="H319" s="244"/>
      <c r="I319" s="552"/>
      <c r="J319" s="577"/>
      <c r="K319" s="561"/>
      <c r="L319" s="566"/>
      <c r="M319" s="573"/>
      <c r="N319" s="556">
        <f t="shared" ref="N319:N321" si="70">SUM(J319:M319)</f>
        <v>0</v>
      </c>
    </row>
    <row r="320" spans="1:18" x14ac:dyDescent="0.25">
      <c r="A320" s="239"/>
      <c r="B320" s="240"/>
      <c r="C320" s="241"/>
      <c r="D320" s="240"/>
      <c r="E320" s="240"/>
      <c r="F320" s="242"/>
      <c r="G320" s="243"/>
      <c r="H320" s="244"/>
      <c r="I320" s="552"/>
      <c r="J320" s="577"/>
      <c r="K320" s="561"/>
      <c r="L320" s="566"/>
      <c r="M320" s="573"/>
      <c r="N320" s="556">
        <f t="shared" si="70"/>
        <v>0</v>
      </c>
    </row>
    <row r="321" spans="1:18" ht="15.75" thickBot="1" x14ac:dyDescent="0.3">
      <c r="A321" s="245"/>
      <c r="B321" s="246"/>
      <c r="C321" s="247"/>
      <c r="D321" s="246"/>
      <c r="E321" s="246"/>
      <c r="F321" s="248"/>
      <c r="G321" s="249"/>
      <c r="H321" s="250"/>
      <c r="I321" s="553"/>
      <c r="J321" s="578"/>
      <c r="K321" s="562"/>
      <c r="L321" s="567"/>
      <c r="M321" s="574"/>
      <c r="N321" s="570">
        <f t="shared" si="70"/>
        <v>0</v>
      </c>
    </row>
    <row r="322" spans="1:18" ht="15.75" thickBot="1" x14ac:dyDescent="0.3">
      <c r="A322" s="757" t="s">
        <v>4</v>
      </c>
      <c r="B322" s="758"/>
      <c r="C322" s="758"/>
      <c r="D322" s="758"/>
      <c r="E322" s="758"/>
      <c r="F322" s="758"/>
      <c r="G322" s="758"/>
      <c r="H322" s="758"/>
      <c r="I322" s="554">
        <f>SUM(I312:I321)</f>
        <v>0</v>
      </c>
      <c r="J322" s="579">
        <f t="shared" ref="J322:N322" si="71">SUM(J312:J321)</f>
        <v>0</v>
      </c>
      <c r="K322" s="563">
        <f t="shared" si="71"/>
        <v>0</v>
      </c>
      <c r="L322" s="568">
        <f t="shared" si="71"/>
        <v>0</v>
      </c>
      <c r="M322" s="558">
        <f t="shared" si="71"/>
        <v>0</v>
      </c>
      <c r="N322" s="571">
        <f t="shared" si="71"/>
        <v>0</v>
      </c>
    </row>
    <row r="323" spans="1:18" ht="15.75" customHeight="1" thickBot="1" x14ac:dyDescent="0.3">
      <c r="A323" s="743" t="s">
        <v>445</v>
      </c>
      <c r="B323" s="744"/>
      <c r="C323" s="744"/>
      <c r="D323" s="744"/>
      <c r="E323" s="744"/>
      <c r="F323" s="744"/>
      <c r="G323" s="744"/>
      <c r="H323" s="744"/>
      <c r="I323" s="744"/>
      <c r="J323" s="744"/>
      <c r="K323" s="744"/>
      <c r="L323" s="744"/>
      <c r="M323" s="744"/>
      <c r="N323" s="745"/>
    </row>
    <row r="324" spans="1:18" ht="26.25" thickBot="1" x14ac:dyDescent="0.3">
      <c r="A324" s="429" t="s">
        <v>419</v>
      </c>
      <c r="B324" s="417" t="s">
        <v>420</v>
      </c>
      <c r="C324" s="429" t="s">
        <v>421</v>
      </c>
      <c r="D324" s="417" t="s">
        <v>36</v>
      </c>
      <c r="E324" s="232" t="s">
        <v>536</v>
      </c>
      <c r="F324" s="231" t="s">
        <v>0</v>
      </c>
      <c r="G324" s="231" t="s">
        <v>2</v>
      </c>
      <c r="H324" s="231" t="s">
        <v>37</v>
      </c>
      <c r="I324" s="550" t="s">
        <v>5</v>
      </c>
      <c r="J324" s="575" t="s">
        <v>519</v>
      </c>
      <c r="K324" s="559" t="s">
        <v>520</v>
      </c>
      <c r="L324" s="564" t="s">
        <v>521</v>
      </c>
      <c r="M324" s="557" t="s">
        <v>522</v>
      </c>
      <c r="N324" s="569" t="s">
        <v>620</v>
      </c>
      <c r="P324" s="641">
        <v>1</v>
      </c>
      <c r="Q324" s="642">
        <v>24</v>
      </c>
      <c r="R324" s="643">
        <f>+I335</f>
        <v>0</v>
      </c>
    </row>
    <row r="325" spans="1:18" x14ac:dyDescent="0.25">
      <c r="A325" s="233"/>
      <c r="B325" s="234"/>
      <c r="C325" s="235"/>
      <c r="D325" s="234"/>
      <c r="E325" s="234"/>
      <c r="F325" s="236"/>
      <c r="G325" s="237"/>
      <c r="H325" s="238"/>
      <c r="I325" s="551"/>
      <c r="J325" s="576"/>
      <c r="K325" s="560"/>
      <c r="L325" s="565"/>
      <c r="M325" s="572"/>
      <c r="N325" s="555">
        <f t="shared" ref="N325:N331" si="72">SUM(J325:M325)</f>
        <v>0</v>
      </c>
    </row>
    <row r="326" spans="1:18" x14ac:dyDescent="0.25">
      <c r="A326" s="239"/>
      <c r="B326" s="240"/>
      <c r="C326" s="241"/>
      <c r="D326" s="240"/>
      <c r="E326" s="240"/>
      <c r="F326" s="242"/>
      <c r="G326" s="243"/>
      <c r="H326" s="244"/>
      <c r="I326" s="552"/>
      <c r="J326" s="577"/>
      <c r="K326" s="561"/>
      <c r="L326" s="566"/>
      <c r="M326" s="573"/>
      <c r="N326" s="556">
        <f t="shared" si="72"/>
        <v>0</v>
      </c>
    </row>
    <row r="327" spans="1:18" x14ac:dyDescent="0.25">
      <c r="A327" s="239"/>
      <c r="B327" s="240"/>
      <c r="C327" s="241"/>
      <c r="D327" s="240"/>
      <c r="E327" s="240"/>
      <c r="F327" s="242"/>
      <c r="G327" s="243"/>
      <c r="H327" s="244"/>
      <c r="I327" s="552"/>
      <c r="J327" s="577"/>
      <c r="K327" s="561"/>
      <c r="L327" s="566"/>
      <c r="M327" s="573"/>
      <c r="N327" s="556">
        <f t="shared" si="72"/>
        <v>0</v>
      </c>
    </row>
    <row r="328" spans="1:18" x14ac:dyDescent="0.25">
      <c r="A328" s="239"/>
      <c r="B328" s="240"/>
      <c r="C328" s="241"/>
      <c r="D328" s="240"/>
      <c r="E328" s="240"/>
      <c r="F328" s="242"/>
      <c r="G328" s="243"/>
      <c r="H328" s="244"/>
      <c r="I328" s="552"/>
      <c r="J328" s="577"/>
      <c r="K328" s="561"/>
      <c r="L328" s="566"/>
      <c r="M328" s="573"/>
      <c r="N328" s="556">
        <f t="shared" si="72"/>
        <v>0</v>
      </c>
    </row>
    <row r="329" spans="1:18" x14ac:dyDescent="0.25">
      <c r="A329" s="239"/>
      <c r="B329" s="240"/>
      <c r="C329" s="241"/>
      <c r="D329" s="240"/>
      <c r="E329" s="240"/>
      <c r="F329" s="242"/>
      <c r="G329" s="243"/>
      <c r="H329" s="244"/>
      <c r="I329" s="552"/>
      <c r="J329" s="577"/>
      <c r="K329" s="561"/>
      <c r="L329" s="566"/>
      <c r="M329" s="573"/>
      <c r="N329" s="556">
        <f t="shared" si="72"/>
        <v>0</v>
      </c>
    </row>
    <row r="330" spans="1:18" x14ac:dyDescent="0.25">
      <c r="A330" s="239"/>
      <c r="B330" s="240"/>
      <c r="C330" s="241"/>
      <c r="D330" s="240"/>
      <c r="E330" s="240"/>
      <c r="F330" s="242"/>
      <c r="G330" s="243"/>
      <c r="H330" s="244"/>
      <c r="I330" s="552"/>
      <c r="J330" s="577"/>
      <c r="K330" s="561"/>
      <c r="L330" s="566"/>
      <c r="M330" s="573"/>
      <c r="N330" s="556">
        <f t="shared" si="72"/>
        <v>0</v>
      </c>
    </row>
    <row r="331" spans="1:18" x14ac:dyDescent="0.25">
      <c r="A331" s="239"/>
      <c r="B331" s="240"/>
      <c r="C331" s="241"/>
      <c r="D331" s="240"/>
      <c r="E331" s="240"/>
      <c r="F331" s="242"/>
      <c r="G331" s="243"/>
      <c r="H331" s="244"/>
      <c r="I331" s="552"/>
      <c r="J331" s="577"/>
      <c r="K331" s="561"/>
      <c r="L331" s="566"/>
      <c r="M331" s="573"/>
      <c r="N331" s="556">
        <f t="shared" si="72"/>
        <v>0</v>
      </c>
    </row>
    <row r="332" spans="1:18" x14ac:dyDescent="0.25">
      <c r="A332" s="239"/>
      <c r="B332" s="240"/>
      <c r="C332" s="241"/>
      <c r="D332" s="240"/>
      <c r="E332" s="240"/>
      <c r="F332" s="242"/>
      <c r="G332" s="243"/>
      <c r="H332" s="244"/>
      <c r="I332" s="552"/>
      <c r="J332" s="577"/>
      <c r="K332" s="561"/>
      <c r="L332" s="566"/>
      <c r="M332" s="573"/>
      <c r="N332" s="556">
        <f t="shared" ref="N332:N334" si="73">SUM(J332:M332)</f>
        <v>0</v>
      </c>
    </row>
    <row r="333" spans="1:18" x14ac:dyDescent="0.25">
      <c r="A333" s="239"/>
      <c r="B333" s="240"/>
      <c r="C333" s="241"/>
      <c r="D333" s="240"/>
      <c r="E333" s="240"/>
      <c r="F333" s="242"/>
      <c r="G333" s="243"/>
      <c r="H333" s="244"/>
      <c r="I333" s="552"/>
      <c r="J333" s="577"/>
      <c r="K333" s="561"/>
      <c r="L333" s="566"/>
      <c r="M333" s="573"/>
      <c r="N333" s="556">
        <f t="shared" si="73"/>
        <v>0</v>
      </c>
    </row>
    <row r="334" spans="1:18" ht="15.75" thickBot="1" x14ac:dyDescent="0.3">
      <c r="A334" s="245"/>
      <c r="B334" s="246"/>
      <c r="C334" s="247"/>
      <c r="D334" s="246"/>
      <c r="E334" s="246"/>
      <c r="F334" s="248"/>
      <c r="G334" s="249"/>
      <c r="H334" s="250"/>
      <c r="I334" s="553"/>
      <c r="J334" s="578"/>
      <c r="K334" s="562"/>
      <c r="L334" s="567"/>
      <c r="M334" s="574"/>
      <c r="N334" s="570">
        <f t="shared" si="73"/>
        <v>0</v>
      </c>
    </row>
    <row r="335" spans="1:18" ht="15.75" thickBot="1" x14ac:dyDescent="0.3">
      <c r="A335" s="757" t="s">
        <v>4</v>
      </c>
      <c r="B335" s="758"/>
      <c r="C335" s="758"/>
      <c r="D335" s="758"/>
      <c r="E335" s="758"/>
      <c r="F335" s="758"/>
      <c r="G335" s="758"/>
      <c r="H335" s="758"/>
      <c r="I335" s="554">
        <f>SUM(I325:I334)</f>
        <v>0</v>
      </c>
      <c r="J335" s="579">
        <f t="shared" ref="J335:N335" si="74">SUM(J325:J334)</f>
        <v>0</v>
      </c>
      <c r="K335" s="563">
        <f t="shared" si="74"/>
        <v>0</v>
      </c>
      <c r="L335" s="568">
        <f t="shared" si="74"/>
        <v>0</v>
      </c>
      <c r="M335" s="558">
        <f t="shared" si="74"/>
        <v>0</v>
      </c>
      <c r="N335" s="571">
        <f t="shared" si="74"/>
        <v>0</v>
      </c>
    </row>
    <row r="336" spans="1:18" ht="15.75" customHeight="1" thickBot="1" x14ac:dyDescent="0.3">
      <c r="A336" s="743" t="s">
        <v>446</v>
      </c>
      <c r="B336" s="744"/>
      <c r="C336" s="744"/>
      <c r="D336" s="744"/>
      <c r="E336" s="744"/>
      <c r="F336" s="744"/>
      <c r="G336" s="744"/>
      <c r="H336" s="744"/>
      <c r="I336" s="744"/>
      <c r="J336" s="744"/>
      <c r="K336" s="744"/>
      <c r="L336" s="744"/>
      <c r="M336" s="744"/>
      <c r="N336" s="745"/>
    </row>
    <row r="337" spans="1:18" ht="26.25" thickBot="1" x14ac:dyDescent="0.3">
      <c r="A337" s="429" t="s">
        <v>419</v>
      </c>
      <c r="B337" s="417" t="s">
        <v>420</v>
      </c>
      <c r="C337" s="429" t="s">
        <v>421</v>
      </c>
      <c r="D337" s="417" t="s">
        <v>36</v>
      </c>
      <c r="E337" s="232" t="s">
        <v>536</v>
      </c>
      <c r="F337" s="231" t="s">
        <v>0</v>
      </c>
      <c r="G337" s="231" t="s">
        <v>2</v>
      </c>
      <c r="H337" s="231" t="s">
        <v>37</v>
      </c>
      <c r="I337" s="550" t="s">
        <v>5</v>
      </c>
      <c r="J337" s="575" t="s">
        <v>519</v>
      </c>
      <c r="K337" s="559" t="s">
        <v>520</v>
      </c>
      <c r="L337" s="564" t="s">
        <v>521</v>
      </c>
      <c r="M337" s="557" t="s">
        <v>522</v>
      </c>
      <c r="N337" s="569" t="s">
        <v>620</v>
      </c>
      <c r="P337" s="641">
        <v>1</v>
      </c>
      <c r="Q337" s="642">
        <v>24</v>
      </c>
      <c r="R337" s="643">
        <f>+I348</f>
        <v>0</v>
      </c>
    </row>
    <row r="338" spans="1:18" x14ac:dyDescent="0.25">
      <c r="A338" s="233"/>
      <c r="B338" s="234"/>
      <c r="C338" s="235"/>
      <c r="D338" s="234"/>
      <c r="E338" s="234"/>
      <c r="F338" s="236"/>
      <c r="G338" s="237"/>
      <c r="H338" s="238"/>
      <c r="I338" s="551"/>
      <c r="J338" s="576"/>
      <c r="K338" s="560"/>
      <c r="L338" s="565"/>
      <c r="M338" s="572"/>
      <c r="N338" s="555">
        <f t="shared" ref="N338:N344" si="75">SUM(J338:M338)</f>
        <v>0</v>
      </c>
    </row>
    <row r="339" spans="1:18" x14ac:dyDescent="0.25">
      <c r="A339" s="239"/>
      <c r="B339" s="240"/>
      <c r="C339" s="241"/>
      <c r="D339" s="240"/>
      <c r="E339" s="240"/>
      <c r="F339" s="242"/>
      <c r="G339" s="243"/>
      <c r="H339" s="244"/>
      <c r="I339" s="552"/>
      <c r="J339" s="577"/>
      <c r="K339" s="561"/>
      <c r="L339" s="566"/>
      <c r="M339" s="573"/>
      <c r="N339" s="556">
        <f t="shared" si="75"/>
        <v>0</v>
      </c>
    </row>
    <row r="340" spans="1:18" x14ac:dyDescent="0.25">
      <c r="A340" s="239"/>
      <c r="B340" s="240"/>
      <c r="C340" s="241"/>
      <c r="D340" s="240"/>
      <c r="E340" s="240"/>
      <c r="F340" s="242"/>
      <c r="G340" s="243"/>
      <c r="H340" s="244"/>
      <c r="I340" s="552"/>
      <c r="J340" s="577"/>
      <c r="K340" s="561"/>
      <c r="L340" s="566"/>
      <c r="M340" s="573"/>
      <c r="N340" s="556">
        <f t="shared" si="75"/>
        <v>0</v>
      </c>
    </row>
    <row r="341" spans="1:18" x14ac:dyDescent="0.25">
      <c r="A341" s="239"/>
      <c r="B341" s="240"/>
      <c r="C341" s="241"/>
      <c r="D341" s="240"/>
      <c r="E341" s="240"/>
      <c r="F341" s="242"/>
      <c r="G341" s="243"/>
      <c r="H341" s="244"/>
      <c r="I341" s="552"/>
      <c r="J341" s="577"/>
      <c r="K341" s="561"/>
      <c r="L341" s="566"/>
      <c r="M341" s="573"/>
      <c r="N341" s="556">
        <f t="shared" si="75"/>
        <v>0</v>
      </c>
    </row>
    <row r="342" spans="1:18" x14ac:dyDescent="0.25">
      <c r="A342" s="239"/>
      <c r="B342" s="240"/>
      <c r="C342" s="241"/>
      <c r="D342" s="240"/>
      <c r="E342" s="240"/>
      <c r="F342" s="242"/>
      <c r="G342" s="243"/>
      <c r="H342" s="244"/>
      <c r="I342" s="552"/>
      <c r="J342" s="577"/>
      <c r="K342" s="561"/>
      <c r="L342" s="566"/>
      <c r="M342" s="573"/>
      <c r="N342" s="556">
        <f t="shared" si="75"/>
        <v>0</v>
      </c>
    </row>
    <row r="343" spans="1:18" x14ac:dyDescent="0.25">
      <c r="A343" s="239"/>
      <c r="B343" s="240"/>
      <c r="C343" s="241"/>
      <c r="D343" s="240"/>
      <c r="E343" s="240"/>
      <c r="F343" s="242"/>
      <c r="G343" s="243"/>
      <c r="H343" s="244"/>
      <c r="I343" s="552"/>
      <c r="J343" s="577"/>
      <c r="K343" s="561"/>
      <c r="L343" s="566"/>
      <c r="M343" s="573"/>
      <c r="N343" s="556">
        <f t="shared" si="75"/>
        <v>0</v>
      </c>
    </row>
    <row r="344" spans="1:18" x14ac:dyDescent="0.25">
      <c r="A344" s="239"/>
      <c r="B344" s="240"/>
      <c r="C344" s="241"/>
      <c r="D344" s="240"/>
      <c r="E344" s="240"/>
      <c r="F344" s="242"/>
      <c r="G344" s="243"/>
      <c r="H344" s="244"/>
      <c r="I344" s="552"/>
      <c r="J344" s="577"/>
      <c r="K344" s="561"/>
      <c r="L344" s="566"/>
      <c r="M344" s="573"/>
      <c r="N344" s="556">
        <f t="shared" si="75"/>
        <v>0</v>
      </c>
    </row>
    <row r="345" spans="1:18" x14ac:dyDescent="0.25">
      <c r="A345" s="239"/>
      <c r="B345" s="240"/>
      <c r="C345" s="241"/>
      <c r="D345" s="240"/>
      <c r="E345" s="240"/>
      <c r="F345" s="242"/>
      <c r="G345" s="243"/>
      <c r="H345" s="244"/>
      <c r="I345" s="552"/>
      <c r="J345" s="577"/>
      <c r="K345" s="561"/>
      <c r="L345" s="566"/>
      <c r="M345" s="573"/>
      <c r="N345" s="556">
        <f t="shared" ref="N345:N347" si="76">SUM(J345:M345)</f>
        <v>0</v>
      </c>
    </row>
    <row r="346" spans="1:18" x14ac:dyDescent="0.25">
      <c r="A346" s="239"/>
      <c r="B346" s="240"/>
      <c r="C346" s="241"/>
      <c r="D346" s="240"/>
      <c r="E346" s="240"/>
      <c r="F346" s="242"/>
      <c r="G346" s="243"/>
      <c r="H346" s="244"/>
      <c r="I346" s="552"/>
      <c r="J346" s="577"/>
      <c r="K346" s="561"/>
      <c r="L346" s="566"/>
      <c r="M346" s="573"/>
      <c r="N346" s="556">
        <f t="shared" si="76"/>
        <v>0</v>
      </c>
    </row>
    <row r="347" spans="1:18" ht="15.75" thickBot="1" x14ac:dyDescent="0.3">
      <c r="A347" s="245"/>
      <c r="B347" s="246"/>
      <c r="C347" s="247"/>
      <c r="D347" s="246"/>
      <c r="E347" s="246"/>
      <c r="F347" s="248"/>
      <c r="G347" s="249"/>
      <c r="H347" s="250"/>
      <c r="I347" s="553"/>
      <c r="J347" s="578"/>
      <c r="K347" s="562"/>
      <c r="L347" s="567"/>
      <c r="M347" s="574"/>
      <c r="N347" s="570">
        <f t="shared" si="76"/>
        <v>0</v>
      </c>
    </row>
    <row r="348" spans="1:18" ht="15.75" thickBot="1" x14ac:dyDescent="0.3">
      <c r="A348" s="757" t="s">
        <v>4</v>
      </c>
      <c r="B348" s="758"/>
      <c r="C348" s="758"/>
      <c r="D348" s="758"/>
      <c r="E348" s="758"/>
      <c r="F348" s="758"/>
      <c r="G348" s="758"/>
      <c r="H348" s="758"/>
      <c r="I348" s="554">
        <f>SUM(I338:I347)</f>
        <v>0</v>
      </c>
      <c r="J348" s="579">
        <f t="shared" ref="J348:N348" si="77">SUM(J338:J347)</f>
        <v>0</v>
      </c>
      <c r="K348" s="563">
        <f t="shared" si="77"/>
        <v>0</v>
      </c>
      <c r="L348" s="568">
        <f t="shared" si="77"/>
        <v>0</v>
      </c>
      <c r="M348" s="558">
        <f t="shared" si="77"/>
        <v>0</v>
      </c>
      <c r="N348" s="571">
        <f t="shared" si="77"/>
        <v>0</v>
      </c>
    </row>
    <row r="349" spans="1:18" ht="15.75" customHeight="1" thickBot="1" x14ac:dyDescent="0.3">
      <c r="A349" s="743" t="s">
        <v>447</v>
      </c>
      <c r="B349" s="744"/>
      <c r="C349" s="744"/>
      <c r="D349" s="744"/>
      <c r="E349" s="744"/>
      <c r="F349" s="744"/>
      <c r="G349" s="744"/>
      <c r="H349" s="744"/>
      <c r="I349" s="744"/>
      <c r="J349" s="744"/>
      <c r="K349" s="744"/>
      <c r="L349" s="744"/>
      <c r="M349" s="744"/>
      <c r="N349" s="745"/>
    </row>
    <row r="350" spans="1:18" ht="26.25" thickBot="1" x14ac:dyDescent="0.3">
      <c r="A350" s="429" t="s">
        <v>419</v>
      </c>
      <c r="B350" s="417" t="s">
        <v>420</v>
      </c>
      <c r="C350" s="429" t="s">
        <v>421</v>
      </c>
      <c r="D350" s="417" t="s">
        <v>36</v>
      </c>
      <c r="E350" s="232" t="s">
        <v>536</v>
      </c>
      <c r="F350" s="231" t="s">
        <v>0</v>
      </c>
      <c r="G350" s="231" t="s">
        <v>2</v>
      </c>
      <c r="H350" s="231" t="s">
        <v>37</v>
      </c>
      <c r="I350" s="550" t="s">
        <v>5</v>
      </c>
      <c r="J350" s="575" t="s">
        <v>519</v>
      </c>
      <c r="K350" s="559" t="s">
        <v>520</v>
      </c>
      <c r="L350" s="564" t="s">
        <v>521</v>
      </c>
      <c r="M350" s="557" t="s">
        <v>522</v>
      </c>
      <c r="N350" s="569" t="s">
        <v>620</v>
      </c>
      <c r="P350" s="641">
        <v>1</v>
      </c>
      <c r="Q350" s="642">
        <v>24</v>
      </c>
      <c r="R350" s="643">
        <f>+I361</f>
        <v>0</v>
      </c>
    </row>
    <row r="351" spans="1:18" x14ac:dyDescent="0.25">
      <c r="A351" s="233"/>
      <c r="B351" s="234"/>
      <c r="C351" s="235"/>
      <c r="D351" s="234"/>
      <c r="E351" s="234"/>
      <c r="F351" s="236"/>
      <c r="G351" s="237"/>
      <c r="H351" s="238"/>
      <c r="I351" s="551"/>
      <c r="J351" s="576"/>
      <c r="K351" s="560"/>
      <c r="L351" s="565"/>
      <c r="M351" s="572"/>
      <c r="N351" s="555">
        <f t="shared" ref="N351:N357" si="78">SUM(J351:M351)</f>
        <v>0</v>
      </c>
    </row>
    <row r="352" spans="1:18" x14ac:dyDescent="0.25">
      <c r="A352" s="239"/>
      <c r="B352" s="240"/>
      <c r="C352" s="241"/>
      <c r="D352" s="240"/>
      <c r="E352" s="240"/>
      <c r="F352" s="242"/>
      <c r="G352" s="243"/>
      <c r="H352" s="244"/>
      <c r="I352" s="552"/>
      <c r="J352" s="577"/>
      <c r="K352" s="561"/>
      <c r="L352" s="566"/>
      <c r="M352" s="573"/>
      <c r="N352" s="556">
        <f t="shared" si="78"/>
        <v>0</v>
      </c>
    </row>
    <row r="353" spans="1:18" x14ac:dyDescent="0.25">
      <c r="A353" s="239"/>
      <c r="B353" s="240"/>
      <c r="C353" s="241"/>
      <c r="D353" s="240"/>
      <c r="E353" s="240"/>
      <c r="F353" s="242"/>
      <c r="G353" s="243"/>
      <c r="H353" s="244"/>
      <c r="I353" s="552"/>
      <c r="J353" s="577"/>
      <c r="K353" s="561"/>
      <c r="L353" s="566"/>
      <c r="M353" s="573"/>
      <c r="N353" s="556">
        <f t="shared" si="78"/>
        <v>0</v>
      </c>
    </row>
    <row r="354" spans="1:18" x14ac:dyDescent="0.25">
      <c r="A354" s="239"/>
      <c r="B354" s="240"/>
      <c r="C354" s="241"/>
      <c r="D354" s="240"/>
      <c r="E354" s="240"/>
      <c r="F354" s="242"/>
      <c r="G354" s="243"/>
      <c r="H354" s="244"/>
      <c r="I354" s="552"/>
      <c r="J354" s="577"/>
      <c r="K354" s="561"/>
      <c r="L354" s="566"/>
      <c r="M354" s="573"/>
      <c r="N354" s="556">
        <f t="shared" si="78"/>
        <v>0</v>
      </c>
    </row>
    <row r="355" spans="1:18" x14ac:dyDescent="0.25">
      <c r="A355" s="239"/>
      <c r="B355" s="240"/>
      <c r="C355" s="241"/>
      <c r="D355" s="240"/>
      <c r="E355" s="240"/>
      <c r="F355" s="242"/>
      <c r="G355" s="243"/>
      <c r="H355" s="244"/>
      <c r="I355" s="552"/>
      <c r="J355" s="577"/>
      <c r="K355" s="561"/>
      <c r="L355" s="566"/>
      <c r="M355" s="573"/>
      <c r="N355" s="556">
        <f t="shared" si="78"/>
        <v>0</v>
      </c>
    </row>
    <row r="356" spans="1:18" x14ac:dyDescent="0.25">
      <c r="A356" s="239"/>
      <c r="B356" s="240"/>
      <c r="C356" s="241"/>
      <c r="D356" s="240"/>
      <c r="E356" s="240"/>
      <c r="F356" s="242"/>
      <c r="G356" s="243"/>
      <c r="H356" s="244"/>
      <c r="I356" s="552"/>
      <c r="J356" s="577"/>
      <c r="K356" s="561"/>
      <c r="L356" s="566"/>
      <c r="M356" s="573"/>
      <c r="N356" s="556">
        <f t="shared" si="78"/>
        <v>0</v>
      </c>
    </row>
    <row r="357" spans="1:18" x14ac:dyDescent="0.25">
      <c r="A357" s="239"/>
      <c r="B357" s="240"/>
      <c r="C357" s="241"/>
      <c r="D357" s="240"/>
      <c r="E357" s="240"/>
      <c r="F357" s="242"/>
      <c r="G357" s="243"/>
      <c r="H357" s="244"/>
      <c r="I357" s="552"/>
      <c r="J357" s="577"/>
      <c r="K357" s="561"/>
      <c r="L357" s="566"/>
      <c r="M357" s="573"/>
      <c r="N357" s="556">
        <f t="shared" si="78"/>
        <v>0</v>
      </c>
    </row>
    <row r="358" spans="1:18" x14ac:dyDescent="0.25">
      <c r="A358" s="239"/>
      <c r="B358" s="240"/>
      <c r="C358" s="241"/>
      <c r="D358" s="240"/>
      <c r="E358" s="240"/>
      <c r="F358" s="242"/>
      <c r="G358" s="243"/>
      <c r="H358" s="244"/>
      <c r="I358" s="552"/>
      <c r="J358" s="577"/>
      <c r="K358" s="561"/>
      <c r="L358" s="566"/>
      <c r="M358" s="573"/>
      <c r="N358" s="556">
        <f t="shared" ref="N358:N360" si="79">SUM(J358:M358)</f>
        <v>0</v>
      </c>
    </row>
    <row r="359" spans="1:18" x14ac:dyDescent="0.25">
      <c r="A359" s="239"/>
      <c r="B359" s="240"/>
      <c r="C359" s="241"/>
      <c r="D359" s="240"/>
      <c r="E359" s="240"/>
      <c r="F359" s="242"/>
      <c r="G359" s="243"/>
      <c r="H359" s="244"/>
      <c r="I359" s="552"/>
      <c r="J359" s="577"/>
      <c r="K359" s="561"/>
      <c r="L359" s="566"/>
      <c r="M359" s="573"/>
      <c r="N359" s="556">
        <f t="shared" si="79"/>
        <v>0</v>
      </c>
    </row>
    <row r="360" spans="1:18" ht="15.75" thickBot="1" x14ac:dyDescent="0.3">
      <c r="A360" s="245"/>
      <c r="B360" s="246"/>
      <c r="C360" s="247"/>
      <c r="D360" s="246"/>
      <c r="E360" s="246"/>
      <c r="F360" s="248"/>
      <c r="G360" s="249"/>
      <c r="H360" s="250"/>
      <c r="I360" s="553"/>
      <c r="J360" s="578"/>
      <c r="K360" s="562"/>
      <c r="L360" s="567"/>
      <c r="M360" s="574"/>
      <c r="N360" s="570">
        <f t="shared" si="79"/>
        <v>0</v>
      </c>
    </row>
    <row r="361" spans="1:18" ht="15.75" thickBot="1" x14ac:dyDescent="0.3">
      <c r="A361" s="757" t="s">
        <v>4</v>
      </c>
      <c r="B361" s="758"/>
      <c r="C361" s="758"/>
      <c r="D361" s="758"/>
      <c r="E361" s="758"/>
      <c r="F361" s="758"/>
      <c r="G361" s="758"/>
      <c r="H361" s="758"/>
      <c r="I361" s="554">
        <f>SUM(I351:I360)</f>
        <v>0</v>
      </c>
      <c r="J361" s="579">
        <f t="shared" ref="J361:N361" si="80">SUM(J351:J360)</f>
        <v>0</v>
      </c>
      <c r="K361" s="563">
        <f t="shared" si="80"/>
        <v>0</v>
      </c>
      <c r="L361" s="568">
        <f t="shared" si="80"/>
        <v>0</v>
      </c>
      <c r="M361" s="558">
        <f t="shared" si="80"/>
        <v>0</v>
      </c>
      <c r="N361" s="571">
        <f t="shared" si="80"/>
        <v>0</v>
      </c>
    </row>
    <row r="362" spans="1:18" ht="15.75" customHeight="1" thickBot="1" x14ac:dyDescent="0.3">
      <c r="A362" s="743" t="s">
        <v>448</v>
      </c>
      <c r="B362" s="744"/>
      <c r="C362" s="744"/>
      <c r="D362" s="744"/>
      <c r="E362" s="744"/>
      <c r="F362" s="744"/>
      <c r="G362" s="744"/>
      <c r="H362" s="744"/>
      <c r="I362" s="744"/>
      <c r="J362" s="744"/>
      <c r="K362" s="744"/>
      <c r="L362" s="744"/>
      <c r="M362" s="744"/>
      <c r="N362" s="745"/>
    </row>
    <row r="363" spans="1:18" ht="26.25" thickBot="1" x14ac:dyDescent="0.3">
      <c r="A363" s="429" t="s">
        <v>419</v>
      </c>
      <c r="B363" s="417" t="s">
        <v>420</v>
      </c>
      <c r="C363" s="429" t="s">
        <v>421</v>
      </c>
      <c r="D363" s="417" t="s">
        <v>36</v>
      </c>
      <c r="E363" s="232" t="s">
        <v>536</v>
      </c>
      <c r="F363" s="231" t="s">
        <v>0</v>
      </c>
      <c r="G363" s="231" t="s">
        <v>2</v>
      </c>
      <c r="H363" s="231" t="s">
        <v>37</v>
      </c>
      <c r="I363" s="550" t="s">
        <v>5</v>
      </c>
      <c r="J363" s="575" t="s">
        <v>519</v>
      </c>
      <c r="K363" s="559" t="s">
        <v>520</v>
      </c>
      <c r="L363" s="564" t="s">
        <v>521</v>
      </c>
      <c r="M363" s="557" t="s">
        <v>522</v>
      </c>
      <c r="N363" s="569" t="s">
        <v>620</v>
      </c>
      <c r="P363" s="641">
        <v>1</v>
      </c>
      <c r="Q363" s="642">
        <v>18</v>
      </c>
      <c r="R363" s="643">
        <f>+I374</f>
        <v>0</v>
      </c>
    </row>
    <row r="364" spans="1:18" x14ac:dyDescent="0.25">
      <c r="A364" s="233"/>
      <c r="B364" s="234"/>
      <c r="C364" s="235"/>
      <c r="D364" s="234"/>
      <c r="E364" s="234"/>
      <c r="F364" s="236"/>
      <c r="G364" s="237"/>
      <c r="H364" s="238"/>
      <c r="I364" s="551"/>
      <c r="J364" s="576"/>
      <c r="K364" s="560"/>
      <c r="L364" s="565"/>
      <c r="M364" s="572"/>
      <c r="N364" s="555">
        <f t="shared" ref="N364:N370" si="81">SUM(J364:M364)</f>
        <v>0</v>
      </c>
    </row>
    <row r="365" spans="1:18" x14ac:dyDescent="0.25">
      <c r="A365" s="239"/>
      <c r="B365" s="240"/>
      <c r="C365" s="241"/>
      <c r="D365" s="240"/>
      <c r="E365" s="240"/>
      <c r="F365" s="242"/>
      <c r="G365" s="243"/>
      <c r="H365" s="244"/>
      <c r="I365" s="552"/>
      <c r="J365" s="577"/>
      <c r="K365" s="561"/>
      <c r="L365" s="566"/>
      <c r="M365" s="573"/>
      <c r="N365" s="556">
        <f t="shared" si="81"/>
        <v>0</v>
      </c>
    </row>
    <row r="366" spans="1:18" x14ac:dyDescent="0.25">
      <c r="A366" s="239"/>
      <c r="B366" s="240"/>
      <c r="C366" s="241"/>
      <c r="D366" s="240"/>
      <c r="E366" s="240"/>
      <c r="F366" s="242"/>
      <c r="G366" s="243"/>
      <c r="H366" s="244"/>
      <c r="I366" s="552"/>
      <c r="J366" s="577"/>
      <c r="K366" s="561"/>
      <c r="L366" s="566"/>
      <c r="M366" s="573"/>
      <c r="N366" s="556">
        <f t="shared" si="81"/>
        <v>0</v>
      </c>
    </row>
    <row r="367" spans="1:18" x14ac:dyDescent="0.25">
      <c r="A367" s="239"/>
      <c r="B367" s="240"/>
      <c r="C367" s="241"/>
      <c r="D367" s="240"/>
      <c r="E367" s="240"/>
      <c r="F367" s="242"/>
      <c r="G367" s="243"/>
      <c r="H367" s="244"/>
      <c r="I367" s="552"/>
      <c r="J367" s="577"/>
      <c r="K367" s="561"/>
      <c r="L367" s="566"/>
      <c r="M367" s="573"/>
      <c r="N367" s="556">
        <f t="shared" si="81"/>
        <v>0</v>
      </c>
    </row>
    <row r="368" spans="1:18" x14ac:dyDescent="0.25">
      <c r="A368" s="239"/>
      <c r="B368" s="240"/>
      <c r="C368" s="241"/>
      <c r="D368" s="240"/>
      <c r="E368" s="240"/>
      <c r="F368" s="242"/>
      <c r="G368" s="243"/>
      <c r="H368" s="244"/>
      <c r="I368" s="552"/>
      <c r="J368" s="577"/>
      <c r="K368" s="561"/>
      <c r="L368" s="566"/>
      <c r="M368" s="573"/>
      <c r="N368" s="556">
        <f t="shared" si="81"/>
        <v>0</v>
      </c>
    </row>
    <row r="369" spans="1:18" x14ac:dyDescent="0.25">
      <c r="A369" s="239"/>
      <c r="B369" s="240"/>
      <c r="C369" s="241"/>
      <c r="D369" s="240"/>
      <c r="E369" s="240"/>
      <c r="F369" s="242"/>
      <c r="G369" s="243"/>
      <c r="H369" s="244"/>
      <c r="I369" s="552"/>
      <c r="J369" s="577"/>
      <c r="K369" s="561"/>
      <c r="L369" s="566"/>
      <c r="M369" s="573"/>
      <c r="N369" s="556">
        <f t="shared" si="81"/>
        <v>0</v>
      </c>
    </row>
    <row r="370" spans="1:18" x14ac:dyDescent="0.25">
      <c r="A370" s="239"/>
      <c r="B370" s="240"/>
      <c r="C370" s="241"/>
      <c r="D370" s="240"/>
      <c r="E370" s="240"/>
      <c r="F370" s="242"/>
      <c r="G370" s="243"/>
      <c r="H370" s="244"/>
      <c r="I370" s="552"/>
      <c r="J370" s="577"/>
      <c r="K370" s="561"/>
      <c r="L370" s="566"/>
      <c r="M370" s="573"/>
      <c r="N370" s="556">
        <f t="shared" si="81"/>
        <v>0</v>
      </c>
    </row>
    <row r="371" spans="1:18" x14ac:dyDescent="0.25">
      <c r="A371" s="239"/>
      <c r="B371" s="240"/>
      <c r="C371" s="241"/>
      <c r="D371" s="240"/>
      <c r="E371" s="240"/>
      <c r="F371" s="242"/>
      <c r="G371" s="243"/>
      <c r="H371" s="244"/>
      <c r="I371" s="552"/>
      <c r="J371" s="577"/>
      <c r="K371" s="561"/>
      <c r="L371" s="566"/>
      <c r="M371" s="573"/>
      <c r="N371" s="556">
        <f t="shared" ref="N371:N373" si="82">SUM(J371:M371)</f>
        <v>0</v>
      </c>
    </row>
    <row r="372" spans="1:18" x14ac:dyDescent="0.25">
      <c r="A372" s="239"/>
      <c r="B372" s="240"/>
      <c r="C372" s="241"/>
      <c r="D372" s="240"/>
      <c r="E372" s="240"/>
      <c r="F372" s="242"/>
      <c r="G372" s="243"/>
      <c r="H372" s="244"/>
      <c r="I372" s="552"/>
      <c r="J372" s="577"/>
      <c r="K372" s="561"/>
      <c r="L372" s="566"/>
      <c r="M372" s="573"/>
      <c r="N372" s="556">
        <f t="shared" si="82"/>
        <v>0</v>
      </c>
    </row>
    <row r="373" spans="1:18" ht="15.75" thickBot="1" x14ac:dyDescent="0.3">
      <c r="A373" s="245"/>
      <c r="B373" s="246"/>
      <c r="C373" s="247"/>
      <c r="D373" s="246"/>
      <c r="E373" s="246"/>
      <c r="F373" s="248"/>
      <c r="G373" s="249"/>
      <c r="H373" s="250"/>
      <c r="I373" s="553"/>
      <c r="J373" s="578"/>
      <c r="K373" s="562"/>
      <c r="L373" s="567"/>
      <c r="M373" s="574"/>
      <c r="N373" s="570">
        <f t="shared" si="82"/>
        <v>0</v>
      </c>
    </row>
    <row r="374" spans="1:18" ht="15.75" thickBot="1" x14ac:dyDescent="0.3">
      <c r="A374" s="757" t="s">
        <v>4</v>
      </c>
      <c r="B374" s="758"/>
      <c r="C374" s="758"/>
      <c r="D374" s="758"/>
      <c r="E374" s="758"/>
      <c r="F374" s="758"/>
      <c r="G374" s="758"/>
      <c r="H374" s="758"/>
      <c r="I374" s="554">
        <f>SUM(I364:I373)</f>
        <v>0</v>
      </c>
      <c r="J374" s="579">
        <f t="shared" ref="J374:N374" si="83">SUM(J364:J373)</f>
        <v>0</v>
      </c>
      <c r="K374" s="563">
        <f t="shared" si="83"/>
        <v>0</v>
      </c>
      <c r="L374" s="568">
        <f t="shared" si="83"/>
        <v>0</v>
      </c>
      <c r="M374" s="558">
        <f t="shared" si="83"/>
        <v>0</v>
      </c>
      <c r="N374" s="571">
        <f t="shared" si="83"/>
        <v>0</v>
      </c>
    </row>
    <row r="375" spans="1:18" ht="15.75" customHeight="1" thickBot="1" x14ac:dyDescent="0.3">
      <c r="A375" s="746" t="s">
        <v>613</v>
      </c>
      <c r="B375" s="747"/>
      <c r="C375" s="747"/>
      <c r="D375" s="747"/>
      <c r="E375" s="747"/>
      <c r="F375" s="747"/>
      <c r="G375" s="747"/>
      <c r="H375" s="747"/>
      <c r="I375" s="747"/>
      <c r="J375" s="747"/>
      <c r="K375" s="747"/>
      <c r="L375" s="747"/>
      <c r="M375" s="747"/>
      <c r="N375" s="748"/>
    </row>
    <row r="376" spans="1:18" ht="26.25" thickBot="1" x14ac:dyDescent="0.3">
      <c r="A376" s="429" t="s">
        <v>419</v>
      </c>
      <c r="B376" s="417" t="s">
        <v>420</v>
      </c>
      <c r="C376" s="429" t="s">
        <v>421</v>
      </c>
      <c r="D376" s="417" t="s">
        <v>36</v>
      </c>
      <c r="E376" s="232" t="s">
        <v>536</v>
      </c>
      <c r="F376" s="231" t="s">
        <v>0</v>
      </c>
      <c r="G376" s="231" t="s">
        <v>2</v>
      </c>
      <c r="H376" s="231" t="s">
        <v>37</v>
      </c>
      <c r="I376" s="550" t="s">
        <v>5</v>
      </c>
      <c r="J376" s="575" t="s">
        <v>519</v>
      </c>
      <c r="K376" s="559" t="s">
        <v>520</v>
      </c>
      <c r="L376" s="564" t="s">
        <v>521</v>
      </c>
      <c r="M376" s="557" t="s">
        <v>522</v>
      </c>
      <c r="N376" s="569" t="s">
        <v>620</v>
      </c>
      <c r="P376" s="641">
        <v>1</v>
      </c>
      <c r="Q376" s="642">
        <v>24</v>
      </c>
      <c r="R376" s="643">
        <f>+I387</f>
        <v>0</v>
      </c>
    </row>
    <row r="377" spans="1:18" x14ac:dyDescent="0.25">
      <c r="A377" s="233"/>
      <c r="B377" s="234"/>
      <c r="C377" s="235"/>
      <c r="D377" s="234"/>
      <c r="E377" s="234"/>
      <c r="F377" s="236"/>
      <c r="G377" s="237"/>
      <c r="H377" s="238"/>
      <c r="I377" s="551"/>
      <c r="J377" s="576"/>
      <c r="K377" s="560"/>
      <c r="L377" s="565"/>
      <c r="M377" s="572"/>
      <c r="N377" s="555">
        <f t="shared" ref="N377:N383" si="84">SUM(J377:M377)</f>
        <v>0</v>
      </c>
    </row>
    <row r="378" spans="1:18" x14ac:dyDescent="0.25">
      <c r="A378" s="239"/>
      <c r="B378" s="240"/>
      <c r="C378" s="241"/>
      <c r="D378" s="240"/>
      <c r="E378" s="240"/>
      <c r="F378" s="242"/>
      <c r="G378" s="243"/>
      <c r="H378" s="244"/>
      <c r="I378" s="552"/>
      <c r="J378" s="577"/>
      <c r="K378" s="561"/>
      <c r="L378" s="566"/>
      <c r="M378" s="573"/>
      <c r="N378" s="556">
        <f t="shared" si="84"/>
        <v>0</v>
      </c>
    </row>
    <row r="379" spans="1:18" x14ac:dyDescent="0.25">
      <c r="A379" s="239"/>
      <c r="B379" s="240"/>
      <c r="C379" s="241"/>
      <c r="D379" s="240"/>
      <c r="E379" s="240"/>
      <c r="F379" s="242"/>
      <c r="G379" s="243"/>
      <c r="H379" s="244"/>
      <c r="I379" s="552"/>
      <c r="J379" s="577"/>
      <c r="K379" s="561"/>
      <c r="L379" s="566"/>
      <c r="M379" s="573"/>
      <c r="N379" s="556">
        <f t="shared" si="84"/>
        <v>0</v>
      </c>
    </row>
    <row r="380" spans="1:18" x14ac:dyDescent="0.25">
      <c r="A380" s="239"/>
      <c r="B380" s="240"/>
      <c r="C380" s="241"/>
      <c r="D380" s="240"/>
      <c r="E380" s="240"/>
      <c r="F380" s="242"/>
      <c r="G380" s="243"/>
      <c r="H380" s="244"/>
      <c r="I380" s="552"/>
      <c r="J380" s="577"/>
      <c r="K380" s="561"/>
      <c r="L380" s="566"/>
      <c r="M380" s="573"/>
      <c r="N380" s="556">
        <f t="shared" si="84"/>
        <v>0</v>
      </c>
    </row>
    <row r="381" spans="1:18" x14ac:dyDescent="0.25">
      <c r="A381" s="239"/>
      <c r="B381" s="240"/>
      <c r="C381" s="241"/>
      <c r="D381" s="240"/>
      <c r="E381" s="240"/>
      <c r="F381" s="242"/>
      <c r="G381" s="243"/>
      <c r="H381" s="244"/>
      <c r="I381" s="552"/>
      <c r="J381" s="577"/>
      <c r="K381" s="561"/>
      <c r="L381" s="566"/>
      <c r="M381" s="573"/>
      <c r="N381" s="556">
        <f t="shared" si="84"/>
        <v>0</v>
      </c>
    </row>
    <row r="382" spans="1:18" x14ac:dyDescent="0.25">
      <c r="A382" s="239"/>
      <c r="B382" s="240"/>
      <c r="C382" s="241"/>
      <c r="D382" s="240"/>
      <c r="E382" s="240"/>
      <c r="F382" s="242"/>
      <c r="G382" s="243"/>
      <c r="H382" s="244"/>
      <c r="I382" s="552"/>
      <c r="J382" s="577"/>
      <c r="K382" s="561"/>
      <c r="L382" s="566"/>
      <c r="M382" s="573"/>
      <c r="N382" s="556">
        <f t="shared" si="84"/>
        <v>0</v>
      </c>
    </row>
    <row r="383" spans="1:18" x14ac:dyDescent="0.25">
      <c r="A383" s="239"/>
      <c r="B383" s="240"/>
      <c r="C383" s="241"/>
      <c r="D383" s="240"/>
      <c r="E383" s="240"/>
      <c r="F383" s="242"/>
      <c r="G383" s="243"/>
      <c r="H383" s="244"/>
      <c r="I383" s="552"/>
      <c r="J383" s="577"/>
      <c r="K383" s="561"/>
      <c r="L383" s="566"/>
      <c r="M383" s="573"/>
      <c r="N383" s="556">
        <f t="shared" si="84"/>
        <v>0</v>
      </c>
    </row>
    <row r="384" spans="1:18" x14ac:dyDescent="0.25">
      <c r="A384" s="239"/>
      <c r="B384" s="240"/>
      <c r="C384" s="241"/>
      <c r="D384" s="240"/>
      <c r="E384" s="240"/>
      <c r="F384" s="242"/>
      <c r="G384" s="243"/>
      <c r="H384" s="244"/>
      <c r="I384" s="552"/>
      <c r="J384" s="577"/>
      <c r="K384" s="561"/>
      <c r="L384" s="566"/>
      <c r="M384" s="573"/>
      <c r="N384" s="556">
        <f t="shared" ref="N384:N386" si="85">SUM(J384:M384)</f>
        <v>0</v>
      </c>
    </row>
    <row r="385" spans="1:18" x14ac:dyDescent="0.25">
      <c r="A385" s="239"/>
      <c r="B385" s="240"/>
      <c r="C385" s="241"/>
      <c r="D385" s="240"/>
      <c r="E385" s="240"/>
      <c r="F385" s="242"/>
      <c r="G385" s="243"/>
      <c r="H385" s="244"/>
      <c r="I385" s="552"/>
      <c r="J385" s="577"/>
      <c r="K385" s="561"/>
      <c r="L385" s="566"/>
      <c r="M385" s="573"/>
      <c r="N385" s="556">
        <f t="shared" si="85"/>
        <v>0</v>
      </c>
    </row>
    <row r="386" spans="1:18" ht="15.75" thickBot="1" x14ac:dyDescent="0.3">
      <c r="A386" s="245"/>
      <c r="B386" s="246"/>
      <c r="C386" s="247"/>
      <c r="D386" s="246"/>
      <c r="E386" s="246"/>
      <c r="F386" s="248"/>
      <c r="G386" s="249"/>
      <c r="H386" s="250"/>
      <c r="I386" s="553"/>
      <c r="J386" s="578"/>
      <c r="K386" s="562"/>
      <c r="L386" s="567"/>
      <c r="M386" s="574"/>
      <c r="N386" s="570">
        <f t="shared" si="85"/>
        <v>0</v>
      </c>
    </row>
    <row r="387" spans="1:18" ht="15.75" thickBot="1" x14ac:dyDescent="0.3">
      <c r="A387" s="757" t="s">
        <v>4</v>
      </c>
      <c r="B387" s="758"/>
      <c r="C387" s="758"/>
      <c r="D387" s="758"/>
      <c r="E387" s="758"/>
      <c r="F387" s="758"/>
      <c r="G387" s="758"/>
      <c r="H387" s="758"/>
      <c r="I387" s="554">
        <f>SUM(I377:I386)</f>
        <v>0</v>
      </c>
      <c r="J387" s="579">
        <f t="shared" ref="J387:N387" si="86">SUM(J377:J386)</f>
        <v>0</v>
      </c>
      <c r="K387" s="563">
        <f t="shared" si="86"/>
        <v>0</v>
      </c>
      <c r="L387" s="568">
        <f t="shared" si="86"/>
        <v>0</v>
      </c>
      <c r="M387" s="558">
        <f t="shared" si="86"/>
        <v>0</v>
      </c>
      <c r="N387" s="571">
        <f t="shared" si="86"/>
        <v>0</v>
      </c>
    </row>
    <row r="388" spans="1:18" ht="15.75" customHeight="1" thickBot="1" x14ac:dyDescent="0.3">
      <c r="A388" s="746" t="s">
        <v>614</v>
      </c>
      <c r="B388" s="747"/>
      <c r="C388" s="747"/>
      <c r="D388" s="747"/>
      <c r="E388" s="747"/>
      <c r="F388" s="747"/>
      <c r="G388" s="747"/>
      <c r="H388" s="747"/>
      <c r="I388" s="747"/>
      <c r="J388" s="747"/>
      <c r="K388" s="747"/>
      <c r="L388" s="747"/>
      <c r="M388" s="747"/>
      <c r="N388" s="748"/>
    </row>
    <row r="389" spans="1:18" ht="26.25" thickBot="1" x14ac:dyDescent="0.3">
      <c r="A389" s="429" t="s">
        <v>419</v>
      </c>
      <c r="B389" s="417" t="s">
        <v>420</v>
      </c>
      <c r="C389" s="429" t="s">
        <v>421</v>
      </c>
      <c r="D389" s="417" t="s">
        <v>36</v>
      </c>
      <c r="E389" s="232" t="s">
        <v>536</v>
      </c>
      <c r="F389" s="231" t="s">
        <v>0</v>
      </c>
      <c r="G389" s="231" t="s">
        <v>2</v>
      </c>
      <c r="H389" s="231" t="s">
        <v>37</v>
      </c>
      <c r="I389" s="550" t="s">
        <v>5</v>
      </c>
      <c r="J389" s="575" t="s">
        <v>519</v>
      </c>
      <c r="K389" s="559" t="s">
        <v>520</v>
      </c>
      <c r="L389" s="564" t="s">
        <v>521</v>
      </c>
      <c r="M389" s="557" t="s">
        <v>522</v>
      </c>
      <c r="N389" s="569" t="s">
        <v>620</v>
      </c>
      <c r="P389" s="641">
        <v>1</v>
      </c>
      <c r="Q389" s="642">
        <v>24</v>
      </c>
      <c r="R389" s="643">
        <f>+I400</f>
        <v>0</v>
      </c>
    </row>
    <row r="390" spans="1:18" x14ac:dyDescent="0.25">
      <c r="A390" s="233"/>
      <c r="B390" s="234"/>
      <c r="C390" s="235"/>
      <c r="D390" s="234"/>
      <c r="E390" s="234"/>
      <c r="F390" s="236"/>
      <c r="G390" s="237"/>
      <c r="H390" s="238"/>
      <c r="I390" s="551"/>
      <c r="J390" s="576"/>
      <c r="K390" s="560"/>
      <c r="L390" s="565"/>
      <c r="M390" s="572"/>
      <c r="N390" s="555">
        <f t="shared" ref="N390:N396" si="87">SUM(J390:M390)</f>
        <v>0</v>
      </c>
    </row>
    <row r="391" spans="1:18" x14ac:dyDescent="0.25">
      <c r="A391" s="239"/>
      <c r="B391" s="240"/>
      <c r="C391" s="241"/>
      <c r="D391" s="240"/>
      <c r="E391" s="240"/>
      <c r="F391" s="242"/>
      <c r="G391" s="243"/>
      <c r="H391" s="244"/>
      <c r="I391" s="552"/>
      <c r="J391" s="577"/>
      <c r="K391" s="561"/>
      <c r="L391" s="566"/>
      <c r="M391" s="573"/>
      <c r="N391" s="556">
        <f t="shared" si="87"/>
        <v>0</v>
      </c>
    </row>
    <row r="392" spans="1:18" x14ac:dyDescent="0.25">
      <c r="A392" s="239"/>
      <c r="B392" s="240"/>
      <c r="C392" s="241"/>
      <c r="D392" s="240"/>
      <c r="E392" s="240"/>
      <c r="F392" s="242"/>
      <c r="G392" s="243"/>
      <c r="H392" s="244"/>
      <c r="I392" s="552"/>
      <c r="J392" s="577"/>
      <c r="K392" s="561"/>
      <c r="L392" s="566"/>
      <c r="M392" s="573"/>
      <c r="N392" s="556">
        <f t="shared" si="87"/>
        <v>0</v>
      </c>
    </row>
    <row r="393" spans="1:18" x14ac:dyDescent="0.25">
      <c r="A393" s="239"/>
      <c r="B393" s="240"/>
      <c r="C393" s="241"/>
      <c r="D393" s="240"/>
      <c r="E393" s="240"/>
      <c r="F393" s="242"/>
      <c r="G393" s="243"/>
      <c r="H393" s="244"/>
      <c r="I393" s="552"/>
      <c r="J393" s="577"/>
      <c r="K393" s="561"/>
      <c r="L393" s="566"/>
      <c r="M393" s="573"/>
      <c r="N393" s="556">
        <f t="shared" si="87"/>
        <v>0</v>
      </c>
    </row>
    <row r="394" spans="1:18" x14ac:dyDescent="0.25">
      <c r="A394" s="239"/>
      <c r="B394" s="240"/>
      <c r="C394" s="241"/>
      <c r="D394" s="240"/>
      <c r="E394" s="240"/>
      <c r="F394" s="242"/>
      <c r="G394" s="243"/>
      <c r="H394" s="244"/>
      <c r="I394" s="552"/>
      <c r="J394" s="577"/>
      <c r="K394" s="561"/>
      <c r="L394" s="566"/>
      <c r="M394" s="573"/>
      <c r="N394" s="556">
        <f t="shared" si="87"/>
        <v>0</v>
      </c>
    </row>
    <row r="395" spans="1:18" x14ac:dyDescent="0.25">
      <c r="A395" s="239"/>
      <c r="B395" s="240"/>
      <c r="C395" s="241"/>
      <c r="D395" s="240"/>
      <c r="E395" s="240"/>
      <c r="F395" s="242"/>
      <c r="G395" s="243"/>
      <c r="H395" s="244"/>
      <c r="I395" s="552"/>
      <c r="J395" s="577"/>
      <c r="K395" s="561"/>
      <c r="L395" s="566"/>
      <c r="M395" s="573"/>
      <c r="N395" s="556">
        <f t="shared" si="87"/>
        <v>0</v>
      </c>
    </row>
    <row r="396" spans="1:18" x14ac:dyDescent="0.25">
      <c r="A396" s="239"/>
      <c r="B396" s="240"/>
      <c r="C396" s="241"/>
      <c r="D396" s="240"/>
      <c r="E396" s="240"/>
      <c r="F396" s="242"/>
      <c r="G396" s="243"/>
      <c r="H396" s="244"/>
      <c r="I396" s="552"/>
      <c r="J396" s="577"/>
      <c r="K396" s="561"/>
      <c r="L396" s="566"/>
      <c r="M396" s="573"/>
      <c r="N396" s="556">
        <f t="shared" si="87"/>
        <v>0</v>
      </c>
    </row>
    <row r="397" spans="1:18" x14ac:dyDescent="0.25">
      <c r="A397" s="239"/>
      <c r="B397" s="240"/>
      <c r="C397" s="241"/>
      <c r="D397" s="240"/>
      <c r="E397" s="240"/>
      <c r="F397" s="242"/>
      <c r="G397" s="243"/>
      <c r="H397" s="244"/>
      <c r="I397" s="552"/>
      <c r="J397" s="577"/>
      <c r="K397" s="561"/>
      <c r="L397" s="566"/>
      <c r="M397" s="573"/>
      <c r="N397" s="556">
        <f t="shared" ref="N397:N399" si="88">SUM(J397:M397)</f>
        <v>0</v>
      </c>
    </row>
    <row r="398" spans="1:18" x14ac:dyDescent="0.25">
      <c r="A398" s="239"/>
      <c r="B398" s="240"/>
      <c r="C398" s="241"/>
      <c r="D398" s="240"/>
      <c r="E398" s="240"/>
      <c r="F398" s="242"/>
      <c r="G398" s="243"/>
      <c r="H398" s="244"/>
      <c r="I398" s="552"/>
      <c r="J398" s="577"/>
      <c r="K398" s="561"/>
      <c r="L398" s="566"/>
      <c r="M398" s="573"/>
      <c r="N398" s="556">
        <f t="shared" si="88"/>
        <v>0</v>
      </c>
    </row>
    <row r="399" spans="1:18" ht="15.75" thickBot="1" x14ac:dyDescent="0.3">
      <c r="A399" s="245"/>
      <c r="B399" s="246"/>
      <c r="C399" s="247"/>
      <c r="D399" s="246"/>
      <c r="E399" s="246"/>
      <c r="F399" s="248"/>
      <c r="G399" s="249"/>
      <c r="H399" s="250"/>
      <c r="I399" s="553"/>
      <c r="J399" s="578"/>
      <c r="K399" s="562"/>
      <c r="L399" s="567"/>
      <c r="M399" s="574"/>
      <c r="N399" s="570">
        <f t="shared" si="88"/>
        <v>0</v>
      </c>
    </row>
    <row r="400" spans="1:18" ht="15.75" thickBot="1" x14ac:dyDescent="0.3">
      <c r="A400" s="757" t="s">
        <v>4</v>
      </c>
      <c r="B400" s="758"/>
      <c r="C400" s="758"/>
      <c r="D400" s="758"/>
      <c r="E400" s="758"/>
      <c r="F400" s="758"/>
      <c r="G400" s="758"/>
      <c r="H400" s="758"/>
      <c r="I400" s="554">
        <f>SUM(I390:I399)</f>
        <v>0</v>
      </c>
      <c r="J400" s="579">
        <f t="shared" ref="J400:N400" si="89">SUM(J390:J399)</f>
        <v>0</v>
      </c>
      <c r="K400" s="563">
        <f t="shared" si="89"/>
        <v>0</v>
      </c>
      <c r="L400" s="568">
        <f t="shared" si="89"/>
        <v>0</v>
      </c>
      <c r="M400" s="558">
        <f t="shared" si="89"/>
        <v>0</v>
      </c>
      <c r="N400" s="571">
        <f t="shared" si="89"/>
        <v>0</v>
      </c>
    </row>
    <row r="401" spans="1:18" ht="15.75" customHeight="1" thickBot="1" x14ac:dyDescent="0.3">
      <c r="A401" s="743" t="s">
        <v>449</v>
      </c>
      <c r="B401" s="744"/>
      <c r="C401" s="744"/>
      <c r="D401" s="744"/>
      <c r="E401" s="744"/>
      <c r="F401" s="744"/>
      <c r="G401" s="744"/>
      <c r="H401" s="744"/>
      <c r="I401" s="744"/>
      <c r="J401" s="744"/>
      <c r="K401" s="744"/>
      <c r="L401" s="744"/>
      <c r="M401" s="744"/>
      <c r="N401" s="745"/>
    </row>
    <row r="402" spans="1:18" ht="26.25" thickBot="1" x14ac:dyDescent="0.3">
      <c r="A402" s="429" t="s">
        <v>419</v>
      </c>
      <c r="B402" s="417" t="s">
        <v>420</v>
      </c>
      <c r="C402" s="429" t="s">
        <v>421</v>
      </c>
      <c r="D402" s="417" t="s">
        <v>36</v>
      </c>
      <c r="E402" s="232" t="s">
        <v>536</v>
      </c>
      <c r="F402" s="231" t="s">
        <v>0</v>
      </c>
      <c r="G402" s="231" t="s">
        <v>2</v>
      </c>
      <c r="H402" s="231" t="s">
        <v>37</v>
      </c>
      <c r="I402" s="550" t="s">
        <v>5</v>
      </c>
      <c r="J402" s="575" t="s">
        <v>519</v>
      </c>
      <c r="K402" s="559" t="s">
        <v>520</v>
      </c>
      <c r="L402" s="564" t="s">
        <v>521</v>
      </c>
      <c r="M402" s="557" t="s">
        <v>522</v>
      </c>
      <c r="N402" s="569" t="s">
        <v>620</v>
      </c>
      <c r="P402" s="641">
        <v>1</v>
      </c>
      <c r="Q402" s="642">
        <v>18</v>
      </c>
      <c r="R402" s="643">
        <f>+I413</f>
        <v>0</v>
      </c>
    </row>
    <row r="403" spans="1:18" x14ac:dyDescent="0.25">
      <c r="A403" s="233"/>
      <c r="B403" s="234"/>
      <c r="C403" s="235"/>
      <c r="D403" s="234"/>
      <c r="E403" s="234"/>
      <c r="F403" s="236"/>
      <c r="G403" s="237"/>
      <c r="H403" s="238"/>
      <c r="I403" s="551"/>
      <c r="J403" s="576"/>
      <c r="K403" s="560"/>
      <c r="L403" s="565"/>
      <c r="M403" s="572"/>
      <c r="N403" s="555">
        <f t="shared" ref="N403:N409" si="90">SUM(J403:M403)</f>
        <v>0</v>
      </c>
    </row>
    <row r="404" spans="1:18" x14ac:dyDescent="0.25">
      <c r="A404" s="239"/>
      <c r="B404" s="240"/>
      <c r="C404" s="241"/>
      <c r="D404" s="240"/>
      <c r="E404" s="240"/>
      <c r="F404" s="242"/>
      <c r="G404" s="243"/>
      <c r="H404" s="244"/>
      <c r="I404" s="552"/>
      <c r="J404" s="577"/>
      <c r="K404" s="561"/>
      <c r="L404" s="566"/>
      <c r="M404" s="573"/>
      <c r="N404" s="556">
        <f t="shared" si="90"/>
        <v>0</v>
      </c>
    </row>
    <row r="405" spans="1:18" x14ac:dyDescent="0.25">
      <c r="A405" s="239"/>
      <c r="B405" s="240"/>
      <c r="C405" s="241"/>
      <c r="D405" s="240"/>
      <c r="E405" s="240"/>
      <c r="F405" s="242"/>
      <c r="G405" s="243"/>
      <c r="H405" s="244"/>
      <c r="I405" s="552"/>
      <c r="J405" s="577"/>
      <c r="K405" s="561"/>
      <c r="L405" s="566"/>
      <c r="M405" s="573"/>
      <c r="N405" s="556">
        <f t="shared" si="90"/>
        <v>0</v>
      </c>
    </row>
    <row r="406" spans="1:18" x14ac:dyDescent="0.25">
      <c r="A406" s="239"/>
      <c r="B406" s="240"/>
      <c r="C406" s="241"/>
      <c r="D406" s="240"/>
      <c r="E406" s="240"/>
      <c r="F406" s="242"/>
      <c r="G406" s="243"/>
      <c r="H406" s="244"/>
      <c r="I406" s="552"/>
      <c r="J406" s="577"/>
      <c r="K406" s="561"/>
      <c r="L406" s="566"/>
      <c r="M406" s="573"/>
      <c r="N406" s="556">
        <f t="shared" si="90"/>
        <v>0</v>
      </c>
    </row>
    <row r="407" spans="1:18" x14ac:dyDescent="0.25">
      <c r="A407" s="239"/>
      <c r="B407" s="240"/>
      <c r="C407" s="241"/>
      <c r="D407" s="240"/>
      <c r="E407" s="240"/>
      <c r="F407" s="242"/>
      <c r="G407" s="243"/>
      <c r="H407" s="244"/>
      <c r="I407" s="552"/>
      <c r="J407" s="577"/>
      <c r="K407" s="561"/>
      <c r="L407" s="566"/>
      <c r="M407" s="573"/>
      <c r="N407" s="556">
        <f t="shared" si="90"/>
        <v>0</v>
      </c>
    </row>
    <row r="408" spans="1:18" x14ac:dyDescent="0.25">
      <c r="A408" s="239"/>
      <c r="B408" s="240"/>
      <c r="C408" s="241"/>
      <c r="D408" s="240"/>
      <c r="E408" s="240"/>
      <c r="F408" s="242"/>
      <c r="G408" s="243"/>
      <c r="H408" s="244"/>
      <c r="I408" s="552"/>
      <c r="J408" s="577"/>
      <c r="K408" s="561"/>
      <c r="L408" s="566"/>
      <c r="M408" s="573"/>
      <c r="N408" s="556">
        <f t="shared" si="90"/>
        <v>0</v>
      </c>
    </row>
    <row r="409" spans="1:18" x14ac:dyDescent="0.25">
      <c r="A409" s="239"/>
      <c r="B409" s="240"/>
      <c r="C409" s="241"/>
      <c r="D409" s="240"/>
      <c r="E409" s="240"/>
      <c r="F409" s="242"/>
      <c r="G409" s="243"/>
      <c r="H409" s="244"/>
      <c r="I409" s="552"/>
      <c r="J409" s="577"/>
      <c r="K409" s="561"/>
      <c r="L409" s="566"/>
      <c r="M409" s="573"/>
      <c r="N409" s="556">
        <f t="shared" si="90"/>
        <v>0</v>
      </c>
    </row>
    <row r="410" spans="1:18" x14ac:dyDescent="0.25">
      <c r="A410" s="239"/>
      <c r="B410" s="240"/>
      <c r="C410" s="241"/>
      <c r="D410" s="240"/>
      <c r="E410" s="240"/>
      <c r="F410" s="242"/>
      <c r="G410" s="243"/>
      <c r="H410" s="244"/>
      <c r="I410" s="552"/>
      <c r="J410" s="577"/>
      <c r="K410" s="561"/>
      <c r="L410" s="566"/>
      <c r="M410" s="573"/>
      <c r="N410" s="556">
        <f t="shared" ref="N410:N412" si="91">SUM(J410:M410)</f>
        <v>0</v>
      </c>
    </row>
    <row r="411" spans="1:18" x14ac:dyDescent="0.25">
      <c r="A411" s="239"/>
      <c r="B411" s="240"/>
      <c r="C411" s="241"/>
      <c r="D411" s="240"/>
      <c r="E411" s="240"/>
      <c r="F411" s="242"/>
      <c r="G411" s="243"/>
      <c r="H411" s="244"/>
      <c r="I411" s="552"/>
      <c r="J411" s="577"/>
      <c r="K411" s="561"/>
      <c r="L411" s="566"/>
      <c r="M411" s="573"/>
      <c r="N411" s="556">
        <f t="shared" si="91"/>
        <v>0</v>
      </c>
    </row>
    <row r="412" spans="1:18" ht="15.75" thickBot="1" x14ac:dyDescent="0.3">
      <c r="A412" s="245"/>
      <c r="B412" s="246"/>
      <c r="C412" s="247"/>
      <c r="D412" s="246"/>
      <c r="E412" s="246"/>
      <c r="F412" s="248"/>
      <c r="G412" s="249"/>
      <c r="H412" s="250"/>
      <c r="I412" s="553"/>
      <c r="J412" s="578"/>
      <c r="K412" s="562"/>
      <c r="L412" s="567"/>
      <c r="M412" s="574"/>
      <c r="N412" s="570">
        <f t="shared" si="91"/>
        <v>0</v>
      </c>
    </row>
    <row r="413" spans="1:18" ht="15.75" thickBot="1" x14ac:dyDescent="0.3">
      <c r="A413" s="757" t="s">
        <v>4</v>
      </c>
      <c r="B413" s="758"/>
      <c r="C413" s="758"/>
      <c r="D413" s="758"/>
      <c r="E413" s="758"/>
      <c r="F413" s="758"/>
      <c r="G413" s="758"/>
      <c r="H413" s="758"/>
      <c r="I413" s="554">
        <f>SUM(I403:I412)</f>
        <v>0</v>
      </c>
      <c r="J413" s="579">
        <f t="shared" ref="J413:N413" si="92">SUM(J403:J412)</f>
        <v>0</v>
      </c>
      <c r="K413" s="563">
        <f t="shared" si="92"/>
        <v>0</v>
      </c>
      <c r="L413" s="568">
        <f t="shared" si="92"/>
        <v>0</v>
      </c>
      <c r="M413" s="558">
        <f t="shared" si="92"/>
        <v>0</v>
      </c>
      <c r="N413" s="571">
        <f t="shared" si="92"/>
        <v>0</v>
      </c>
    </row>
    <row r="414" spans="1:18" ht="15.75" customHeight="1" thickBot="1" x14ac:dyDescent="0.3">
      <c r="A414" s="743" t="s">
        <v>450</v>
      </c>
      <c r="B414" s="744"/>
      <c r="C414" s="744"/>
      <c r="D414" s="744"/>
      <c r="E414" s="744"/>
      <c r="F414" s="744"/>
      <c r="G414" s="744"/>
      <c r="H414" s="744"/>
      <c r="I414" s="744"/>
      <c r="J414" s="744"/>
      <c r="K414" s="744"/>
      <c r="L414" s="744"/>
      <c r="M414" s="744"/>
      <c r="N414" s="745"/>
    </row>
    <row r="415" spans="1:18" ht="26.25" thickBot="1" x14ac:dyDescent="0.3">
      <c r="A415" s="429" t="s">
        <v>419</v>
      </c>
      <c r="B415" s="417" t="s">
        <v>420</v>
      </c>
      <c r="C415" s="429" t="s">
        <v>421</v>
      </c>
      <c r="D415" s="417" t="s">
        <v>36</v>
      </c>
      <c r="E415" s="232" t="s">
        <v>536</v>
      </c>
      <c r="F415" s="231" t="s">
        <v>0</v>
      </c>
      <c r="G415" s="231" t="s">
        <v>2</v>
      </c>
      <c r="H415" s="231" t="s">
        <v>37</v>
      </c>
      <c r="I415" s="550" t="s">
        <v>5</v>
      </c>
      <c r="J415" s="575" t="s">
        <v>519</v>
      </c>
      <c r="K415" s="559" t="s">
        <v>520</v>
      </c>
      <c r="L415" s="564" t="s">
        <v>521</v>
      </c>
      <c r="M415" s="557" t="s">
        <v>522</v>
      </c>
      <c r="N415" s="569" t="s">
        <v>620</v>
      </c>
      <c r="P415" s="641">
        <v>1</v>
      </c>
      <c r="Q415" s="642">
        <v>7</v>
      </c>
      <c r="R415" s="643">
        <f>+I426</f>
        <v>0</v>
      </c>
    </row>
    <row r="416" spans="1:18" x14ac:dyDescent="0.25">
      <c r="A416" s="233"/>
      <c r="B416" s="234"/>
      <c r="C416" s="235"/>
      <c r="D416" s="234"/>
      <c r="E416" s="234"/>
      <c r="F416" s="236"/>
      <c r="G416" s="237"/>
      <c r="H416" s="238"/>
      <c r="I416" s="551"/>
      <c r="J416" s="576"/>
      <c r="K416" s="560"/>
      <c r="L416" s="565"/>
      <c r="M416" s="572"/>
      <c r="N416" s="555">
        <f t="shared" ref="N416:N422" si="93">SUM(J416:M416)</f>
        <v>0</v>
      </c>
    </row>
    <row r="417" spans="1:18" x14ac:dyDescent="0.25">
      <c r="A417" s="239"/>
      <c r="B417" s="240"/>
      <c r="C417" s="241"/>
      <c r="D417" s="240"/>
      <c r="E417" s="240"/>
      <c r="F417" s="242"/>
      <c r="G417" s="243"/>
      <c r="H417" s="244"/>
      <c r="I417" s="552"/>
      <c r="J417" s="577"/>
      <c r="K417" s="561"/>
      <c r="L417" s="566"/>
      <c r="M417" s="573"/>
      <c r="N417" s="556">
        <f t="shared" si="93"/>
        <v>0</v>
      </c>
    </row>
    <row r="418" spans="1:18" x14ac:dyDescent="0.25">
      <c r="A418" s="239"/>
      <c r="B418" s="240"/>
      <c r="C418" s="241"/>
      <c r="D418" s="240"/>
      <c r="E418" s="240"/>
      <c r="F418" s="242"/>
      <c r="G418" s="243"/>
      <c r="H418" s="244"/>
      <c r="I418" s="552"/>
      <c r="J418" s="577"/>
      <c r="K418" s="561"/>
      <c r="L418" s="566"/>
      <c r="M418" s="573"/>
      <c r="N418" s="556">
        <f t="shared" si="93"/>
        <v>0</v>
      </c>
    </row>
    <row r="419" spans="1:18" x14ac:dyDescent="0.25">
      <c r="A419" s="239"/>
      <c r="B419" s="240"/>
      <c r="C419" s="241"/>
      <c r="D419" s="240"/>
      <c r="E419" s="240"/>
      <c r="F419" s="242"/>
      <c r="G419" s="243"/>
      <c r="H419" s="244"/>
      <c r="I419" s="552"/>
      <c r="J419" s="577"/>
      <c r="K419" s="561"/>
      <c r="L419" s="566"/>
      <c r="M419" s="573"/>
      <c r="N419" s="556">
        <f t="shared" si="93"/>
        <v>0</v>
      </c>
    </row>
    <row r="420" spans="1:18" x14ac:dyDescent="0.25">
      <c r="A420" s="239"/>
      <c r="B420" s="240"/>
      <c r="C420" s="241"/>
      <c r="D420" s="240"/>
      <c r="E420" s="240"/>
      <c r="F420" s="242"/>
      <c r="G420" s="243"/>
      <c r="H420" s="244"/>
      <c r="I420" s="552"/>
      <c r="J420" s="577"/>
      <c r="K420" s="561"/>
      <c r="L420" s="566"/>
      <c r="M420" s="573"/>
      <c r="N420" s="556">
        <f t="shared" si="93"/>
        <v>0</v>
      </c>
    </row>
    <row r="421" spans="1:18" x14ac:dyDescent="0.25">
      <c r="A421" s="239"/>
      <c r="B421" s="240"/>
      <c r="C421" s="241"/>
      <c r="D421" s="240"/>
      <c r="E421" s="240"/>
      <c r="F421" s="242"/>
      <c r="G421" s="243"/>
      <c r="H421" s="244"/>
      <c r="I421" s="552"/>
      <c r="J421" s="577"/>
      <c r="K421" s="561"/>
      <c r="L421" s="566"/>
      <c r="M421" s="573"/>
      <c r="N421" s="556">
        <f t="shared" si="93"/>
        <v>0</v>
      </c>
    </row>
    <row r="422" spans="1:18" x14ac:dyDescent="0.25">
      <c r="A422" s="239"/>
      <c r="B422" s="240"/>
      <c r="C422" s="241"/>
      <c r="D422" s="240"/>
      <c r="E422" s="240"/>
      <c r="F422" s="242"/>
      <c r="G422" s="243"/>
      <c r="H422" s="244"/>
      <c r="I422" s="552"/>
      <c r="J422" s="577"/>
      <c r="K422" s="561"/>
      <c r="L422" s="566"/>
      <c r="M422" s="573"/>
      <c r="N422" s="556">
        <f t="shared" si="93"/>
        <v>0</v>
      </c>
    </row>
    <row r="423" spans="1:18" x14ac:dyDescent="0.25">
      <c r="A423" s="239"/>
      <c r="B423" s="240"/>
      <c r="C423" s="241"/>
      <c r="D423" s="240"/>
      <c r="E423" s="240"/>
      <c r="F423" s="242"/>
      <c r="G423" s="243"/>
      <c r="H423" s="244"/>
      <c r="I423" s="552"/>
      <c r="J423" s="577"/>
      <c r="K423" s="561"/>
      <c r="L423" s="566"/>
      <c r="M423" s="573"/>
      <c r="N423" s="556">
        <f t="shared" ref="N423:N425" si="94">SUM(J423:M423)</f>
        <v>0</v>
      </c>
    </row>
    <row r="424" spans="1:18" x14ac:dyDescent="0.25">
      <c r="A424" s="239"/>
      <c r="B424" s="240"/>
      <c r="C424" s="241"/>
      <c r="D424" s="240"/>
      <c r="E424" s="240"/>
      <c r="F424" s="242"/>
      <c r="G424" s="243"/>
      <c r="H424" s="244"/>
      <c r="I424" s="552"/>
      <c r="J424" s="577"/>
      <c r="K424" s="561"/>
      <c r="L424" s="566"/>
      <c r="M424" s="573"/>
      <c r="N424" s="556">
        <f t="shared" si="94"/>
        <v>0</v>
      </c>
    </row>
    <row r="425" spans="1:18" ht="15.75" thickBot="1" x14ac:dyDescent="0.3">
      <c r="A425" s="245"/>
      <c r="B425" s="246"/>
      <c r="C425" s="247"/>
      <c r="D425" s="246"/>
      <c r="E425" s="246"/>
      <c r="F425" s="248"/>
      <c r="G425" s="249"/>
      <c r="H425" s="250"/>
      <c r="I425" s="553"/>
      <c r="J425" s="578"/>
      <c r="K425" s="562"/>
      <c r="L425" s="567"/>
      <c r="M425" s="574"/>
      <c r="N425" s="570">
        <f t="shared" si="94"/>
        <v>0</v>
      </c>
    </row>
    <row r="426" spans="1:18" ht="15.75" thickBot="1" x14ac:dyDescent="0.3">
      <c r="A426" s="757" t="s">
        <v>4</v>
      </c>
      <c r="B426" s="758"/>
      <c r="C426" s="758"/>
      <c r="D426" s="758"/>
      <c r="E426" s="758"/>
      <c r="F426" s="758"/>
      <c r="G426" s="758"/>
      <c r="H426" s="758"/>
      <c r="I426" s="554">
        <f>SUM(I416:I425)</f>
        <v>0</v>
      </c>
      <c r="J426" s="579">
        <f t="shared" ref="J426:N426" si="95">SUM(J416:J425)</f>
        <v>0</v>
      </c>
      <c r="K426" s="563">
        <f t="shared" si="95"/>
        <v>0</v>
      </c>
      <c r="L426" s="568">
        <f t="shared" si="95"/>
        <v>0</v>
      </c>
      <c r="M426" s="558">
        <f t="shared" si="95"/>
        <v>0</v>
      </c>
      <c r="N426" s="571">
        <f t="shared" si="95"/>
        <v>0</v>
      </c>
    </row>
    <row r="427" spans="1:18" ht="15.75" customHeight="1" thickBot="1" x14ac:dyDescent="0.3">
      <c r="A427" s="743" t="s">
        <v>451</v>
      </c>
      <c r="B427" s="744"/>
      <c r="C427" s="744"/>
      <c r="D427" s="744"/>
      <c r="E427" s="744"/>
      <c r="F427" s="744"/>
      <c r="G427" s="744"/>
      <c r="H427" s="744"/>
      <c r="I427" s="744"/>
      <c r="J427" s="744"/>
      <c r="K427" s="744"/>
      <c r="L427" s="744"/>
      <c r="M427" s="744"/>
      <c r="N427" s="745"/>
    </row>
    <row r="428" spans="1:18" ht="26.25" thickBot="1" x14ac:dyDescent="0.3">
      <c r="A428" s="429" t="s">
        <v>419</v>
      </c>
      <c r="B428" s="417" t="s">
        <v>420</v>
      </c>
      <c r="C428" s="429" t="s">
        <v>421</v>
      </c>
      <c r="D428" s="417" t="s">
        <v>36</v>
      </c>
      <c r="E428" s="232" t="s">
        <v>536</v>
      </c>
      <c r="F428" s="231" t="s">
        <v>0</v>
      </c>
      <c r="G428" s="231" t="s">
        <v>2</v>
      </c>
      <c r="H428" s="231" t="s">
        <v>37</v>
      </c>
      <c r="I428" s="550" t="s">
        <v>5</v>
      </c>
      <c r="J428" s="575" t="s">
        <v>519</v>
      </c>
      <c r="K428" s="559" t="s">
        <v>520</v>
      </c>
      <c r="L428" s="564" t="s">
        <v>521</v>
      </c>
      <c r="M428" s="557" t="s">
        <v>522</v>
      </c>
      <c r="N428" s="569" t="s">
        <v>620</v>
      </c>
      <c r="P428" s="641">
        <v>1</v>
      </c>
      <c r="Q428" s="642">
        <v>22</v>
      </c>
      <c r="R428" s="643">
        <f>+I439</f>
        <v>0</v>
      </c>
    </row>
    <row r="429" spans="1:18" x14ac:dyDescent="0.25">
      <c r="A429" s="233"/>
      <c r="B429" s="234"/>
      <c r="C429" s="235"/>
      <c r="D429" s="234"/>
      <c r="E429" s="234"/>
      <c r="F429" s="236"/>
      <c r="G429" s="237"/>
      <c r="H429" s="238"/>
      <c r="I429" s="551"/>
      <c r="J429" s="576"/>
      <c r="K429" s="560"/>
      <c r="L429" s="565"/>
      <c r="M429" s="572"/>
      <c r="N429" s="555">
        <f t="shared" ref="N429:N435" si="96">SUM(J429:M429)</f>
        <v>0</v>
      </c>
    </row>
    <row r="430" spans="1:18" x14ac:dyDescent="0.25">
      <c r="A430" s="239"/>
      <c r="B430" s="240"/>
      <c r="C430" s="241"/>
      <c r="D430" s="240"/>
      <c r="E430" s="240"/>
      <c r="F430" s="242"/>
      <c r="G430" s="243"/>
      <c r="H430" s="244"/>
      <c r="I430" s="552"/>
      <c r="J430" s="577"/>
      <c r="K430" s="561"/>
      <c r="L430" s="566"/>
      <c r="M430" s="573"/>
      <c r="N430" s="556">
        <f t="shared" si="96"/>
        <v>0</v>
      </c>
    </row>
    <row r="431" spans="1:18" x14ac:dyDescent="0.25">
      <c r="A431" s="239"/>
      <c r="B431" s="240"/>
      <c r="C431" s="241"/>
      <c r="D431" s="240"/>
      <c r="E431" s="240"/>
      <c r="F431" s="242"/>
      <c r="G431" s="243"/>
      <c r="H431" s="244"/>
      <c r="I431" s="552"/>
      <c r="J431" s="577"/>
      <c r="K431" s="561"/>
      <c r="L431" s="566"/>
      <c r="M431" s="573"/>
      <c r="N431" s="556">
        <f t="shared" si="96"/>
        <v>0</v>
      </c>
    </row>
    <row r="432" spans="1:18" x14ac:dyDescent="0.25">
      <c r="A432" s="239"/>
      <c r="B432" s="240"/>
      <c r="C432" s="241"/>
      <c r="D432" s="240"/>
      <c r="E432" s="240"/>
      <c r="F432" s="242"/>
      <c r="G432" s="243"/>
      <c r="H432" s="244"/>
      <c r="I432" s="552"/>
      <c r="J432" s="577"/>
      <c r="K432" s="561"/>
      <c r="L432" s="566"/>
      <c r="M432" s="573"/>
      <c r="N432" s="556">
        <f t="shared" si="96"/>
        <v>0</v>
      </c>
    </row>
    <row r="433" spans="1:18" x14ac:dyDescent="0.25">
      <c r="A433" s="239"/>
      <c r="B433" s="240"/>
      <c r="C433" s="241"/>
      <c r="D433" s="240"/>
      <c r="E433" s="240"/>
      <c r="F433" s="242"/>
      <c r="G433" s="243"/>
      <c r="H433" s="244"/>
      <c r="I433" s="552"/>
      <c r="J433" s="577"/>
      <c r="K433" s="561"/>
      <c r="L433" s="566"/>
      <c r="M433" s="573"/>
      <c r="N433" s="556">
        <f t="shared" si="96"/>
        <v>0</v>
      </c>
    </row>
    <row r="434" spans="1:18" x14ac:dyDescent="0.25">
      <c r="A434" s="239"/>
      <c r="B434" s="240"/>
      <c r="C434" s="241"/>
      <c r="D434" s="240"/>
      <c r="E434" s="240"/>
      <c r="F434" s="242"/>
      <c r="G434" s="243"/>
      <c r="H434" s="244"/>
      <c r="I434" s="552"/>
      <c r="J434" s="577"/>
      <c r="K434" s="561"/>
      <c r="L434" s="566"/>
      <c r="M434" s="573"/>
      <c r="N434" s="556">
        <f t="shared" si="96"/>
        <v>0</v>
      </c>
    </row>
    <row r="435" spans="1:18" x14ac:dyDescent="0.25">
      <c r="A435" s="239"/>
      <c r="B435" s="240"/>
      <c r="C435" s="241"/>
      <c r="D435" s="240"/>
      <c r="E435" s="240"/>
      <c r="F435" s="242"/>
      <c r="G435" s="243"/>
      <c r="H435" s="244"/>
      <c r="I435" s="552"/>
      <c r="J435" s="577"/>
      <c r="K435" s="561"/>
      <c r="L435" s="566"/>
      <c r="M435" s="573"/>
      <c r="N435" s="556">
        <f t="shared" si="96"/>
        <v>0</v>
      </c>
    </row>
    <row r="436" spans="1:18" x14ac:dyDescent="0.25">
      <c r="A436" s="239"/>
      <c r="B436" s="240"/>
      <c r="C436" s="241"/>
      <c r="D436" s="240"/>
      <c r="E436" s="240"/>
      <c r="F436" s="242"/>
      <c r="G436" s="243"/>
      <c r="H436" s="244"/>
      <c r="I436" s="552"/>
      <c r="J436" s="577"/>
      <c r="K436" s="561"/>
      <c r="L436" s="566"/>
      <c r="M436" s="573"/>
      <c r="N436" s="556">
        <f t="shared" ref="N436:N438" si="97">SUM(J436:M436)</f>
        <v>0</v>
      </c>
    </row>
    <row r="437" spans="1:18" x14ac:dyDescent="0.25">
      <c r="A437" s="239"/>
      <c r="B437" s="240"/>
      <c r="C437" s="241"/>
      <c r="D437" s="240"/>
      <c r="E437" s="240"/>
      <c r="F437" s="242"/>
      <c r="G437" s="243"/>
      <c r="H437" s="244"/>
      <c r="I437" s="552"/>
      <c r="J437" s="577"/>
      <c r="K437" s="561"/>
      <c r="L437" s="566"/>
      <c r="M437" s="573"/>
      <c r="N437" s="556">
        <f t="shared" si="97"/>
        <v>0</v>
      </c>
    </row>
    <row r="438" spans="1:18" ht="15.75" thickBot="1" x14ac:dyDescent="0.3">
      <c r="A438" s="245"/>
      <c r="B438" s="246"/>
      <c r="C438" s="247"/>
      <c r="D438" s="246"/>
      <c r="E438" s="246"/>
      <c r="F438" s="248"/>
      <c r="G438" s="249"/>
      <c r="H438" s="250"/>
      <c r="I438" s="553"/>
      <c r="J438" s="578"/>
      <c r="K438" s="562"/>
      <c r="L438" s="567"/>
      <c r="M438" s="574"/>
      <c r="N438" s="570">
        <f t="shared" si="97"/>
        <v>0</v>
      </c>
    </row>
    <row r="439" spans="1:18" ht="15.75" thickBot="1" x14ac:dyDescent="0.3">
      <c r="A439" s="757" t="s">
        <v>4</v>
      </c>
      <c r="B439" s="758"/>
      <c r="C439" s="758"/>
      <c r="D439" s="758"/>
      <c r="E439" s="758"/>
      <c r="F439" s="758"/>
      <c r="G439" s="758"/>
      <c r="H439" s="758"/>
      <c r="I439" s="554">
        <f>SUM(I429:I438)</f>
        <v>0</v>
      </c>
      <c r="J439" s="579">
        <f t="shared" ref="J439:N439" si="98">SUM(J429:J438)</f>
        <v>0</v>
      </c>
      <c r="K439" s="563">
        <f t="shared" si="98"/>
        <v>0</v>
      </c>
      <c r="L439" s="568">
        <f t="shared" si="98"/>
        <v>0</v>
      </c>
      <c r="M439" s="558">
        <f t="shared" si="98"/>
        <v>0</v>
      </c>
      <c r="N439" s="571">
        <f t="shared" si="98"/>
        <v>0</v>
      </c>
    </row>
    <row r="440" spans="1:18" ht="15.75" customHeight="1" thickBot="1" x14ac:dyDescent="0.3">
      <c r="A440" s="743" t="s">
        <v>452</v>
      </c>
      <c r="B440" s="744"/>
      <c r="C440" s="744"/>
      <c r="D440" s="744"/>
      <c r="E440" s="744"/>
      <c r="F440" s="744"/>
      <c r="G440" s="744"/>
      <c r="H440" s="744"/>
      <c r="I440" s="744"/>
      <c r="J440" s="744"/>
      <c r="K440" s="744"/>
      <c r="L440" s="744"/>
      <c r="M440" s="744"/>
      <c r="N440" s="745"/>
    </row>
    <row r="441" spans="1:18" ht="26.25" thickBot="1" x14ac:dyDescent="0.3">
      <c r="A441" s="429" t="s">
        <v>419</v>
      </c>
      <c r="B441" s="417" t="s">
        <v>420</v>
      </c>
      <c r="C441" s="429" t="s">
        <v>421</v>
      </c>
      <c r="D441" s="417" t="s">
        <v>36</v>
      </c>
      <c r="E441" s="232" t="s">
        <v>536</v>
      </c>
      <c r="F441" s="231" t="s">
        <v>0</v>
      </c>
      <c r="G441" s="231" t="s">
        <v>2</v>
      </c>
      <c r="H441" s="231" t="s">
        <v>37</v>
      </c>
      <c r="I441" s="550" t="s">
        <v>5</v>
      </c>
      <c r="J441" s="575" t="s">
        <v>519</v>
      </c>
      <c r="K441" s="559" t="s">
        <v>520</v>
      </c>
      <c r="L441" s="564" t="s">
        <v>521</v>
      </c>
      <c r="M441" s="557" t="s">
        <v>522</v>
      </c>
      <c r="N441" s="569" t="s">
        <v>620</v>
      </c>
      <c r="P441" s="641">
        <v>1</v>
      </c>
      <c r="Q441" s="642">
        <v>7</v>
      </c>
      <c r="R441" s="643">
        <f>+I452</f>
        <v>0</v>
      </c>
    </row>
    <row r="442" spans="1:18" x14ac:dyDescent="0.25">
      <c r="A442" s="233"/>
      <c r="B442" s="234"/>
      <c r="C442" s="235"/>
      <c r="D442" s="234"/>
      <c r="E442" s="234"/>
      <c r="F442" s="236"/>
      <c r="G442" s="237"/>
      <c r="H442" s="238"/>
      <c r="I442" s="551"/>
      <c r="J442" s="576"/>
      <c r="K442" s="560"/>
      <c r="L442" s="565"/>
      <c r="M442" s="572"/>
      <c r="N442" s="555">
        <f t="shared" ref="N442:N448" si="99">SUM(J442:M442)</f>
        <v>0</v>
      </c>
    </row>
    <row r="443" spans="1:18" x14ac:dyDescent="0.25">
      <c r="A443" s="239"/>
      <c r="B443" s="240"/>
      <c r="C443" s="241"/>
      <c r="D443" s="240"/>
      <c r="E443" s="240"/>
      <c r="F443" s="242"/>
      <c r="G443" s="243"/>
      <c r="H443" s="244"/>
      <c r="I443" s="552"/>
      <c r="J443" s="577"/>
      <c r="K443" s="561"/>
      <c r="L443" s="566"/>
      <c r="M443" s="573"/>
      <c r="N443" s="556">
        <f t="shared" si="99"/>
        <v>0</v>
      </c>
    </row>
    <row r="444" spans="1:18" x14ac:dyDescent="0.25">
      <c r="A444" s="239"/>
      <c r="B444" s="240"/>
      <c r="C444" s="241"/>
      <c r="D444" s="240"/>
      <c r="E444" s="240"/>
      <c r="F444" s="242"/>
      <c r="G444" s="243"/>
      <c r="H444" s="244"/>
      <c r="I444" s="552"/>
      <c r="J444" s="577"/>
      <c r="K444" s="561"/>
      <c r="L444" s="566"/>
      <c r="M444" s="573"/>
      <c r="N444" s="556">
        <f t="shared" si="99"/>
        <v>0</v>
      </c>
    </row>
    <row r="445" spans="1:18" x14ac:dyDescent="0.25">
      <c r="A445" s="239"/>
      <c r="B445" s="240"/>
      <c r="C445" s="241"/>
      <c r="D445" s="240"/>
      <c r="E445" s="240"/>
      <c r="F445" s="242"/>
      <c r="G445" s="243"/>
      <c r="H445" s="244"/>
      <c r="I445" s="552"/>
      <c r="J445" s="577"/>
      <c r="K445" s="561"/>
      <c r="L445" s="566"/>
      <c r="M445" s="573"/>
      <c r="N445" s="556">
        <f t="shared" si="99"/>
        <v>0</v>
      </c>
    </row>
    <row r="446" spans="1:18" x14ac:dyDescent="0.25">
      <c r="A446" s="239"/>
      <c r="B446" s="240"/>
      <c r="C446" s="241"/>
      <c r="D446" s="240"/>
      <c r="E446" s="240"/>
      <c r="F446" s="242"/>
      <c r="G446" s="243"/>
      <c r="H446" s="244"/>
      <c r="I446" s="552"/>
      <c r="J446" s="577"/>
      <c r="K446" s="561"/>
      <c r="L446" s="566"/>
      <c r="M446" s="573"/>
      <c r="N446" s="556">
        <f t="shared" si="99"/>
        <v>0</v>
      </c>
    </row>
    <row r="447" spans="1:18" x14ac:dyDescent="0.25">
      <c r="A447" s="239"/>
      <c r="B447" s="240"/>
      <c r="C447" s="241"/>
      <c r="D447" s="240"/>
      <c r="E447" s="240"/>
      <c r="F447" s="242"/>
      <c r="G447" s="243"/>
      <c r="H447" s="244"/>
      <c r="I447" s="552"/>
      <c r="J447" s="577"/>
      <c r="K447" s="561"/>
      <c r="L447" s="566"/>
      <c r="M447" s="573"/>
      <c r="N447" s="556">
        <f t="shared" si="99"/>
        <v>0</v>
      </c>
    </row>
    <row r="448" spans="1:18" x14ac:dyDescent="0.25">
      <c r="A448" s="239"/>
      <c r="B448" s="240"/>
      <c r="C448" s="241"/>
      <c r="D448" s="240"/>
      <c r="E448" s="240"/>
      <c r="F448" s="242"/>
      <c r="G448" s="243"/>
      <c r="H448" s="244"/>
      <c r="I448" s="552"/>
      <c r="J448" s="577"/>
      <c r="K448" s="561"/>
      <c r="L448" s="566"/>
      <c r="M448" s="573"/>
      <c r="N448" s="556">
        <f t="shared" si="99"/>
        <v>0</v>
      </c>
    </row>
    <row r="449" spans="1:18" x14ac:dyDescent="0.25">
      <c r="A449" s="239"/>
      <c r="B449" s="240"/>
      <c r="C449" s="241"/>
      <c r="D449" s="240"/>
      <c r="E449" s="240"/>
      <c r="F449" s="242"/>
      <c r="G449" s="243"/>
      <c r="H449" s="244"/>
      <c r="I449" s="552"/>
      <c r="J449" s="577"/>
      <c r="K449" s="561"/>
      <c r="L449" s="566"/>
      <c r="M449" s="573"/>
      <c r="N449" s="556">
        <f t="shared" ref="N449:N451" si="100">SUM(J449:M449)</f>
        <v>0</v>
      </c>
    </row>
    <row r="450" spans="1:18" x14ac:dyDescent="0.25">
      <c r="A450" s="239"/>
      <c r="B450" s="240"/>
      <c r="C450" s="241"/>
      <c r="D450" s="240"/>
      <c r="E450" s="240"/>
      <c r="F450" s="242"/>
      <c r="G450" s="243"/>
      <c r="H450" s="244"/>
      <c r="I450" s="552"/>
      <c r="J450" s="577"/>
      <c r="K450" s="561"/>
      <c r="L450" s="566"/>
      <c r="M450" s="573"/>
      <c r="N450" s="556">
        <f t="shared" si="100"/>
        <v>0</v>
      </c>
    </row>
    <row r="451" spans="1:18" ht="15.75" thickBot="1" x14ac:dyDescent="0.3">
      <c r="A451" s="245"/>
      <c r="B451" s="246"/>
      <c r="C451" s="247"/>
      <c r="D451" s="246"/>
      <c r="E451" s="246"/>
      <c r="F451" s="248"/>
      <c r="G451" s="249"/>
      <c r="H451" s="250"/>
      <c r="I451" s="553"/>
      <c r="J451" s="578"/>
      <c r="K451" s="562"/>
      <c r="L451" s="567"/>
      <c r="M451" s="574"/>
      <c r="N451" s="570">
        <f t="shared" si="100"/>
        <v>0</v>
      </c>
    </row>
    <row r="452" spans="1:18" ht="15.75" thickBot="1" x14ac:dyDescent="0.3">
      <c r="A452" s="757" t="s">
        <v>4</v>
      </c>
      <c r="B452" s="758"/>
      <c r="C452" s="758"/>
      <c r="D452" s="758"/>
      <c r="E452" s="758"/>
      <c r="F452" s="758"/>
      <c r="G452" s="758"/>
      <c r="H452" s="758"/>
      <c r="I452" s="554">
        <f>SUM(I442:I451)</f>
        <v>0</v>
      </c>
      <c r="J452" s="579">
        <f t="shared" ref="J452:N452" si="101">SUM(J442:J451)</f>
        <v>0</v>
      </c>
      <c r="K452" s="563">
        <f t="shared" si="101"/>
        <v>0</v>
      </c>
      <c r="L452" s="568">
        <f t="shared" si="101"/>
        <v>0</v>
      </c>
      <c r="M452" s="558">
        <f t="shared" si="101"/>
        <v>0</v>
      </c>
      <c r="N452" s="571">
        <f t="shared" si="101"/>
        <v>0</v>
      </c>
    </row>
    <row r="453" spans="1:18" ht="15.75" customHeight="1" thickBot="1" x14ac:dyDescent="0.3">
      <c r="A453" s="743" t="s">
        <v>639</v>
      </c>
      <c r="B453" s="744"/>
      <c r="C453" s="744"/>
      <c r="D453" s="744"/>
      <c r="E453" s="744"/>
      <c r="F453" s="744"/>
      <c r="G453" s="744"/>
      <c r="H453" s="744"/>
      <c r="I453" s="744"/>
      <c r="J453" s="744"/>
      <c r="K453" s="744"/>
      <c r="L453" s="744"/>
      <c r="M453" s="744"/>
      <c r="N453" s="745"/>
    </row>
    <row r="454" spans="1:18" ht="26.25" thickBot="1" x14ac:dyDescent="0.3">
      <c r="A454" s="429" t="s">
        <v>419</v>
      </c>
      <c r="B454" s="417" t="s">
        <v>420</v>
      </c>
      <c r="C454" s="429" t="s">
        <v>421</v>
      </c>
      <c r="D454" s="417" t="s">
        <v>36</v>
      </c>
      <c r="E454" s="232" t="s">
        <v>536</v>
      </c>
      <c r="F454" s="231" t="s">
        <v>0</v>
      </c>
      <c r="G454" s="231" t="s">
        <v>2</v>
      </c>
      <c r="H454" s="231" t="s">
        <v>37</v>
      </c>
      <c r="I454" s="550" t="s">
        <v>5</v>
      </c>
      <c r="J454" s="575" t="s">
        <v>519</v>
      </c>
      <c r="K454" s="559" t="s">
        <v>520</v>
      </c>
      <c r="L454" s="564" t="s">
        <v>521</v>
      </c>
      <c r="M454" s="557" t="s">
        <v>522</v>
      </c>
      <c r="N454" s="569" t="s">
        <v>620</v>
      </c>
      <c r="P454" s="641">
        <v>1</v>
      </c>
      <c r="Q454" s="642">
        <v>7</v>
      </c>
      <c r="R454" s="643">
        <f>+I465</f>
        <v>0</v>
      </c>
    </row>
    <row r="455" spans="1:18" x14ac:dyDescent="0.25">
      <c r="A455" s="233"/>
      <c r="B455" s="234"/>
      <c r="C455" s="235"/>
      <c r="D455" s="234"/>
      <c r="E455" s="234"/>
      <c r="F455" s="236"/>
      <c r="G455" s="237"/>
      <c r="H455" s="238"/>
      <c r="I455" s="551"/>
      <c r="J455" s="576"/>
      <c r="K455" s="560"/>
      <c r="L455" s="565"/>
      <c r="M455" s="572"/>
      <c r="N455" s="555">
        <f t="shared" ref="N455:N461" si="102">SUM(J455:M455)</f>
        <v>0</v>
      </c>
    </row>
    <row r="456" spans="1:18" x14ac:dyDescent="0.25">
      <c r="A456" s="239"/>
      <c r="B456" s="240"/>
      <c r="C456" s="241"/>
      <c r="D456" s="240"/>
      <c r="E456" s="240"/>
      <c r="F456" s="242"/>
      <c r="G456" s="243"/>
      <c r="H456" s="244"/>
      <c r="I456" s="552"/>
      <c r="J456" s="577"/>
      <c r="K456" s="561"/>
      <c r="L456" s="566"/>
      <c r="M456" s="573"/>
      <c r="N456" s="556">
        <f t="shared" si="102"/>
        <v>0</v>
      </c>
    </row>
    <row r="457" spans="1:18" x14ac:dyDescent="0.25">
      <c r="A457" s="239"/>
      <c r="B457" s="240"/>
      <c r="C457" s="241"/>
      <c r="D457" s="240"/>
      <c r="E457" s="240"/>
      <c r="F457" s="242"/>
      <c r="G457" s="243"/>
      <c r="H457" s="244"/>
      <c r="I457" s="552"/>
      <c r="J457" s="577"/>
      <c r="K457" s="561"/>
      <c r="L457" s="566"/>
      <c r="M457" s="573"/>
      <c r="N457" s="556">
        <f t="shared" si="102"/>
        <v>0</v>
      </c>
    </row>
    <row r="458" spans="1:18" x14ac:dyDescent="0.25">
      <c r="A458" s="239"/>
      <c r="B458" s="240"/>
      <c r="C458" s="241"/>
      <c r="D458" s="240"/>
      <c r="E458" s="240"/>
      <c r="F458" s="242"/>
      <c r="G458" s="243"/>
      <c r="H458" s="244"/>
      <c r="I458" s="552"/>
      <c r="J458" s="577"/>
      <c r="K458" s="561"/>
      <c r="L458" s="566"/>
      <c r="M458" s="573"/>
      <c r="N458" s="556">
        <f t="shared" si="102"/>
        <v>0</v>
      </c>
    </row>
    <row r="459" spans="1:18" x14ac:dyDescent="0.25">
      <c r="A459" s="239"/>
      <c r="B459" s="240"/>
      <c r="C459" s="241"/>
      <c r="D459" s="240"/>
      <c r="E459" s="240"/>
      <c r="F459" s="242"/>
      <c r="G459" s="243"/>
      <c r="H459" s="244"/>
      <c r="I459" s="552"/>
      <c r="J459" s="577"/>
      <c r="K459" s="561"/>
      <c r="L459" s="566"/>
      <c r="M459" s="573"/>
      <c r="N459" s="556">
        <f t="shared" si="102"/>
        <v>0</v>
      </c>
    </row>
    <row r="460" spans="1:18" x14ac:dyDescent="0.25">
      <c r="A460" s="239"/>
      <c r="B460" s="240"/>
      <c r="C460" s="241"/>
      <c r="D460" s="240"/>
      <c r="E460" s="240"/>
      <c r="F460" s="242"/>
      <c r="G460" s="243"/>
      <c r="H460" s="244"/>
      <c r="I460" s="552"/>
      <c r="J460" s="577"/>
      <c r="K460" s="561"/>
      <c r="L460" s="566"/>
      <c r="M460" s="573"/>
      <c r="N460" s="556">
        <f t="shared" si="102"/>
        <v>0</v>
      </c>
    </row>
    <row r="461" spans="1:18" x14ac:dyDescent="0.25">
      <c r="A461" s="239"/>
      <c r="B461" s="240"/>
      <c r="C461" s="241"/>
      <c r="D461" s="240"/>
      <c r="E461" s="240"/>
      <c r="F461" s="242"/>
      <c r="G461" s="243"/>
      <c r="H461" s="244"/>
      <c r="I461" s="552"/>
      <c r="J461" s="577"/>
      <c r="K461" s="561"/>
      <c r="L461" s="566"/>
      <c r="M461" s="573"/>
      <c r="N461" s="556">
        <f t="shared" si="102"/>
        <v>0</v>
      </c>
    </row>
    <row r="462" spans="1:18" x14ac:dyDescent="0.25">
      <c r="A462" s="239"/>
      <c r="B462" s="240"/>
      <c r="C462" s="241"/>
      <c r="D462" s="240"/>
      <c r="E462" s="240"/>
      <c r="F462" s="242"/>
      <c r="G462" s="243"/>
      <c r="H462" s="244"/>
      <c r="I462" s="552"/>
      <c r="J462" s="577"/>
      <c r="K462" s="561"/>
      <c r="L462" s="566"/>
      <c r="M462" s="573"/>
      <c r="N462" s="556">
        <f t="shared" ref="N462:N464" si="103">SUM(J462:M462)</f>
        <v>0</v>
      </c>
    </row>
    <row r="463" spans="1:18" x14ac:dyDescent="0.25">
      <c r="A463" s="239"/>
      <c r="B463" s="240"/>
      <c r="C463" s="241"/>
      <c r="D463" s="240"/>
      <c r="E463" s="240"/>
      <c r="F463" s="242"/>
      <c r="G463" s="243"/>
      <c r="H463" s="244"/>
      <c r="I463" s="552"/>
      <c r="J463" s="577"/>
      <c r="K463" s="561"/>
      <c r="L463" s="566"/>
      <c r="M463" s="573"/>
      <c r="N463" s="556">
        <f t="shared" si="103"/>
        <v>0</v>
      </c>
    </row>
    <row r="464" spans="1:18" ht="15.75" thickBot="1" x14ac:dyDescent="0.3">
      <c r="A464" s="245"/>
      <c r="B464" s="246"/>
      <c r="C464" s="247"/>
      <c r="D464" s="246"/>
      <c r="E464" s="246"/>
      <c r="F464" s="248"/>
      <c r="G464" s="249"/>
      <c r="H464" s="250"/>
      <c r="I464" s="553"/>
      <c r="J464" s="578"/>
      <c r="K464" s="562"/>
      <c r="L464" s="567"/>
      <c r="M464" s="574"/>
      <c r="N464" s="570">
        <f t="shared" si="103"/>
        <v>0</v>
      </c>
    </row>
    <row r="465" spans="1:18" ht="15.75" thickBot="1" x14ac:dyDescent="0.3">
      <c r="A465" s="757" t="s">
        <v>4</v>
      </c>
      <c r="B465" s="758"/>
      <c r="C465" s="758"/>
      <c r="D465" s="758"/>
      <c r="E465" s="758"/>
      <c r="F465" s="758"/>
      <c r="G465" s="758"/>
      <c r="H465" s="758"/>
      <c r="I465" s="554">
        <f>SUM(I455:I464)</f>
        <v>0</v>
      </c>
      <c r="J465" s="579">
        <f t="shared" ref="J465:N465" si="104">SUM(J455:J464)</f>
        <v>0</v>
      </c>
      <c r="K465" s="563">
        <f t="shared" si="104"/>
        <v>0</v>
      </c>
      <c r="L465" s="568">
        <f t="shared" si="104"/>
        <v>0</v>
      </c>
      <c r="M465" s="558">
        <f t="shared" si="104"/>
        <v>0</v>
      </c>
      <c r="N465" s="571">
        <f t="shared" si="104"/>
        <v>0</v>
      </c>
    </row>
    <row r="466" spans="1:18" ht="15.75" customHeight="1" thickBot="1" x14ac:dyDescent="0.3">
      <c r="A466" s="743" t="s">
        <v>453</v>
      </c>
      <c r="B466" s="744"/>
      <c r="C466" s="744"/>
      <c r="D466" s="744"/>
      <c r="E466" s="744"/>
      <c r="F466" s="744"/>
      <c r="G466" s="744"/>
      <c r="H466" s="744"/>
      <c r="I466" s="744"/>
      <c r="J466" s="744"/>
      <c r="K466" s="744"/>
      <c r="L466" s="744"/>
      <c r="M466" s="744"/>
      <c r="N466" s="745"/>
    </row>
    <row r="467" spans="1:18" ht="26.25" thickBot="1" x14ac:dyDescent="0.3">
      <c r="A467" s="429" t="s">
        <v>419</v>
      </c>
      <c r="B467" s="417" t="s">
        <v>420</v>
      </c>
      <c r="C467" s="429" t="s">
        <v>421</v>
      </c>
      <c r="D467" s="417" t="s">
        <v>36</v>
      </c>
      <c r="E467" s="232" t="s">
        <v>536</v>
      </c>
      <c r="F467" s="231" t="s">
        <v>0</v>
      </c>
      <c r="G467" s="231" t="s">
        <v>2</v>
      </c>
      <c r="H467" s="231" t="s">
        <v>37</v>
      </c>
      <c r="I467" s="550" t="s">
        <v>5</v>
      </c>
      <c r="J467" s="575" t="s">
        <v>519</v>
      </c>
      <c r="K467" s="559" t="s">
        <v>520</v>
      </c>
      <c r="L467" s="564" t="s">
        <v>521</v>
      </c>
      <c r="M467" s="557" t="s">
        <v>522</v>
      </c>
      <c r="N467" s="569" t="s">
        <v>620</v>
      </c>
      <c r="P467" s="641">
        <v>1</v>
      </c>
      <c r="Q467" s="642">
        <v>7</v>
      </c>
      <c r="R467" s="643">
        <f>+I478</f>
        <v>0</v>
      </c>
    </row>
    <row r="468" spans="1:18" x14ac:dyDescent="0.25">
      <c r="A468" s="233"/>
      <c r="B468" s="234"/>
      <c r="C468" s="235"/>
      <c r="D468" s="234"/>
      <c r="E468" s="234"/>
      <c r="F468" s="236"/>
      <c r="G468" s="237"/>
      <c r="H468" s="238"/>
      <c r="I468" s="551"/>
      <c r="J468" s="576"/>
      <c r="K468" s="560"/>
      <c r="L468" s="565"/>
      <c r="M468" s="572"/>
      <c r="N468" s="555">
        <f t="shared" ref="N468:N474" si="105">SUM(J468:M468)</f>
        <v>0</v>
      </c>
    </row>
    <row r="469" spans="1:18" x14ac:dyDescent="0.25">
      <c r="A469" s="239"/>
      <c r="B469" s="240"/>
      <c r="C469" s="241"/>
      <c r="D469" s="240"/>
      <c r="E469" s="240"/>
      <c r="F469" s="242"/>
      <c r="G469" s="243"/>
      <c r="H469" s="244"/>
      <c r="I469" s="552"/>
      <c r="J469" s="577"/>
      <c r="K469" s="561"/>
      <c r="L469" s="566"/>
      <c r="M469" s="573"/>
      <c r="N469" s="556">
        <f t="shared" si="105"/>
        <v>0</v>
      </c>
    </row>
    <row r="470" spans="1:18" x14ac:dyDescent="0.25">
      <c r="A470" s="239"/>
      <c r="B470" s="240"/>
      <c r="C470" s="241"/>
      <c r="D470" s="240"/>
      <c r="E470" s="240"/>
      <c r="F470" s="242"/>
      <c r="G470" s="243"/>
      <c r="H470" s="244"/>
      <c r="I470" s="552"/>
      <c r="J470" s="577"/>
      <c r="K470" s="561"/>
      <c r="L470" s="566"/>
      <c r="M470" s="573"/>
      <c r="N470" s="556">
        <f t="shared" si="105"/>
        <v>0</v>
      </c>
    </row>
    <row r="471" spans="1:18" x14ac:dyDescent="0.25">
      <c r="A471" s="239"/>
      <c r="B471" s="240"/>
      <c r="C471" s="241"/>
      <c r="D471" s="240"/>
      <c r="E471" s="240"/>
      <c r="F471" s="242"/>
      <c r="G471" s="243"/>
      <c r="H471" s="244"/>
      <c r="I471" s="552"/>
      <c r="J471" s="577"/>
      <c r="K471" s="561"/>
      <c r="L471" s="566"/>
      <c r="M471" s="573"/>
      <c r="N471" s="556">
        <f t="shared" si="105"/>
        <v>0</v>
      </c>
    </row>
    <row r="472" spans="1:18" x14ac:dyDescent="0.25">
      <c r="A472" s="239"/>
      <c r="B472" s="240"/>
      <c r="C472" s="241"/>
      <c r="D472" s="240"/>
      <c r="E472" s="240"/>
      <c r="F472" s="242"/>
      <c r="G472" s="243"/>
      <c r="H472" s="244"/>
      <c r="I472" s="552"/>
      <c r="J472" s="577"/>
      <c r="K472" s="561"/>
      <c r="L472" s="566"/>
      <c r="M472" s="573"/>
      <c r="N472" s="556">
        <f t="shared" si="105"/>
        <v>0</v>
      </c>
    </row>
    <row r="473" spans="1:18" x14ac:dyDescent="0.25">
      <c r="A473" s="239"/>
      <c r="B473" s="240"/>
      <c r="C473" s="241"/>
      <c r="D473" s="240"/>
      <c r="E473" s="240"/>
      <c r="F473" s="242"/>
      <c r="G473" s="243"/>
      <c r="H473" s="244"/>
      <c r="I473" s="552"/>
      <c r="J473" s="577"/>
      <c r="K473" s="561"/>
      <c r="L473" s="566"/>
      <c r="M473" s="573"/>
      <c r="N473" s="556">
        <f t="shared" si="105"/>
        <v>0</v>
      </c>
    </row>
    <row r="474" spans="1:18" x14ac:dyDescent="0.25">
      <c r="A474" s="239"/>
      <c r="B474" s="240"/>
      <c r="C474" s="241"/>
      <c r="D474" s="240"/>
      <c r="E474" s="240"/>
      <c r="F474" s="242"/>
      <c r="G474" s="243"/>
      <c r="H474" s="244"/>
      <c r="I474" s="552"/>
      <c r="J474" s="577"/>
      <c r="K474" s="561"/>
      <c r="L474" s="566"/>
      <c r="M474" s="573"/>
      <c r="N474" s="556">
        <f t="shared" si="105"/>
        <v>0</v>
      </c>
    </row>
    <row r="475" spans="1:18" x14ac:dyDescent="0.25">
      <c r="A475" s="239"/>
      <c r="B475" s="240"/>
      <c r="C475" s="241"/>
      <c r="D475" s="240"/>
      <c r="E475" s="240"/>
      <c r="F475" s="242"/>
      <c r="G475" s="243"/>
      <c r="H475" s="244"/>
      <c r="I475" s="552"/>
      <c r="J475" s="577"/>
      <c r="K475" s="561"/>
      <c r="L475" s="566"/>
      <c r="M475" s="573"/>
      <c r="N475" s="556">
        <f t="shared" ref="N475:N477" si="106">SUM(J475:M475)</f>
        <v>0</v>
      </c>
    </row>
    <row r="476" spans="1:18" x14ac:dyDescent="0.25">
      <c r="A476" s="239"/>
      <c r="B476" s="240"/>
      <c r="C476" s="241"/>
      <c r="D476" s="240"/>
      <c r="E476" s="240"/>
      <c r="F476" s="242"/>
      <c r="G476" s="243"/>
      <c r="H476" s="244"/>
      <c r="I476" s="552"/>
      <c r="J476" s="577"/>
      <c r="K476" s="561"/>
      <c r="L476" s="566"/>
      <c r="M476" s="573"/>
      <c r="N476" s="556">
        <f t="shared" si="106"/>
        <v>0</v>
      </c>
    </row>
    <row r="477" spans="1:18" ht="15.75" thickBot="1" x14ac:dyDescent="0.3">
      <c r="A477" s="245"/>
      <c r="B477" s="246"/>
      <c r="C477" s="247"/>
      <c r="D477" s="246"/>
      <c r="E477" s="246"/>
      <c r="F477" s="248"/>
      <c r="G477" s="249"/>
      <c r="H477" s="250"/>
      <c r="I477" s="553"/>
      <c r="J477" s="578"/>
      <c r="K477" s="562"/>
      <c r="L477" s="567"/>
      <c r="M477" s="574"/>
      <c r="N477" s="570">
        <f t="shared" si="106"/>
        <v>0</v>
      </c>
    </row>
    <row r="478" spans="1:18" ht="15.75" thickBot="1" x14ac:dyDescent="0.3">
      <c r="A478" s="757" t="s">
        <v>4</v>
      </c>
      <c r="B478" s="758"/>
      <c r="C478" s="758"/>
      <c r="D478" s="758"/>
      <c r="E478" s="758"/>
      <c r="F478" s="758"/>
      <c r="G478" s="758"/>
      <c r="H478" s="758"/>
      <c r="I478" s="554">
        <f>SUM(I468:I477)</f>
        <v>0</v>
      </c>
      <c r="J478" s="579">
        <f t="shared" ref="J478:N478" si="107">SUM(J468:J477)</f>
        <v>0</v>
      </c>
      <c r="K478" s="563">
        <f t="shared" si="107"/>
        <v>0</v>
      </c>
      <c r="L478" s="568">
        <f t="shared" si="107"/>
        <v>0</v>
      </c>
      <c r="M478" s="558">
        <f t="shared" si="107"/>
        <v>0</v>
      </c>
      <c r="N478" s="571">
        <f t="shared" si="107"/>
        <v>0</v>
      </c>
    </row>
    <row r="479" spans="1:18" ht="15.75" customHeight="1" thickBot="1" x14ac:dyDescent="0.3">
      <c r="A479" s="743" t="s">
        <v>454</v>
      </c>
      <c r="B479" s="744"/>
      <c r="C479" s="744"/>
      <c r="D479" s="744"/>
      <c r="E479" s="744"/>
      <c r="F479" s="744"/>
      <c r="G479" s="744"/>
      <c r="H479" s="744"/>
      <c r="I479" s="744"/>
      <c r="J479" s="744"/>
      <c r="K479" s="744"/>
      <c r="L479" s="744"/>
      <c r="M479" s="744"/>
      <c r="N479" s="745"/>
    </row>
    <row r="480" spans="1:18" ht="26.25" thickBot="1" x14ac:dyDescent="0.3">
      <c r="A480" s="429" t="s">
        <v>419</v>
      </c>
      <c r="B480" s="417" t="s">
        <v>420</v>
      </c>
      <c r="C480" s="429" t="s">
        <v>421</v>
      </c>
      <c r="D480" s="417" t="s">
        <v>36</v>
      </c>
      <c r="E480" s="232" t="s">
        <v>536</v>
      </c>
      <c r="F480" s="231" t="s">
        <v>0</v>
      </c>
      <c r="G480" s="231" t="s">
        <v>2</v>
      </c>
      <c r="H480" s="231" t="s">
        <v>37</v>
      </c>
      <c r="I480" s="550" t="s">
        <v>5</v>
      </c>
      <c r="J480" s="575" t="s">
        <v>519</v>
      </c>
      <c r="K480" s="559" t="s">
        <v>520</v>
      </c>
      <c r="L480" s="564" t="s">
        <v>521</v>
      </c>
      <c r="M480" s="557" t="s">
        <v>522</v>
      </c>
      <c r="N480" s="569" t="s">
        <v>620</v>
      </c>
      <c r="P480" s="641">
        <v>1</v>
      </c>
      <c r="Q480" s="642">
        <v>20</v>
      </c>
      <c r="R480" s="643">
        <f>+I491</f>
        <v>0</v>
      </c>
    </row>
    <row r="481" spans="1:18" x14ac:dyDescent="0.25">
      <c r="A481" s="233"/>
      <c r="B481" s="234"/>
      <c r="C481" s="235"/>
      <c r="D481" s="234"/>
      <c r="E481" s="234"/>
      <c r="F481" s="236"/>
      <c r="G481" s="237"/>
      <c r="H481" s="238"/>
      <c r="I481" s="551"/>
      <c r="J481" s="576"/>
      <c r="K481" s="560"/>
      <c r="L481" s="565"/>
      <c r="M481" s="572"/>
      <c r="N481" s="555">
        <f t="shared" ref="N481:N487" si="108">SUM(J481:M481)</f>
        <v>0</v>
      </c>
    </row>
    <row r="482" spans="1:18" x14ac:dyDescent="0.25">
      <c r="A482" s="239"/>
      <c r="B482" s="240"/>
      <c r="C482" s="241"/>
      <c r="D482" s="240"/>
      <c r="E482" s="240"/>
      <c r="F482" s="242"/>
      <c r="G482" s="243"/>
      <c r="H482" s="244"/>
      <c r="I482" s="552"/>
      <c r="J482" s="577"/>
      <c r="K482" s="561"/>
      <c r="L482" s="566"/>
      <c r="M482" s="573"/>
      <c r="N482" s="556">
        <f t="shared" si="108"/>
        <v>0</v>
      </c>
    </row>
    <row r="483" spans="1:18" x14ac:dyDescent="0.25">
      <c r="A483" s="239"/>
      <c r="B483" s="240"/>
      <c r="C483" s="241"/>
      <c r="D483" s="240"/>
      <c r="E483" s="240"/>
      <c r="F483" s="242"/>
      <c r="G483" s="243"/>
      <c r="H483" s="244"/>
      <c r="I483" s="552"/>
      <c r="J483" s="577"/>
      <c r="K483" s="561"/>
      <c r="L483" s="566"/>
      <c r="M483" s="573"/>
      <c r="N483" s="556">
        <f t="shared" si="108"/>
        <v>0</v>
      </c>
    </row>
    <row r="484" spans="1:18" x14ac:dyDescent="0.25">
      <c r="A484" s="239"/>
      <c r="B484" s="240"/>
      <c r="C484" s="241"/>
      <c r="D484" s="240"/>
      <c r="E484" s="240"/>
      <c r="F484" s="242"/>
      <c r="G484" s="243"/>
      <c r="H484" s="244"/>
      <c r="I484" s="552"/>
      <c r="J484" s="577"/>
      <c r="K484" s="561"/>
      <c r="L484" s="566"/>
      <c r="M484" s="573"/>
      <c r="N484" s="556">
        <f t="shared" si="108"/>
        <v>0</v>
      </c>
    </row>
    <row r="485" spans="1:18" x14ac:dyDescent="0.25">
      <c r="A485" s="239"/>
      <c r="B485" s="240"/>
      <c r="C485" s="241"/>
      <c r="D485" s="240"/>
      <c r="E485" s="240"/>
      <c r="F485" s="242"/>
      <c r="G485" s="243"/>
      <c r="H485" s="244"/>
      <c r="I485" s="552"/>
      <c r="J485" s="577"/>
      <c r="K485" s="561"/>
      <c r="L485" s="566"/>
      <c r="M485" s="573"/>
      <c r="N485" s="556">
        <f t="shared" si="108"/>
        <v>0</v>
      </c>
    </row>
    <row r="486" spans="1:18" x14ac:dyDescent="0.25">
      <c r="A486" s="239"/>
      <c r="B486" s="240"/>
      <c r="C486" s="241"/>
      <c r="D486" s="240"/>
      <c r="E486" s="240"/>
      <c r="F486" s="242"/>
      <c r="G486" s="243"/>
      <c r="H486" s="244"/>
      <c r="I486" s="552"/>
      <c r="J486" s="577"/>
      <c r="K486" s="561"/>
      <c r="L486" s="566"/>
      <c r="M486" s="573"/>
      <c r="N486" s="556">
        <f t="shared" si="108"/>
        <v>0</v>
      </c>
    </row>
    <row r="487" spans="1:18" x14ac:dyDescent="0.25">
      <c r="A487" s="239"/>
      <c r="B487" s="240"/>
      <c r="C487" s="241"/>
      <c r="D487" s="240"/>
      <c r="E487" s="240"/>
      <c r="F487" s="242"/>
      <c r="G487" s="243"/>
      <c r="H487" s="244"/>
      <c r="I487" s="552"/>
      <c r="J487" s="577"/>
      <c r="K487" s="561"/>
      <c r="L487" s="566"/>
      <c r="M487" s="573"/>
      <c r="N487" s="556">
        <f t="shared" si="108"/>
        <v>0</v>
      </c>
    </row>
    <row r="488" spans="1:18" x14ac:dyDescent="0.25">
      <c r="A488" s="239"/>
      <c r="B488" s="240"/>
      <c r="C488" s="241"/>
      <c r="D488" s="240"/>
      <c r="E488" s="240"/>
      <c r="F488" s="242"/>
      <c r="G488" s="243"/>
      <c r="H488" s="244"/>
      <c r="I488" s="552"/>
      <c r="J488" s="577"/>
      <c r="K488" s="561"/>
      <c r="L488" s="566"/>
      <c r="M488" s="573"/>
      <c r="N488" s="556">
        <f t="shared" ref="N488:N490" si="109">SUM(J488:M488)</f>
        <v>0</v>
      </c>
    </row>
    <row r="489" spans="1:18" x14ac:dyDescent="0.25">
      <c r="A489" s="239"/>
      <c r="B489" s="240"/>
      <c r="C489" s="241"/>
      <c r="D489" s="240"/>
      <c r="E489" s="240"/>
      <c r="F489" s="242"/>
      <c r="G489" s="243"/>
      <c r="H489" s="244"/>
      <c r="I489" s="552"/>
      <c r="J489" s="577"/>
      <c r="K489" s="561"/>
      <c r="L489" s="566"/>
      <c r="M489" s="573"/>
      <c r="N489" s="556">
        <f t="shared" si="109"/>
        <v>0</v>
      </c>
    </row>
    <row r="490" spans="1:18" ht="15.75" thickBot="1" x14ac:dyDescent="0.3">
      <c r="A490" s="245"/>
      <c r="B490" s="246"/>
      <c r="C490" s="247"/>
      <c r="D490" s="246"/>
      <c r="E490" s="246"/>
      <c r="F490" s="248"/>
      <c r="G490" s="249"/>
      <c r="H490" s="250"/>
      <c r="I490" s="553"/>
      <c r="J490" s="578"/>
      <c r="K490" s="562"/>
      <c r="L490" s="567"/>
      <c r="M490" s="574"/>
      <c r="N490" s="570">
        <f t="shared" si="109"/>
        <v>0</v>
      </c>
    </row>
    <row r="491" spans="1:18" ht="15.75" thickBot="1" x14ac:dyDescent="0.3">
      <c r="A491" s="757" t="s">
        <v>4</v>
      </c>
      <c r="B491" s="758"/>
      <c r="C491" s="758"/>
      <c r="D491" s="758"/>
      <c r="E491" s="758"/>
      <c r="F491" s="758"/>
      <c r="G491" s="758"/>
      <c r="H491" s="758"/>
      <c r="I491" s="554">
        <f>SUM(I481:I490)</f>
        <v>0</v>
      </c>
      <c r="J491" s="579">
        <f t="shared" ref="J491:N491" si="110">SUM(J481:J490)</f>
        <v>0</v>
      </c>
      <c r="K491" s="563">
        <f t="shared" si="110"/>
        <v>0</v>
      </c>
      <c r="L491" s="568">
        <f t="shared" si="110"/>
        <v>0</v>
      </c>
      <c r="M491" s="558">
        <f t="shared" si="110"/>
        <v>0</v>
      </c>
      <c r="N491" s="571">
        <f t="shared" si="110"/>
        <v>0</v>
      </c>
    </row>
    <row r="492" spans="1:18" ht="15.75" customHeight="1" thickBot="1" x14ac:dyDescent="0.3">
      <c r="A492" s="743" t="s">
        <v>559</v>
      </c>
      <c r="B492" s="744"/>
      <c r="C492" s="744"/>
      <c r="D492" s="744"/>
      <c r="E492" s="744"/>
      <c r="F492" s="744"/>
      <c r="G492" s="744"/>
      <c r="H492" s="744"/>
      <c r="I492" s="744"/>
      <c r="J492" s="744"/>
      <c r="K492" s="744"/>
      <c r="L492" s="744"/>
      <c r="M492" s="744"/>
      <c r="N492" s="745"/>
    </row>
    <row r="493" spans="1:18" ht="26.25" thickBot="1" x14ac:dyDescent="0.3">
      <c r="A493" s="429" t="s">
        <v>419</v>
      </c>
      <c r="B493" s="417" t="s">
        <v>420</v>
      </c>
      <c r="C493" s="429" t="s">
        <v>421</v>
      </c>
      <c r="D493" s="417" t="s">
        <v>36</v>
      </c>
      <c r="E493" s="232" t="s">
        <v>536</v>
      </c>
      <c r="F493" s="231" t="s">
        <v>0</v>
      </c>
      <c r="G493" s="231" t="s">
        <v>2</v>
      </c>
      <c r="H493" s="231" t="s">
        <v>37</v>
      </c>
      <c r="I493" s="550" t="s">
        <v>5</v>
      </c>
      <c r="J493" s="575" t="s">
        <v>519</v>
      </c>
      <c r="K493" s="559" t="s">
        <v>520</v>
      </c>
      <c r="L493" s="564" t="s">
        <v>521</v>
      </c>
      <c r="M493" s="557" t="s">
        <v>522</v>
      </c>
      <c r="N493" s="569" t="s">
        <v>620</v>
      </c>
      <c r="P493" s="641">
        <v>1</v>
      </c>
      <c r="Q493" s="642">
        <v>19</v>
      </c>
      <c r="R493" s="643">
        <f>+I504</f>
        <v>0</v>
      </c>
    </row>
    <row r="494" spans="1:18" x14ac:dyDescent="0.25">
      <c r="A494" s="233"/>
      <c r="B494" s="234"/>
      <c r="C494" s="235"/>
      <c r="D494" s="234"/>
      <c r="E494" s="234"/>
      <c r="F494" s="236"/>
      <c r="G494" s="237"/>
      <c r="H494" s="238"/>
      <c r="I494" s="551"/>
      <c r="J494" s="576"/>
      <c r="K494" s="560"/>
      <c r="L494" s="565"/>
      <c r="M494" s="572"/>
      <c r="N494" s="555">
        <f t="shared" ref="N494:N500" si="111">SUM(J494:M494)</f>
        <v>0</v>
      </c>
    </row>
    <row r="495" spans="1:18" x14ac:dyDescent="0.25">
      <c r="A495" s="239"/>
      <c r="B495" s="240"/>
      <c r="C495" s="241"/>
      <c r="D495" s="240"/>
      <c r="E495" s="240"/>
      <c r="F495" s="242"/>
      <c r="G495" s="243"/>
      <c r="H495" s="244"/>
      <c r="I495" s="552"/>
      <c r="J495" s="577"/>
      <c r="K495" s="561"/>
      <c r="L495" s="566"/>
      <c r="M495" s="573"/>
      <c r="N495" s="556">
        <f t="shared" si="111"/>
        <v>0</v>
      </c>
    </row>
    <row r="496" spans="1:18" x14ac:dyDescent="0.25">
      <c r="A496" s="239"/>
      <c r="B496" s="240"/>
      <c r="C496" s="241"/>
      <c r="D496" s="240"/>
      <c r="E496" s="240"/>
      <c r="F496" s="242"/>
      <c r="G496" s="243"/>
      <c r="H496" s="244"/>
      <c r="I496" s="552"/>
      <c r="J496" s="577"/>
      <c r="K496" s="561"/>
      <c r="L496" s="566"/>
      <c r="M496" s="573"/>
      <c r="N496" s="556">
        <f t="shared" si="111"/>
        <v>0</v>
      </c>
    </row>
    <row r="497" spans="1:18" x14ac:dyDescent="0.25">
      <c r="A497" s="239"/>
      <c r="B497" s="240"/>
      <c r="C497" s="241"/>
      <c r="D497" s="240"/>
      <c r="E497" s="240"/>
      <c r="F497" s="242"/>
      <c r="G497" s="243"/>
      <c r="H497" s="244"/>
      <c r="I497" s="552"/>
      <c r="J497" s="577"/>
      <c r="K497" s="561"/>
      <c r="L497" s="566"/>
      <c r="M497" s="573"/>
      <c r="N497" s="556">
        <f t="shared" si="111"/>
        <v>0</v>
      </c>
    </row>
    <row r="498" spans="1:18" x14ac:dyDescent="0.25">
      <c r="A498" s="239"/>
      <c r="B498" s="240"/>
      <c r="C498" s="241"/>
      <c r="D498" s="240"/>
      <c r="E498" s="240"/>
      <c r="F498" s="242"/>
      <c r="G498" s="243"/>
      <c r="H498" s="244"/>
      <c r="I498" s="552"/>
      <c r="J498" s="577"/>
      <c r="K498" s="561"/>
      <c r="L498" s="566"/>
      <c r="M498" s="573"/>
      <c r="N498" s="556">
        <f t="shared" si="111"/>
        <v>0</v>
      </c>
    </row>
    <row r="499" spans="1:18" x14ac:dyDescent="0.25">
      <c r="A499" s="239"/>
      <c r="B499" s="240"/>
      <c r="C499" s="241"/>
      <c r="D499" s="240"/>
      <c r="E499" s="240"/>
      <c r="F499" s="242"/>
      <c r="G499" s="243"/>
      <c r="H499" s="244"/>
      <c r="I499" s="552"/>
      <c r="J499" s="577"/>
      <c r="K499" s="561"/>
      <c r="L499" s="566"/>
      <c r="M499" s="573"/>
      <c r="N499" s="556">
        <f t="shared" si="111"/>
        <v>0</v>
      </c>
    </row>
    <row r="500" spans="1:18" x14ac:dyDescent="0.25">
      <c r="A500" s="239"/>
      <c r="B500" s="240"/>
      <c r="C500" s="241"/>
      <c r="D500" s="240"/>
      <c r="E500" s="240"/>
      <c r="F500" s="242"/>
      <c r="G500" s="243"/>
      <c r="H500" s="244"/>
      <c r="I500" s="552"/>
      <c r="J500" s="577"/>
      <c r="K500" s="561"/>
      <c r="L500" s="566"/>
      <c r="M500" s="573"/>
      <c r="N500" s="556">
        <f t="shared" si="111"/>
        <v>0</v>
      </c>
    </row>
    <row r="501" spans="1:18" x14ac:dyDescent="0.25">
      <c r="A501" s="239"/>
      <c r="B501" s="240"/>
      <c r="C501" s="241"/>
      <c r="D501" s="240"/>
      <c r="E501" s="240"/>
      <c r="F501" s="242"/>
      <c r="G501" s="243"/>
      <c r="H501" s="244"/>
      <c r="I501" s="552"/>
      <c r="J501" s="577"/>
      <c r="K501" s="561"/>
      <c r="L501" s="566"/>
      <c r="M501" s="573"/>
      <c r="N501" s="556">
        <f t="shared" ref="N501:N503" si="112">SUM(J501:M501)</f>
        <v>0</v>
      </c>
    </row>
    <row r="502" spans="1:18" x14ac:dyDescent="0.25">
      <c r="A502" s="239"/>
      <c r="B502" s="240"/>
      <c r="C502" s="241"/>
      <c r="D502" s="240"/>
      <c r="E502" s="240"/>
      <c r="F502" s="242"/>
      <c r="G502" s="243"/>
      <c r="H502" s="244"/>
      <c r="I502" s="552"/>
      <c r="J502" s="577"/>
      <c r="K502" s="561"/>
      <c r="L502" s="566"/>
      <c r="M502" s="573"/>
      <c r="N502" s="556">
        <f t="shared" si="112"/>
        <v>0</v>
      </c>
    </row>
    <row r="503" spans="1:18" ht="15.75" thickBot="1" x14ac:dyDescent="0.3">
      <c r="A503" s="245"/>
      <c r="B503" s="246"/>
      <c r="C503" s="247"/>
      <c r="D503" s="246"/>
      <c r="E503" s="246"/>
      <c r="F503" s="248"/>
      <c r="G503" s="249"/>
      <c r="H503" s="250"/>
      <c r="I503" s="553"/>
      <c r="J503" s="578"/>
      <c r="K503" s="562"/>
      <c r="L503" s="567"/>
      <c r="M503" s="574"/>
      <c r="N503" s="570">
        <f t="shared" si="112"/>
        <v>0</v>
      </c>
    </row>
    <row r="504" spans="1:18" ht="15.75" thickBot="1" x14ac:dyDescent="0.3">
      <c r="A504" s="757" t="s">
        <v>4</v>
      </c>
      <c r="B504" s="758"/>
      <c r="C504" s="758"/>
      <c r="D504" s="758"/>
      <c r="E504" s="758"/>
      <c r="F504" s="758"/>
      <c r="G504" s="758"/>
      <c r="H504" s="758"/>
      <c r="I504" s="554">
        <f>SUM(I494:I503)</f>
        <v>0</v>
      </c>
      <c r="J504" s="579">
        <f t="shared" ref="J504:N504" si="113">SUM(J494:J503)</f>
        <v>0</v>
      </c>
      <c r="K504" s="563">
        <f t="shared" si="113"/>
        <v>0</v>
      </c>
      <c r="L504" s="568">
        <f t="shared" si="113"/>
        <v>0</v>
      </c>
      <c r="M504" s="558">
        <f t="shared" si="113"/>
        <v>0</v>
      </c>
      <c r="N504" s="571">
        <f t="shared" si="113"/>
        <v>0</v>
      </c>
    </row>
    <row r="505" spans="1:18" ht="15.75" customHeight="1" thickBot="1" x14ac:dyDescent="0.3">
      <c r="A505" s="743" t="s">
        <v>455</v>
      </c>
      <c r="B505" s="744"/>
      <c r="C505" s="744"/>
      <c r="D505" s="744"/>
      <c r="E505" s="744"/>
      <c r="F505" s="744"/>
      <c r="G505" s="744"/>
      <c r="H505" s="744"/>
      <c r="I505" s="744"/>
      <c r="J505" s="744"/>
      <c r="K505" s="744"/>
      <c r="L505" s="744"/>
      <c r="M505" s="744"/>
      <c r="N505" s="745"/>
    </row>
    <row r="506" spans="1:18" ht="39" thickBot="1" x14ac:dyDescent="0.3">
      <c r="A506" s="429" t="s">
        <v>531</v>
      </c>
      <c r="B506" s="417" t="s">
        <v>537</v>
      </c>
      <c r="C506" s="429" t="s">
        <v>421</v>
      </c>
      <c r="D506" s="417" t="s">
        <v>36</v>
      </c>
      <c r="E506" s="232" t="s">
        <v>536</v>
      </c>
      <c r="F506" s="231" t="s">
        <v>0</v>
      </c>
      <c r="G506" s="231" t="s">
        <v>2</v>
      </c>
      <c r="H506" s="231" t="s">
        <v>37</v>
      </c>
      <c r="I506" s="550" t="s">
        <v>5</v>
      </c>
      <c r="J506" s="575" t="s">
        <v>519</v>
      </c>
      <c r="K506" s="559" t="s">
        <v>520</v>
      </c>
      <c r="L506" s="564" t="s">
        <v>521</v>
      </c>
      <c r="M506" s="557" t="s">
        <v>522</v>
      </c>
      <c r="N506" s="569" t="s">
        <v>620</v>
      </c>
      <c r="P506" s="641">
        <v>1</v>
      </c>
      <c r="Q506" s="642">
        <v>9</v>
      </c>
      <c r="R506" s="643">
        <f>+I517</f>
        <v>0</v>
      </c>
    </row>
    <row r="507" spans="1:18" x14ac:dyDescent="0.25">
      <c r="A507" s="233"/>
      <c r="B507" s="234"/>
      <c r="C507" s="235"/>
      <c r="D507" s="234"/>
      <c r="E507" s="234"/>
      <c r="F507" s="236"/>
      <c r="G507" s="237"/>
      <c r="H507" s="238"/>
      <c r="I507" s="551"/>
      <c r="J507" s="576"/>
      <c r="K507" s="560"/>
      <c r="L507" s="565"/>
      <c r="M507" s="572"/>
      <c r="N507" s="555">
        <f t="shared" ref="N507:N513" si="114">SUM(J507:M507)</f>
        <v>0</v>
      </c>
    </row>
    <row r="508" spans="1:18" x14ac:dyDescent="0.25">
      <c r="A508" s="239"/>
      <c r="B508" s="240"/>
      <c r="C508" s="241"/>
      <c r="D508" s="240"/>
      <c r="E508" s="240"/>
      <c r="F508" s="242"/>
      <c r="G508" s="243"/>
      <c r="H508" s="244"/>
      <c r="I508" s="552"/>
      <c r="J508" s="577"/>
      <c r="K508" s="561"/>
      <c r="L508" s="566"/>
      <c r="M508" s="573"/>
      <c r="N508" s="556">
        <f t="shared" si="114"/>
        <v>0</v>
      </c>
    </row>
    <row r="509" spans="1:18" x14ac:dyDescent="0.25">
      <c r="A509" s="239"/>
      <c r="B509" s="240"/>
      <c r="C509" s="241"/>
      <c r="D509" s="240"/>
      <c r="E509" s="240"/>
      <c r="F509" s="242"/>
      <c r="G509" s="243"/>
      <c r="H509" s="244"/>
      <c r="I509" s="552"/>
      <c r="J509" s="577"/>
      <c r="K509" s="561"/>
      <c r="L509" s="566"/>
      <c r="M509" s="573"/>
      <c r="N509" s="556">
        <f t="shared" si="114"/>
        <v>0</v>
      </c>
    </row>
    <row r="510" spans="1:18" x14ac:dyDescent="0.25">
      <c r="A510" s="239"/>
      <c r="B510" s="240"/>
      <c r="C510" s="241"/>
      <c r="D510" s="240"/>
      <c r="E510" s="240"/>
      <c r="F510" s="242"/>
      <c r="G510" s="243"/>
      <c r="H510" s="244"/>
      <c r="I510" s="552"/>
      <c r="J510" s="577"/>
      <c r="K510" s="561"/>
      <c r="L510" s="566"/>
      <c r="M510" s="573"/>
      <c r="N510" s="556">
        <f t="shared" si="114"/>
        <v>0</v>
      </c>
    </row>
    <row r="511" spans="1:18" x14ac:dyDescent="0.25">
      <c r="A511" s="239"/>
      <c r="B511" s="240"/>
      <c r="C511" s="241"/>
      <c r="D511" s="240"/>
      <c r="E511" s="240"/>
      <c r="F511" s="242"/>
      <c r="G511" s="243"/>
      <c r="H511" s="244"/>
      <c r="I511" s="552"/>
      <c r="J511" s="577"/>
      <c r="K511" s="561"/>
      <c r="L511" s="566"/>
      <c r="M511" s="573"/>
      <c r="N511" s="556">
        <f t="shared" si="114"/>
        <v>0</v>
      </c>
    </row>
    <row r="512" spans="1:18" x14ac:dyDescent="0.25">
      <c r="A512" s="239"/>
      <c r="B512" s="240"/>
      <c r="C512" s="241"/>
      <c r="D512" s="240"/>
      <c r="E512" s="240"/>
      <c r="F512" s="242"/>
      <c r="G512" s="243"/>
      <c r="H512" s="244"/>
      <c r="I512" s="552"/>
      <c r="J512" s="577"/>
      <c r="K512" s="561"/>
      <c r="L512" s="566"/>
      <c r="M512" s="573"/>
      <c r="N512" s="556">
        <f t="shared" si="114"/>
        <v>0</v>
      </c>
    </row>
    <row r="513" spans="1:18" x14ac:dyDescent="0.25">
      <c r="A513" s="239"/>
      <c r="B513" s="240"/>
      <c r="C513" s="241"/>
      <c r="D513" s="240"/>
      <c r="E513" s="240"/>
      <c r="F513" s="242"/>
      <c r="G513" s="243"/>
      <c r="H513" s="244"/>
      <c r="I513" s="552"/>
      <c r="J513" s="577"/>
      <c r="K513" s="561"/>
      <c r="L513" s="566"/>
      <c r="M513" s="573"/>
      <c r="N513" s="556">
        <f t="shared" si="114"/>
        <v>0</v>
      </c>
    </row>
    <row r="514" spans="1:18" x14ac:dyDescent="0.25">
      <c r="A514" s="239"/>
      <c r="B514" s="240"/>
      <c r="C514" s="241"/>
      <c r="D514" s="240"/>
      <c r="E514" s="240"/>
      <c r="F514" s="242"/>
      <c r="G514" s="243"/>
      <c r="H514" s="244"/>
      <c r="I514" s="552"/>
      <c r="J514" s="577"/>
      <c r="K514" s="561"/>
      <c r="L514" s="566"/>
      <c r="M514" s="573"/>
      <c r="N514" s="556">
        <f t="shared" ref="N514:N516" si="115">SUM(J514:M514)</f>
        <v>0</v>
      </c>
    </row>
    <row r="515" spans="1:18" x14ac:dyDescent="0.25">
      <c r="A515" s="239"/>
      <c r="B515" s="240"/>
      <c r="C515" s="241"/>
      <c r="D515" s="240"/>
      <c r="E515" s="240"/>
      <c r="F515" s="242"/>
      <c r="G515" s="243"/>
      <c r="H515" s="244"/>
      <c r="I515" s="552"/>
      <c r="J515" s="577"/>
      <c r="K515" s="561"/>
      <c r="L515" s="566"/>
      <c r="M515" s="573"/>
      <c r="N515" s="556">
        <f t="shared" si="115"/>
        <v>0</v>
      </c>
    </row>
    <row r="516" spans="1:18" ht="15.75" thickBot="1" x14ac:dyDescent="0.3">
      <c r="A516" s="245"/>
      <c r="B516" s="246"/>
      <c r="C516" s="247"/>
      <c r="D516" s="246"/>
      <c r="E516" s="246"/>
      <c r="F516" s="248"/>
      <c r="G516" s="249"/>
      <c r="H516" s="250"/>
      <c r="I516" s="553"/>
      <c r="J516" s="578"/>
      <c r="K516" s="562"/>
      <c r="L516" s="567"/>
      <c r="M516" s="574"/>
      <c r="N516" s="570">
        <f t="shared" si="115"/>
        <v>0</v>
      </c>
    </row>
    <row r="517" spans="1:18" ht="15.75" thickBot="1" x14ac:dyDescent="0.3">
      <c r="A517" s="757" t="s">
        <v>4</v>
      </c>
      <c r="B517" s="758"/>
      <c r="C517" s="758"/>
      <c r="D517" s="758"/>
      <c r="E517" s="758"/>
      <c r="F517" s="758"/>
      <c r="G517" s="758"/>
      <c r="H517" s="758"/>
      <c r="I517" s="554">
        <f>SUM(I507:I516)</f>
        <v>0</v>
      </c>
      <c r="J517" s="579">
        <f t="shared" ref="J517:N517" si="116">SUM(J507:J516)</f>
        <v>0</v>
      </c>
      <c r="K517" s="563">
        <f t="shared" si="116"/>
        <v>0</v>
      </c>
      <c r="L517" s="568">
        <f t="shared" si="116"/>
        <v>0</v>
      </c>
      <c r="M517" s="558">
        <f t="shared" si="116"/>
        <v>0</v>
      </c>
      <c r="N517" s="571">
        <f t="shared" si="116"/>
        <v>0</v>
      </c>
    </row>
    <row r="518" spans="1:18" ht="15.75" customHeight="1" thickBot="1" x14ac:dyDescent="0.3">
      <c r="A518" s="743" t="s">
        <v>456</v>
      </c>
      <c r="B518" s="744"/>
      <c r="C518" s="744"/>
      <c r="D518" s="744"/>
      <c r="E518" s="744"/>
      <c r="F518" s="744"/>
      <c r="G518" s="744"/>
      <c r="H518" s="744"/>
      <c r="I518" s="744"/>
      <c r="J518" s="744"/>
      <c r="K518" s="744"/>
      <c r="L518" s="744"/>
      <c r="M518" s="744"/>
      <c r="N518" s="745"/>
    </row>
    <row r="519" spans="1:18" ht="39" thickBot="1" x14ac:dyDescent="0.3">
      <c r="A519" s="429" t="s">
        <v>531</v>
      </c>
      <c r="B519" s="417" t="s">
        <v>537</v>
      </c>
      <c r="C519" s="429" t="s">
        <v>421</v>
      </c>
      <c r="D519" s="417" t="s">
        <v>36</v>
      </c>
      <c r="E519" s="232" t="s">
        <v>536</v>
      </c>
      <c r="F519" s="231" t="s">
        <v>0</v>
      </c>
      <c r="G519" s="231" t="s">
        <v>2</v>
      </c>
      <c r="H519" s="231" t="s">
        <v>37</v>
      </c>
      <c r="I519" s="550" t="s">
        <v>5</v>
      </c>
      <c r="J519" s="575" t="s">
        <v>519</v>
      </c>
      <c r="K519" s="559" t="s">
        <v>520</v>
      </c>
      <c r="L519" s="564" t="s">
        <v>521</v>
      </c>
      <c r="M519" s="557" t="s">
        <v>522</v>
      </c>
      <c r="N519" s="569" t="s">
        <v>620</v>
      </c>
      <c r="P519" s="641">
        <v>1</v>
      </c>
      <c r="Q519" s="642">
        <v>10</v>
      </c>
      <c r="R519" s="643">
        <f>+I530</f>
        <v>0</v>
      </c>
    </row>
    <row r="520" spans="1:18" x14ac:dyDescent="0.25">
      <c r="A520" s="233"/>
      <c r="B520" s="234"/>
      <c r="C520" s="235"/>
      <c r="D520" s="234"/>
      <c r="E520" s="234"/>
      <c r="F520" s="236"/>
      <c r="G520" s="237"/>
      <c r="H520" s="238"/>
      <c r="I520" s="551"/>
      <c r="J520" s="576"/>
      <c r="K520" s="560"/>
      <c r="L520" s="565"/>
      <c r="M520" s="572"/>
      <c r="N520" s="555">
        <f t="shared" ref="N520:N526" si="117">SUM(J520:M520)</f>
        <v>0</v>
      </c>
    </row>
    <row r="521" spans="1:18" x14ac:dyDescent="0.25">
      <c r="A521" s="239"/>
      <c r="B521" s="240"/>
      <c r="C521" s="241"/>
      <c r="D521" s="240"/>
      <c r="E521" s="240"/>
      <c r="F521" s="242"/>
      <c r="G521" s="243"/>
      <c r="H521" s="244"/>
      <c r="I521" s="552"/>
      <c r="J521" s="577"/>
      <c r="K521" s="561"/>
      <c r="L521" s="566"/>
      <c r="M521" s="573"/>
      <c r="N521" s="556">
        <f t="shared" si="117"/>
        <v>0</v>
      </c>
    </row>
    <row r="522" spans="1:18" x14ac:dyDescent="0.25">
      <c r="A522" s="239"/>
      <c r="B522" s="240"/>
      <c r="C522" s="241"/>
      <c r="D522" s="240"/>
      <c r="E522" s="240"/>
      <c r="F522" s="242"/>
      <c r="G522" s="243"/>
      <c r="H522" s="244"/>
      <c r="I522" s="552"/>
      <c r="J522" s="577"/>
      <c r="K522" s="561"/>
      <c r="L522" s="566"/>
      <c r="M522" s="573"/>
      <c r="N522" s="556">
        <f t="shared" si="117"/>
        <v>0</v>
      </c>
    </row>
    <row r="523" spans="1:18" x14ac:dyDescent="0.25">
      <c r="A523" s="239"/>
      <c r="B523" s="240"/>
      <c r="C523" s="241"/>
      <c r="D523" s="240"/>
      <c r="E523" s="240"/>
      <c r="F523" s="242"/>
      <c r="G523" s="243"/>
      <c r="H523" s="244"/>
      <c r="I523" s="552"/>
      <c r="J523" s="577"/>
      <c r="K523" s="561"/>
      <c r="L523" s="566"/>
      <c r="M523" s="573"/>
      <c r="N523" s="556">
        <f t="shared" si="117"/>
        <v>0</v>
      </c>
    </row>
    <row r="524" spans="1:18" x14ac:dyDescent="0.25">
      <c r="A524" s="239"/>
      <c r="B524" s="240"/>
      <c r="C524" s="241"/>
      <c r="D524" s="240"/>
      <c r="E524" s="240"/>
      <c r="F524" s="242"/>
      <c r="G524" s="243"/>
      <c r="H524" s="244"/>
      <c r="I524" s="552"/>
      <c r="J524" s="577"/>
      <c r="K524" s="561"/>
      <c r="L524" s="566"/>
      <c r="M524" s="573"/>
      <c r="N524" s="556">
        <f t="shared" si="117"/>
        <v>0</v>
      </c>
    </row>
    <row r="525" spans="1:18" x14ac:dyDescent="0.25">
      <c r="A525" s="239"/>
      <c r="B525" s="240"/>
      <c r="C525" s="241"/>
      <c r="D525" s="240"/>
      <c r="E525" s="240"/>
      <c r="F525" s="242"/>
      <c r="G525" s="243"/>
      <c r="H525" s="244"/>
      <c r="I525" s="552"/>
      <c r="J525" s="577"/>
      <c r="K525" s="561"/>
      <c r="L525" s="566"/>
      <c r="M525" s="573"/>
      <c r="N525" s="556">
        <f t="shared" si="117"/>
        <v>0</v>
      </c>
    </row>
    <row r="526" spans="1:18" x14ac:dyDescent="0.25">
      <c r="A526" s="239"/>
      <c r="B526" s="240"/>
      <c r="C526" s="241"/>
      <c r="D526" s="240"/>
      <c r="E526" s="240"/>
      <c r="F526" s="242"/>
      <c r="G526" s="243"/>
      <c r="H526" s="244"/>
      <c r="I526" s="552"/>
      <c r="J526" s="577"/>
      <c r="K526" s="561"/>
      <c r="L526" s="566"/>
      <c r="M526" s="573"/>
      <c r="N526" s="556">
        <f t="shared" si="117"/>
        <v>0</v>
      </c>
    </row>
    <row r="527" spans="1:18" x14ac:dyDescent="0.25">
      <c r="A527" s="239"/>
      <c r="B527" s="240"/>
      <c r="C527" s="241"/>
      <c r="D527" s="240"/>
      <c r="E527" s="240"/>
      <c r="F527" s="242"/>
      <c r="G527" s="243"/>
      <c r="H527" s="244"/>
      <c r="I527" s="552"/>
      <c r="J527" s="577"/>
      <c r="K527" s="561"/>
      <c r="L527" s="566"/>
      <c r="M527" s="573"/>
      <c r="N527" s="556">
        <f t="shared" ref="N527:N529" si="118">SUM(J527:M527)</f>
        <v>0</v>
      </c>
    </row>
    <row r="528" spans="1:18" x14ac:dyDescent="0.25">
      <c r="A528" s="239"/>
      <c r="B528" s="240"/>
      <c r="C528" s="241"/>
      <c r="D528" s="240"/>
      <c r="E528" s="240"/>
      <c r="F528" s="242"/>
      <c r="G528" s="243"/>
      <c r="H528" s="244"/>
      <c r="I528" s="552"/>
      <c r="J528" s="577"/>
      <c r="K528" s="561"/>
      <c r="L528" s="566"/>
      <c r="M528" s="573"/>
      <c r="N528" s="556">
        <f t="shared" si="118"/>
        <v>0</v>
      </c>
    </row>
    <row r="529" spans="1:18" ht="15.75" thickBot="1" x14ac:dyDescent="0.3">
      <c r="A529" s="245"/>
      <c r="B529" s="246"/>
      <c r="C529" s="247"/>
      <c r="D529" s="246"/>
      <c r="E529" s="246"/>
      <c r="F529" s="248"/>
      <c r="G529" s="249"/>
      <c r="H529" s="250"/>
      <c r="I529" s="553"/>
      <c r="J529" s="578"/>
      <c r="K529" s="562"/>
      <c r="L529" s="567"/>
      <c r="M529" s="574"/>
      <c r="N529" s="570">
        <f t="shared" si="118"/>
        <v>0</v>
      </c>
    </row>
    <row r="530" spans="1:18" ht="15.75" thickBot="1" x14ac:dyDescent="0.3">
      <c r="A530" s="757" t="s">
        <v>4</v>
      </c>
      <c r="B530" s="758"/>
      <c r="C530" s="758"/>
      <c r="D530" s="758"/>
      <c r="E530" s="758"/>
      <c r="F530" s="758"/>
      <c r="G530" s="758"/>
      <c r="H530" s="758"/>
      <c r="I530" s="554">
        <f>SUM(I520:I529)</f>
        <v>0</v>
      </c>
      <c r="J530" s="579">
        <f t="shared" ref="J530:N530" si="119">SUM(J520:J529)</f>
        <v>0</v>
      </c>
      <c r="K530" s="563">
        <f t="shared" si="119"/>
        <v>0</v>
      </c>
      <c r="L530" s="568">
        <f t="shared" si="119"/>
        <v>0</v>
      </c>
      <c r="M530" s="558">
        <f t="shared" si="119"/>
        <v>0</v>
      </c>
      <c r="N530" s="571">
        <f t="shared" si="119"/>
        <v>0</v>
      </c>
    </row>
    <row r="531" spans="1:18" ht="15.75" customHeight="1" thickBot="1" x14ac:dyDescent="0.3">
      <c r="A531" s="743" t="s">
        <v>457</v>
      </c>
      <c r="B531" s="744"/>
      <c r="C531" s="744"/>
      <c r="D531" s="744"/>
      <c r="E531" s="744"/>
      <c r="F531" s="744"/>
      <c r="G531" s="744"/>
      <c r="H531" s="744"/>
      <c r="I531" s="744"/>
      <c r="J531" s="744"/>
      <c r="K531" s="744"/>
      <c r="L531" s="744"/>
      <c r="M531" s="744"/>
      <c r="N531" s="745"/>
    </row>
    <row r="532" spans="1:18" ht="39" thickBot="1" x14ac:dyDescent="0.3">
      <c r="A532" s="429" t="s">
        <v>531</v>
      </c>
      <c r="B532" s="417" t="s">
        <v>537</v>
      </c>
      <c r="C532" s="429" t="s">
        <v>421</v>
      </c>
      <c r="D532" s="417" t="s">
        <v>36</v>
      </c>
      <c r="E532" s="232" t="s">
        <v>536</v>
      </c>
      <c r="F532" s="231" t="s">
        <v>0</v>
      </c>
      <c r="G532" s="231" t="s">
        <v>2</v>
      </c>
      <c r="H532" s="231" t="s">
        <v>37</v>
      </c>
      <c r="I532" s="550" t="s">
        <v>5</v>
      </c>
      <c r="J532" s="575" t="s">
        <v>519</v>
      </c>
      <c r="K532" s="559" t="s">
        <v>520</v>
      </c>
      <c r="L532" s="564" t="s">
        <v>521</v>
      </c>
      <c r="M532" s="557" t="s">
        <v>522</v>
      </c>
      <c r="N532" s="569" t="s">
        <v>620</v>
      </c>
      <c r="P532" s="641">
        <v>1</v>
      </c>
      <c r="Q532" s="642">
        <v>13</v>
      </c>
      <c r="R532" s="643">
        <f>+I543</f>
        <v>0</v>
      </c>
    </row>
    <row r="533" spans="1:18" x14ac:dyDescent="0.25">
      <c r="A533" s="233"/>
      <c r="B533" s="234"/>
      <c r="C533" s="235"/>
      <c r="D533" s="234"/>
      <c r="E533" s="234"/>
      <c r="F533" s="236"/>
      <c r="G533" s="237"/>
      <c r="H533" s="238"/>
      <c r="I533" s="551"/>
      <c r="J533" s="576"/>
      <c r="K533" s="560"/>
      <c r="L533" s="565"/>
      <c r="M533" s="572"/>
      <c r="N533" s="555">
        <f t="shared" ref="N533:N539" si="120">SUM(J533:M533)</f>
        <v>0</v>
      </c>
    </row>
    <row r="534" spans="1:18" x14ac:dyDescent="0.25">
      <c r="A534" s="239"/>
      <c r="B534" s="240"/>
      <c r="C534" s="241"/>
      <c r="D534" s="240"/>
      <c r="E534" s="240"/>
      <c r="F534" s="242"/>
      <c r="G534" s="243"/>
      <c r="H534" s="244"/>
      <c r="I534" s="552"/>
      <c r="J534" s="577"/>
      <c r="K534" s="561"/>
      <c r="L534" s="566"/>
      <c r="M534" s="573"/>
      <c r="N534" s="556">
        <f t="shared" si="120"/>
        <v>0</v>
      </c>
    </row>
    <row r="535" spans="1:18" x14ac:dyDescent="0.25">
      <c r="A535" s="239"/>
      <c r="B535" s="240"/>
      <c r="C535" s="241"/>
      <c r="D535" s="240"/>
      <c r="E535" s="240"/>
      <c r="F535" s="242"/>
      <c r="G535" s="243"/>
      <c r="H535" s="244"/>
      <c r="I535" s="552"/>
      <c r="J535" s="577"/>
      <c r="K535" s="561"/>
      <c r="L535" s="566"/>
      <c r="M535" s="573"/>
      <c r="N535" s="556">
        <f t="shared" si="120"/>
        <v>0</v>
      </c>
    </row>
    <row r="536" spans="1:18" x14ac:dyDescent="0.25">
      <c r="A536" s="239"/>
      <c r="B536" s="240"/>
      <c r="C536" s="241"/>
      <c r="D536" s="240"/>
      <c r="E536" s="240"/>
      <c r="F536" s="242"/>
      <c r="G536" s="243"/>
      <c r="H536" s="244"/>
      <c r="I536" s="552"/>
      <c r="J536" s="577"/>
      <c r="K536" s="561"/>
      <c r="L536" s="566"/>
      <c r="M536" s="573"/>
      <c r="N536" s="556">
        <f t="shared" si="120"/>
        <v>0</v>
      </c>
    </row>
    <row r="537" spans="1:18" x14ac:dyDescent="0.25">
      <c r="A537" s="239"/>
      <c r="B537" s="240"/>
      <c r="C537" s="241"/>
      <c r="D537" s="240"/>
      <c r="E537" s="240"/>
      <c r="F537" s="242"/>
      <c r="G537" s="243"/>
      <c r="H537" s="244"/>
      <c r="I537" s="552"/>
      <c r="J537" s="577"/>
      <c r="K537" s="561"/>
      <c r="L537" s="566"/>
      <c r="M537" s="573"/>
      <c r="N537" s="556">
        <f t="shared" si="120"/>
        <v>0</v>
      </c>
    </row>
    <row r="538" spans="1:18" x14ac:dyDescent="0.25">
      <c r="A538" s="239"/>
      <c r="B538" s="240"/>
      <c r="C538" s="241"/>
      <c r="D538" s="240"/>
      <c r="E538" s="240"/>
      <c r="F538" s="242"/>
      <c r="G538" s="243"/>
      <c r="H538" s="244"/>
      <c r="I538" s="552"/>
      <c r="J538" s="577"/>
      <c r="K538" s="561"/>
      <c r="L538" s="566"/>
      <c r="M538" s="573"/>
      <c r="N538" s="556">
        <f t="shared" si="120"/>
        <v>0</v>
      </c>
    </row>
    <row r="539" spans="1:18" x14ac:dyDescent="0.25">
      <c r="A539" s="239"/>
      <c r="B539" s="240"/>
      <c r="C539" s="241"/>
      <c r="D539" s="240"/>
      <c r="E539" s="240"/>
      <c r="F539" s="242"/>
      <c r="G539" s="243"/>
      <c r="H539" s="244"/>
      <c r="I539" s="552"/>
      <c r="J539" s="577"/>
      <c r="K539" s="561"/>
      <c r="L539" s="566"/>
      <c r="M539" s="573"/>
      <c r="N539" s="556">
        <f t="shared" si="120"/>
        <v>0</v>
      </c>
    </row>
    <row r="540" spans="1:18" x14ac:dyDescent="0.25">
      <c r="A540" s="239"/>
      <c r="B540" s="240"/>
      <c r="C540" s="241"/>
      <c r="D540" s="240"/>
      <c r="E540" s="240"/>
      <c r="F540" s="242"/>
      <c r="G540" s="243"/>
      <c r="H540" s="244"/>
      <c r="I540" s="552"/>
      <c r="J540" s="577"/>
      <c r="K540" s="561"/>
      <c r="L540" s="566"/>
      <c r="M540" s="573"/>
      <c r="N540" s="556">
        <f t="shared" ref="N540:N542" si="121">SUM(J540:M540)</f>
        <v>0</v>
      </c>
    </row>
    <row r="541" spans="1:18" x14ac:dyDescent="0.25">
      <c r="A541" s="239"/>
      <c r="B541" s="240"/>
      <c r="C541" s="241"/>
      <c r="D541" s="240"/>
      <c r="E541" s="240"/>
      <c r="F541" s="242"/>
      <c r="G541" s="243"/>
      <c r="H541" s="244"/>
      <c r="I541" s="552"/>
      <c r="J541" s="577"/>
      <c r="K541" s="561"/>
      <c r="L541" s="566"/>
      <c r="M541" s="573"/>
      <c r="N541" s="556">
        <f t="shared" si="121"/>
        <v>0</v>
      </c>
    </row>
    <row r="542" spans="1:18" ht="15.75" thickBot="1" x14ac:dyDescent="0.3">
      <c r="A542" s="245"/>
      <c r="B542" s="246"/>
      <c r="C542" s="247"/>
      <c r="D542" s="246"/>
      <c r="E542" s="246"/>
      <c r="F542" s="248"/>
      <c r="G542" s="249"/>
      <c r="H542" s="250"/>
      <c r="I542" s="553"/>
      <c r="J542" s="578"/>
      <c r="K542" s="562"/>
      <c r="L542" s="567"/>
      <c r="M542" s="574"/>
      <c r="N542" s="570">
        <f t="shared" si="121"/>
        <v>0</v>
      </c>
    </row>
    <row r="543" spans="1:18" ht="15.75" thickBot="1" x14ac:dyDescent="0.3">
      <c r="A543" s="757" t="s">
        <v>4</v>
      </c>
      <c r="B543" s="758"/>
      <c r="C543" s="758"/>
      <c r="D543" s="758"/>
      <c r="E543" s="758"/>
      <c r="F543" s="758"/>
      <c r="G543" s="758"/>
      <c r="H543" s="758"/>
      <c r="I543" s="554">
        <f>SUM(I533:I542)</f>
        <v>0</v>
      </c>
      <c r="J543" s="579">
        <f t="shared" ref="J543:N543" si="122">SUM(J533:J542)</f>
        <v>0</v>
      </c>
      <c r="K543" s="563">
        <f t="shared" si="122"/>
        <v>0</v>
      </c>
      <c r="L543" s="568">
        <f t="shared" si="122"/>
        <v>0</v>
      </c>
      <c r="M543" s="558">
        <f t="shared" si="122"/>
        <v>0</v>
      </c>
      <c r="N543" s="571">
        <f t="shared" si="122"/>
        <v>0</v>
      </c>
    </row>
    <row r="544" spans="1:18" ht="15.75" customHeight="1" thickBot="1" x14ac:dyDescent="0.3">
      <c r="A544" s="743" t="s">
        <v>458</v>
      </c>
      <c r="B544" s="744"/>
      <c r="C544" s="744"/>
      <c r="D544" s="744"/>
      <c r="E544" s="744"/>
      <c r="F544" s="744"/>
      <c r="G544" s="744"/>
      <c r="H544" s="744"/>
      <c r="I544" s="744"/>
      <c r="J544" s="744"/>
      <c r="K544" s="744"/>
      <c r="L544" s="744"/>
      <c r="M544" s="744"/>
      <c r="N544" s="745"/>
    </row>
    <row r="545" spans="1:18" ht="26.25" thickBot="1" x14ac:dyDescent="0.3">
      <c r="A545" s="429" t="s">
        <v>419</v>
      </c>
      <c r="B545" s="417" t="s">
        <v>420</v>
      </c>
      <c r="C545" s="429" t="s">
        <v>421</v>
      </c>
      <c r="D545" s="417" t="s">
        <v>36</v>
      </c>
      <c r="E545" s="232" t="s">
        <v>536</v>
      </c>
      <c r="F545" s="231" t="s">
        <v>0</v>
      </c>
      <c r="G545" s="231" t="s">
        <v>2</v>
      </c>
      <c r="H545" s="231" t="s">
        <v>37</v>
      </c>
      <c r="I545" s="550" t="s">
        <v>5</v>
      </c>
      <c r="J545" s="575" t="s">
        <v>519</v>
      </c>
      <c r="K545" s="559" t="s">
        <v>520</v>
      </c>
      <c r="L545" s="564" t="s">
        <v>521</v>
      </c>
      <c r="M545" s="557" t="s">
        <v>522</v>
      </c>
      <c r="N545" s="569" t="s">
        <v>620</v>
      </c>
      <c r="P545" s="641">
        <v>1</v>
      </c>
      <c r="Q545" s="642">
        <v>26</v>
      </c>
      <c r="R545" s="643">
        <f>+I556</f>
        <v>0</v>
      </c>
    </row>
    <row r="546" spans="1:18" x14ac:dyDescent="0.25">
      <c r="A546" s="233"/>
      <c r="B546" s="234"/>
      <c r="C546" s="235"/>
      <c r="D546" s="234"/>
      <c r="E546" s="234"/>
      <c r="F546" s="236"/>
      <c r="G546" s="237"/>
      <c r="H546" s="238"/>
      <c r="I546" s="551"/>
      <c r="J546" s="576"/>
      <c r="K546" s="560"/>
      <c r="L546" s="565"/>
      <c r="M546" s="572"/>
      <c r="N546" s="555">
        <f t="shared" ref="N546:N552" si="123">SUM(J546:M546)</f>
        <v>0</v>
      </c>
    </row>
    <row r="547" spans="1:18" x14ac:dyDescent="0.25">
      <c r="A547" s="239"/>
      <c r="B547" s="240"/>
      <c r="C547" s="241"/>
      <c r="D547" s="240"/>
      <c r="E547" s="240"/>
      <c r="F547" s="242"/>
      <c r="G547" s="243"/>
      <c r="H547" s="244"/>
      <c r="I547" s="552"/>
      <c r="J547" s="577"/>
      <c r="K547" s="561"/>
      <c r="L547" s="566"/>
      <c r="M547" s="573"/>
      <c r="N547" s="556">
        <f t="shared" si="123"/>
        <v>0</v>
      </c>
    </row>
    <row r="548" spans="1:18" x14ac:dyDescent="0.25">
      <c r="A548" s="239"/>
      <c r="B548" s="240"/>
      <c r="C548" s="241"/>
      <c r="D548" s="240"/>
      <c r="E548" s="240"/>
      <c r="F548" s="242"/>
      <c r="G548" s="243"/>
      <c r="H548" s="244"/>
      <c r="I548" s="552"/>
      <c r="J548" s="577"/>
      <c r="K548" s="561"/>
      <c r="L548" s="566"/>
      <c r="M548" s="573"/>
      <c r="N548" s="556">
        <f t="shared" si="123"/>
        <v>0</v>
      </c>
    </row>
    <row r="549" spans="1:18" x14ac:dyDescent="0.25">
      <c r="A549" s="239"/>
      <c r="B549" s="240"/>
      <c r="C549" s="241"/>
      <c r="D549" s="240"/>
      <c r="E549" s="240"/>
      <c r="F549" s="242"/>
      <c r="G549" s="243"/>
      <c r="H549" s="244"/>
      <c r="I549" s="552"/>
      <c r="J549" s="577"/>
      <c r="K549" s="561"/>
      <c r="L549" s="566"/>
      <c r="M549" s="573"/>
      <c r="N549" s="556">
        <f t="shared" si="123"/>
        <v>0</v>
      </c>
    </row>
    <row r="550" spans="1:18" x14ac:dyDescent="0.25">
      <c r="A550" s="239"/>
      <c r="B550" s="240"/>
      <c r="C550" s="241"/>
      <c r="D550" s="240"/>
      <c r="E550" s="240"/>
      <c r="F550" s="242"/>
      <c r="G550" s="243"/>
      <c r="H550" s="244"/>
      <c r="I550" s="552"/>
      <c r="J550" s="577"/>
      <c r="K550" s="561"/>
      <c r="L550" s="566"/>
      <c r="M550" s="573"/>
      <c r="N550" s="556">
        <f t="shared" si="123"/>
        <v>0</v>
      </c>
    </row>
    <row r="551" spans="1:18" x14ac:dyDescent="0.25">
      <c r="A551" s="239"/>
      <c r="B551" s="240"/>
      <c r="C551" s="241"/>
      <c r="D551" s="240"/>
      <c r="E551" s="240"/>
      <c r="F551" s="242"/>
      <c r="G551" s="243"/>
      <c r="H551" s="244"/>
      <c r="I551" s="552"/>
      <c r="J551" s="577"/>
      <c r="K551" s="561"/>
      <c r="L551" s="566"/>
      <c r="M551" s="573"/>
      <c r="N551" s="556">
        <f t="shared" si="123"/>
        <v>0</v>
      </c>
    </row>
    <row r="552" spans="1:18" x14ac:dyDescent="0.25">
      <c r="A552" s="239"/>
      <c r="B552" s="240"/>
      <c r="C552" s="241"/>
      <c r="D552" s="240"/>
      <c r="E552" s="240"/>
      <c r="F552" s="242"/>
      <c r="G552" s="243"/>
      <c r="H552" s="244"/>
      <c r="I552" s="552"/>
      <c r="J552" s="577"/>
      <c r="K552" s="561"/>
      <c r="L552" s="566"/>
      <c r="M552" s="573"/>
      <c r="N552" s="556">
        <f t="shared" si="123"/>
        <v>0</v>
      </c>
    </row>
    <row r="553" spans="1:18" x14ac:dyDescent="0.25">
      <c r="A553" s="239"/>
      <c r="B553" s="240"/>
      <c r="C553" s="241"/>
      <c r="D553" s="240"/>
      <c r="E553" s="240"/>
      <c r="F553" s="242"/>
      <c r="G553" s="243"/>
      <c r="H553" s="244"/>
      <c r="I553" s="552"/>
      <c r="J553" s="577"/>
      <c r="K553" s="561"/>
      <c r="L553" s="566"/>
      <c r="M553" s="573"/>
      <c r="N553" s="556">
        <f t="shared" ref="N553:N555" si="124">SUM(J553:M553)</f>
        <v>0</v>
      </c>
    </row>
    <row r="554" spans="1:18" x14ac:dyDescent="0.25">
      <c r="A554" s="239"/>
      <c r="B554" s="240"/>
      <c r="C554" s="241"/>
      <c r="D554" s="240"/>
      <c r="E554" s="240"/>
      <c r="F554" s="242"/>
      <c r="G554" s="243"/>
      <c r="H554" s="244"/>
      <c r="I554" s="552"/>
      <c r="J554" s="577"/>
      <c r="K554" s="561"/>
      <c r="L554" s="566"/>
      <c r="M554" s="573"/>
      <c r="N554" s="556">
        <f t="shared" si="124"/>
        <v>0</v>
      </c>
    </row>
    <row r="555" spans="1:18" ht="15.75" thickBot="1" x14ac:dyDescent="0.3">
      <c r="A555" s="245"/>
      <c r="B555" s="246"/>
      <c r="C555" s="247"/>
      <c r="D555" s="246"/>
      <c r="E555" s="246"/>
      <c r="F555" s="248"/>
      <c r="G555" s="249"/>
      <c r="H555" s="250"/>
      <c r="I555" s="553"/>
      <c r="J555" s="578"/>
      <c r="K555" s="562"/>
      <c r="L555" s="567"/>
      <c r="M555" s="574"/>
      <c r="N555" s="570">
        <f t="shared" si="124"/>
        <v>0</v>
      </c>
    </row>
    <row r="556" spans="1:18" ht="15.75" thickBot="1" x14ac:dyDescent="0.3">
      <c r="A556" s="757" t="s">
        <v>4</v>
      </c>
      <c r="B556" s="758"/>
      <c r="C556" s="758"/>
      <c r="D556" s="758"/>
      <c r="E556" s="758"/>
      <c r="F556" s="758"/>
      <c r="G556" s="758"/>
      <c r="H556" s="758"/>
      <c r="I556" s="554">
        <f>SUM(I546:I555)</f>
        <v>0</v>
      </c>
      <c r="J556" s="579">
        <f t="shared" ref="J556:N556" si="125">SUM(J546:J555)</f>
        <v>0</v>
      </c>
      <c r="K556" s="563">
        <f t="shared" si="125"/>
        <v>0</v>
      </c>
      <c r="L556" s="568">
        <f t="shared" si="125"/>
        <v>0</v>
      </c>
      <c r="M556" s="558">
        <f t="shared" si="125"/>
        <v>0</v>
      </c>
      <c r="N556" s="571">
        <f t="shared" si="125"/>
        <v>0</v>
      </c>
    </row>
    <row r="557" spans="1:18" ht="15.75" customHeight="1" thickBot="1" x14ac:dyDescent="0.3">
      <c r="A557" s="743" t="s">
        <v>530</v>
      </c>
      <c r="B557" s="744"/>
      <c r="C557" s="744"/>
      <c r="D557" s="744"/>
      <c r="E557" s="744"/>
      <c r="F557" s="744"/>
      <c r="G557" s="744"/>
      <c r="H557" s="744"/>
      <c r="I557" s="744"/>
      <c r="J557" s="744"/>
      <c r="K557" s="744"/>
      <c r="L557" s="744"/>
      <c r="M557" s="744"/>
      <c r="N557" s="745"/>
    </row>
    <row r="558" spans="1:18" ht="26.25" thickBot="1" x14ac:dyDescent="0.3">
      <c r="A558" s="429" t="s">
        <v>419</v>
      </c>
      <c r="B558" s="417" t="s">
        <v>420</v>
      </c>
      <c r="C558" s="429" t="s">
        <v>421</v>
      </c>
      <c r="D558" s="417" t="s">
        <v>36</v>
      </c>
      <c r="E558" s="232" t="s">
        <v>536</v>
      </c>
      <c r="F558" s="231" t="s">
        <v>0</v>
      </c>
      <c r="G558" s="231" t="s">
        <v>2</v>
      </c>
      <c r="H558" s="231" t="s">
        <v>37</v>
      </c>
      <c r="I558" s="550" t="s">
        <v>5</v>
      </c>
      <c r="J558" s="575" t="s">
        <v>519</v>
      </c>
      <c r="K558" s="559" t="s">
        <v>520</v>
      </c>
      <c r="L558" s="564" t="s">
        <v>521</v>
      </c>
      <c r="M558" s="557" t="s">
        <v>522</v>
      </c>
      <c r="N558" s="569" t="s">
        <v>620</v>
      </c>
      <c r="P558" s="641">
        <v>1</v>
      </c>
      <c r="Q558" s="642">
        <v>18</v>
      </c>
      <c r="R558" s="643">
        <f>+I559</f>
        <v>0</v>
      </c>
    </row>
    <row r="559" spans="1:18" x14ac:dyDescent="0.25">
      <c r="A559" s="233"/>
      <c r="B559" s="234"/>
      <c r="C559" s="235"/>
      <c r="D559" s="234"/>
      <c r="E559" s="234"/>
      <c r="F559" s="236"/>
      <c r="G559" s="237"/>
      <c r="H559" s="238"/>
      <c r="I559" s="551"/>
      <c r="J559" s="576"/>
      <c r="K559" s="560"/>
      <c r="L559" s="565"/>
      <c r="M559" s="572"/>
      <c r="N559" s="555">
        <f t="shared" ref="N559:N565" si="126">SUM(J559:M559)</f>
        <v>0</v>
      </c>
      <c r="P559" s="279"/>
      <c r="Q559" s="8"/>
      <c r="R559" s="7"/>
    </row>
    <row r="560" spans="1:18" x14ac:dyDescent="0.25">
      <c r="A560" s="239"/>
      <c r="B560" s="240"/>
      <c r="C560" s="241"/>
      <c r="D560" s="240"/>
      <c r="E560" s="240"/>
      <c r="F560" s="242"/>
      <c r="G560" s="243"/>
      <c r="H560" s="244"/>
      <c r="I560" s="552"/>
      <c r="J560" s="577"/>
      <c r="K560" s="561"/>
      <c r="L560" s="566"/>
      <c r="M560" s="573"/>
      <c r="N560" s="556">
        <f t="shared" si="126"/>
        <v>0</v>
      </c>
    </row>
    <row r="561" spans="1:18" x14ac:dyDescent="0.25">
      <c r="A561" s="239"/>
      <c r="B561" s="240"/>
      <c r="C561" s="241"/>
      <c r="D561" s="240"/>
      <c r="E561" s="240"/>
      <c r="F561" s="242"/>
      <c r="G561" s="243"/>
      <c r="H561" s="244"/>
      <c r="I561" s="552"/>
      <c r="J561" s="577"/>
      <c r="K561" s="561"/>
      <c r="L561" s="566"/>
      <c r="M561" s="573"/>
      <c r="N561" s="556">
        <f t="shared" si="126"/>
        <v>0</v>
      </c>
    </row>
    <row r="562" spans="1:18" x14ac:dyDescent="0.25">
      <c r="A562" s="239"/>
      <c r="B562" s="240"/>
      <c r="C562" s="241"/>
      <c r="D562" s="240"/>
      <c r="E562" s="240"/>
      <c r="F562" s="242"/>
      <c r="G562" s="243"/>
      <c r="H562" s="244"/>
      <c r="I562" s="552"/>
      <c r="J562" s="577"/>
      <c r="K562" s="561"/>
      <c r="L562" s="566"/>
      <c r="M562" s="573"/>
      <c r="N562" s="556">
        <f t="shared" si="126"/>
        <v>0</v>
      </c>
    </row>
    <row r="563" spans="1:18" x14ac:dyDescent="0.25">
      <c r="A563" s="239"/>
      <c r="B563" s="240"/>
      <c r="C563" s="241"/>
      <c r="D563" s="240"/>
      <c r="E563" s="240"/>
      <c r="F563" s="242"/>
      <c r="G563" s="243"/>
      <c r="H563" s="244"/>
      <c r="I563" s="552"/>
      <c r="J563" s="577"/>
      <c r="K563" s="561"/>
      <c r="L563" s="566"/>
      <c r="M563" s="573"/>
      <c r="N563" s="556">
        <f t="shared" si="126"/>
        <v>0</v>
      </c>
    </row>
    <row r="564" spans="1:18" x14ac:dyDescent="0.25">
      <c r="A564" s="239"/>
      <c r="B564" s="240"/>
      <c r="C564" s="241"/>
      <c r="D564" s="240"/>
      <c r="E564" s="240"/>
      <c r="F564" s="242"/>
      <c r="G564" s="243"/>
      <c r="H564" s="244"/>
      <c r="I564" s="552"/>
      <c r="J564" s="577"/>
      <c r="K564" s="561"/>
      <c r="L564" s="566"/>
      <c r="M564" s="573"/>
      <c r="N564" s="556">
        <f t="shared" si="126"/>
        <v>0</v>
      </c>
    </row>
    <row r="565" spans="1:18" x14ac:dyDescent="0.25">
      <c r="A565" s="239"/>
      <c r="B565" s="240"/>
      <c r="C565" s="241"/>
      <c r="D565" s="240"/>
      <c r="E565" s="240"/>
      <c r="F565" s="242"/>
      <c r="G565" s="243"/>
      <c r="H565" s="244"/>
      <c r="I565" s="552"/>
      <c r="J565" s="577"/>
      <c r="K565" s="561"/>
      <c r="L565" s="566"/>
      <c r="M565" s="573"/>
      <c r="N565" s="556">
        <f t="shared" si="126"/>
        <v>0</v>
      </c>
    </row>
    <row r="566" spans="1:18" x14ac:dyDescent="0.25">
      <c r="A566" s="239"/>
      <c r="B566" s="240"/>
      <c r="C566" s="241"/>
      <c r="D566" s="240"/>
      <c r="E566" s="240"/>
      <c r="F566" s="242"/>
      <c r="G566" s="243"/>
      <c r="H566" s="244"/>
      <c r="I566" s="552"/>
      <c r="J566" s="577"/>
      <c r="K566" s="561"/>
      <c r="L566" s="566"/>
      <c r="M566" s="573"/>
      <c r="N566" s="556">
        <f t="shared" ref="N566:N568" si="127">SUM(J566:M566)</f>
        <v>0</v>
      </c>
    </row>
    <row r="567" spans="1:18" x14ac:dyDescent="0.25">
      <c r="A567" s="239"/>
      <c r="B567" s="240"/>
      <c r="C567" s="241"/>
      <c r="D567" s="240"/>
      <c r="E567" s="240"/>
      <c r="F567" s="242"/>
      <c r="G567" s="243"/>
      <c r="H567" s="244"/>
      <c r="I567" s="552"/>
      <c r="J567" s="577"/>
      <c r="K567" s="561"/>
      <c r="L567" s="566"/>
      <c r="M567" s="573"/>
      <c r="N567" s="556">
        <f t="shared" si="127"/>
        <v>0</v>
      </c>
    </row>
    <row r="568" spans="1:18" ht="15.75" thickBot="1" x14ac:dyDescent="0.3">
      <c r="A568" s="245"/>
      <c r="B568" s="246"/>
      <c r="C568" s="247"/>
      <c r="D568" s="246"/>
      <c r="E568" s="246"/>
      <c r="F568" s="248"/>
      <c r="G568" s="249"/>
      <c r="H568" s="250"/>
      <c r="I568" s="553"/>
      <c r="J568" s="578"/>
      <c r="K568" s="562"/>
      <c r="L568" s="567"/>
      <c r="M568" s="574"/>
      <c r="N568" s="570">
        <f t="shared" si="127"/>
        <v>0</v>
      </c>
    </row>
    <row r="569" spans="1:18" ht="15.75" thickBot="1" x14ac:dyDescent="0.3">
      <c r="A569" s="757" t="s">
        <v>4</v>
      </c>
      <c r="B569" s="758"/>
      <c r="C569" s="758"/>
      <c r="D569" s="758"/>
      <c r="E569" s="758"/>
      <c r="F569" s="758"/>
      <c r="G569" s="758"/>
      <c r="H569" s="758"/>
      <c r="I569" s="554">
        <f>SUM(I559:I568)</f>
        <v>0</v>
      </c>
      <c r="J569" s="579">
        <f t="shared" ref="J569:N569" si="128">SUM(J559:J568)</f>
        <v>0</v>
      </c>
      <c r="K569" s="563">
        <f t="shared" si="128"/>
        <v>0</v>
      </c>
      <c r="L569" s="568">
        <f t="shared" si="128"/>
        <v>0</v>
      </c>
      <c r="M569" s="558">
        <f t="shared" si="128"/>
        <v>0</v>
      </c>
      <c r="N569" s="571">
        <f t="shared" si="128"/>
        <v>0</v>
      </c>
    </row>
    <row r="570" spans="1:18" ht="15.75" customHeight="1" thickBot="1" x14ac:dyDescent="0.3">
      <c r="A570" s="746" t="s">
        <v>603</v>
      </c>
      <c r="B570" s="747"/>
      <c r="C570" s="747"/>
      <c r="D570" s="747"/>
      <c r="E570" s="747"/>
      <c r="F570" s="747"/>
      <c r="G570" s="747"/>
      <c r="H570" s="747"/>
      <c r="I570" s="747"/>
      <c r="J570" s="747"/>
      <c r="K570" s="747"/>
      <c r="L570" s="747"/>
      <c r="M570" s="747"/>
      <c r="N570" s="748"/>
    </row>
    <row r="571" spans="1:18" ht="26.25" thickBot="1" x14ac:dyDescent="0.3">
      <c r="A571" s="429" t="s">
        <v>419</v>
      </c>
      <c r="B571" s="417" t="s">
        <v>420</v>
      </c>
      <c r="C571" s="429" t="s">
        <v>421</v>
      </c>
      <c r="D571" s="417" t="s">
        <v>36</v>
      </c>
      <c r="E571" s="232" t="s">
        <v>536</v>
      </c>
      <c r="F571" s="231" t="s">
        <v>0</v>
      </c>
      <c r="G571" s="231" t="s">
        <v>2</v>
      </c>
      <c r="H571" s="231" t="s">
        <v>37</v>
      </c>
      <c r="I571" s="550" t="s">
        <v>5</v>
      </c>
      <c r="J571" s="575" t="s">
        <v>519</v>
      </c>
      <c r="K571" s="559" t="s">
        <v>520</v>
      </c>
      <c r="L571" s="564" t="s">
        <v>521</v>
      </c>
      <c r="M571" s="557" t="s">
        <v>522</v>
      </c>
      <c r="N571" s="569" t="s">
        <v>620</v>
      </c>
      <c r="P571" s="641">
        <v>1</v>
      </c>
      <c r="Q571" s="642">
        <v>25</v>
      </c>
      <c r="R571" s="643">
        <f>+I582</f>
        <v>0</v>
      </c>
    </row>
    <row r="572" spans="1:18" x14ac:dyDescent="0.25">
      <c r="A572" s="233"/>
      <c r="B572" s="234"/>
      <c r="C572" s="235"/>
      <c r="D572" s="234"/>
      <c r="E572" s="234"/>
      <c r="F572" s="236"/>
      <c r="G572" s="237"/>
      <c r="H572" s="238"/>
      <c r="I572" s="551"/>
      <c r="J572" s="576"/>
      <c r="K572" s="560"/>
      <c r="L572" s="565"/>
      <c r="M572" s="572"/>
      <c r="N572" s="555">
        <f t="shared" ref="N572:N578" si="129">SUM(J572:M572)</f>
        <v>0</v>
      </c>
    </row>
    <row r="573" spans="1:18" x14ac:dyDescent="0.25">
      <c r="A573" s="239"/>
      <c r="B573" s="240"/>
      <c r="C573" s="241"/>
      <c r="D573" s="240"/>
      <c r="E573" s="240"/>
      <c r="F573" s="242"/>
      <c r="G573" s="243"/>
      <c r="H573" s="244"/>
      <c r="I573" s="552"/>
      <c r="J573" s="577"/>
      <c r="K573" s="561"/>
      <c r="L573" s="566"/>
      <c r="M573" s="573"/>
      <c r="N573" s="556">
        <f t="shared" si="129"/>
        <v>0</v>
      </c>
    </row>
    <row r="574" spans="1:18" x14ac:dyDescent="0.25">
      <c r="A574" s="239"/>
      <c r="B574" s="240"/>
      <c r="C574" s="241"/>
      <c r="D574" s="240"/>
      <c r="E574" s="240"/>
      <c r="F574" s="242"/>
      <c r="G574" s="243"/>
      <c r="H574" s="244"/>
      <c r="I574" s="552"/>
      <c r="J574" s="577"/>
      <c r="K574" s="561"/>
      <c r="L574" s="566"/>
      <c r="M574" s="573"/>
      <c r="N574" s="556">
        <f t="shared" si="129"/>
        <v>0</v>
      </c>
    </row>
    <row r="575" spans="1:18" x14ac:dyDescent="0.25">
      <c r="A575" s="239"/>
      <c r="B575" s="240"/>
      <c r="C575" s="241"/>
      <c r="D575" s="240"/>
      <c r="E575" s="240"/>
      <c r="F575" s="242"/>
      <c r="G575" s="243"/>
      <c r="H575" s="244"/>
      <c r="I575" s="552"/>
      <c r="J575" s="577"/>
      <c r="K575" s="561"/>
      <c r="L575" s="566"/>
      <c r="M575" s="573"/>
      <c r="N575" s="556">
        <f t="shared" si="129"/>
        <v>0</v>
      </c>
    </row>
    <row r="576" spans="1:18" x14ac:dyDescent="0.25">
      <c r="A576" s="239"/>
      <c r="B576" s="240"/>
      <c r="C576" s="241"/>
      <c r="D576" s="240"/>
      <c r="E576" s="240"/>
      <c r="F576" s="242"/>
      <c r="G576" s="243"/>
      <c r="H576" s="244"/>
      <c r="I576" s="552"/>
      <c r="J576" s="577"/>
      <c r="K576" s="561"/>
      <c r="L576" s="566"/>
      <c r="M576" s="573"/>
      <c r="N576" s="556">
        <f t="shared" si="129"/>
        <v>0</v>
      </c>
    </row>
    <row r="577" spans="1:18" x14ac:dyDescent="0.25">
      <c r="A577" s="239"/>
      <c r="B577" s="240"/>
      <c r="C577" s="241"/>
      <c r="D577" s="240"/>
      <c r="E577" s="240"/>
      <c r="F577" s="242"/>
      <c r="G577" s="243"/>
      <c r="H577" s="244"/>
      <c r="I577" s="552"/>
      <c r="J577" s="577"/>
      <c r="K577" s="561"/>
      <c r="L577" s="566"/>
      <c r="M577" s="573"/>
      <c r="N577" s="556">
        <f t="shared" si="129"/>
        <v>0</v>
      </c>
    </row>
    <row r="578" spans="1:18" x14ac:dyDescent="0.25">
      <c r="A578" s="239"/>
      <c r="B578" s="240"/>
      <c r="C578" s="241"/>
      <c r="D578" s="240"/>
      <c r="E578" s="240"/>
      <c r="F578" s="242"/>
      <c r="G578" s="243"/>
      <c r="H578" s="244"/>
      <c r="I578" s="552"/>
      <c r="J578" s="577"/>
      <c r="K578" s="561"/>
      <c r="L578" s="566"/>
      <c r="M578" s="573"/>
      <c r="N578" s="556">
        <f t="shared" si="129"/>
        <v>0</v>
      </c>
    </row>
    <row r="579" spans="1:18" x14ac:dyDescent="0.25">
      <c r="A579" s="239"/>
      <c r="B579" s="240"/>
      <c r="C579" s="241"/>
      <c r="D579" s="240"/>
      <c r="E579" s="240"/>
      <c r="F579" s="242"/>
      <c r="G579" s="243"/>
      <c r="H579" s="244"/>
      <c r="I579" s="552"/>
      <c r="J579" s="577"/>
      <c r="K579" s="561"/>
      <c r="L579" s="566"/>
      <c r="M579" s="573"/>
      <c r="N579" s="556">
        <f t="shared" ref="N579:N581" si="130">SUM(J579:M579)</f>
        <v>0</v>
      </c>
    </row>
    <row r="580" spans="1:18" x14ac:dyDescent="0.25">
      <c r="A580" s="239"/>
      <c r="B580" s="240"/>
      <c r="C580" s="241"/>
      <c r="D580" s="240"/>
      <c r="E580" s="240"/>
      <c r="F580" s="242"/>
      <c r="G580" s="243"/>
      <c r="H580" s="244"/>
      <c r="I580" s="552"/>
      <c r="J580" s="577"/>
      <c r="K580" s="561"/>
      <c r="L580" s="566"/>
      <c r="M580" s="573"/>
      <c r="N580" s="556">
        <f t="shared" si="130"/>
        <v>0</v>
      </c>
    </row>
    <row r="581" spans="1:18" ht="15.75" thickBot="1" x14ac:dyDescent="0.3">
      <c r="A581" s="245"/>
      <c r="B581" s="246"/>
      <c r="C581" s="247"/>
      <c r="D581" s="246"/>
      <c r="E581" s="246"/>
      <c r="F581" s="248"/>
      <c r="G581" s="249"/>
      <c r="H581" s="250"/>
      <c r="I581" s="553"/>
      <c r="J581" s="578"/>
      <c r="K581" s="562"/>
      <c r="L581" s="567"/>
      <c r="M581" s="574"/>
      <c r="N581" s="570">
        <f t="shared" si="130"/>
        <v>0</v>
      </c>
    </row>
    <row r="582" spans="1:18" ht="15.75" thickBot="1" x14ac:dyDescent="0.3">
      <c r="A582" s="757" t="s">
        <v>4</v>
      </c>
      <c r="B582" s="758"/>
      <c r="C582" s="758"/>
      <c r="D582" s="758"/>
      <c r="E582" s="758"/>
      <c r="F582" s="758"/>
      <c r="G582" s="758"/>
      <c r="H582" s="758"/>
      <c r="I582" s="554">
        <f>SUM(I572:I581)</f>
        <v>0</v>
      </c>
      <c r="J582" s="579">
        <f t="shared" ref="J582:N582" si="131">SUM(J572:J581)</f>
        <v>0</v>
      </c>
      <c r="K582" s="563">
        <f t="shared" si="131"/>
        <v>0</v>
      </c>
      <c r="L582" s="568">
        <f t="shared" si="131"/>
        <v>0</v>
      </c>
      <c r="M582" s="558">
        <f t="shared" si="131"/>
        <v>0</v>
      </c>
      <c r="N582" s="571">
        <f t="shared" si="131"/>
        <v>0</v>
      </c>
    </row>
    <row r="583" spans="1:18" ht="15.75" thickBot="1" x14ac:dyDescent="0.3">
      <c r="A583" s="746" t="s">
        <v>606</v>
      </c>
      <c r="B583" s="747"/>
      <c r="C583" s="747"/>
      <c r="D583" s="747"/>
      <c r="E583" s="747"/>
      <c r="F583" s="747"/>
      <c r="G583" s="747"/>
      <c r="H583" s="747"/>
      <c r="I583" s="747"/>
      <c r="J583" s="747"/>
      <c r="K583" s="747"/>
      <c r="L583" s="747"/>
      <c r="M583" s="747"/>
      <c r="N583" s="748"/>
    </row>
    <row r="584" spans="1:18" ht="26.25" thickBot="1" x14ac:dyDescent="0.3">
      <c r="A584" s="429" t="s">
        <v>419</v>
      </c>
      <c r="B584" s="417" t="s">
        <v>420</v>
      </c>
      <c r="C584" s="429" t="s">
        <v>421</v>
      </c>
      <c r="D584" s="417" t="s">
        <v>36</v>
      </c>
      <c r="E584" s="232" t="s">
        <v>536</v>
      </c>
      <c r="F584" s="231" t="s">
        <v>0</v>
      </c>
      <c r="G584" s="231" t="s">
        <v>2</v>
      </c>
      <c r="H584" s="231" t="s">
        <v>37</v>
      </c>
      <c r="I584" s="550" t="s">
        <v>5</v>
      </c>
      <c r="J584" s="575" t="s">
        <v>519</v>
      </c>
      <c r="K584" s="559" t="s">
        <v>520</v>
      </c>
      <c r="L584" s="564" t="s">
        <v>521</v>
      </c>
      <c r="M584" s="557" t="s">
        <v>522</v>
      </c>
      <c r="N584" s="569" t="s">
        <v>620</v>
      </c>
      <c r="P584" s="641">
        <v>1</v>
      </c>
      <c r="Q584" s="642">
        <v>25</v>
      </c>
      <c r="R584" s="643">
        <f>+I595</f>
        <v>0</v>
      </c>
    </row>
    <row r="585" spans="1:18" x14ac:dyDescent="0.25">
      <c r="A585" s="233"/>
      <c r="B585" s="234"/>
      <c r="C585" s="235"/>
      <c r="D585" s="234"/>
      <c r="E585" s="234"/>
      <c r="F585" s="236"/>
      <c r="G585" s="237"/>
      <c r="H585" s="238"/>
      <c r="I585" s="551"/>
      <c r="J585" s="576"/>
      <c r="K585" s="560"/>
      <c r="L585" s="565"/>
      <c r="M585" s="572"/>
      <c r="N585" s="555">
        <f t="shared" ref="N585:N591" si="132">SUM(J585:M585)</f>
        <v>0</v>
      </c>
    </row>
    <row r="586" spans="1:18" x14ac:dyDescent="0.25">
      <c r="A586" s="239"/>
      <c r="B586" s="240"/>
      <c r="C586" s="241"/>
      <c r="D586" s="240"/>
      <c r="E586" s="240"/>
      <c r="F586" s="242"/>
      <c r="G586" s="243"/>
      <c r="H586" s="244"/>
      <c r="I586" s="552"/>
      <c r="J586" s="577"/>
      <c r="K586" s="561"/>
      <c r="L586" s="566"/>
      <c r="M586" s="573"/>
      <c r="N586" s="556">
        <f t="shared" si="132"/>
        <v>0</v>
      </c>
    </row>
    <row r="587" spans="1:18" x14ac:dyDescent="0.25">
      <c r="A587" s="239"/>
      <c r="B587" s="240"/>
      <c r="C587" s="241"/>
      <c r="D587" s="240"/>
      <c r="E587" s="240"/>
      <c r="F587" s="242"/>
      <c r="G587" s="243"/>
      <c r="H587" s="244"/>
      <c r="I587" s="552"/>
      <c r="J587" s="577"/>
      <c r="K587" s="561"/>
      <c r="L587" s="566"/>
      <c r="M587" s="573"/>
      <c r="N587" s="556">
        <f t="shared" si="132"/>
        <v>0</v>
      </c>
    </row>
    <row r="588" spans="1:18" x14ac:dyDescent="0.25">
      <c r="A588" s="239"/>
      <c r="B588" s="240"/>
      <c r="C588" s="241"/>
      <c r="D588" s="240"/>
      <c r="E588" s="240"/>
      <c r="F588" s="242"/>
      <c r="G588" s="243"/>
      <c r="H588" s="244"/>
      <c r="I588" s="552"/>
      <c r="J588" s="577"/>
      <c r="K588" s="561"/>
      <c r="L588" s="566"/>
      <c r="M588" s="573"/>
      <c r="N588" s="556">
        <f t="shared" si="132"/>
        <v>0</v>
      </c>
    </row>
    <row r="589" spans="1:18" x14ac:dyDescent="0.25">
      <c r="A589" s="239"/>
      <c r="B589" s="240"/>
      <c r="C589" s="241"/>
      <c r="D589" s="240"/>
      <c r="E589" s="240"/>
      <c r="F589" s="242"/>
      <c r="G589" s="243"/>
      <c r="H589" s="244"/>
      <c r="I589" s="552"/>
      <c r="J589" s="577"/>
      <c r="K589" s="561"/>
      <c r="L589" s="566"/>
      <c r="M589" s="573"/>
      <c r="N589" s="556">
        <f t="shared" si="132"/>
        <v>0</v>
      </c>
    </row>
    <row r="590" spans="1:18" x14ac:dyDescent="0.25">
      <c r="A590" s="239"/>
      <c r="B590" s="240"/>
      <c r="C590" s="241"/>
      <c r="D590" s="240"/>
      <c r="E590" s="240"/>
      <c r="F590" s="242"/>
      <c r="G590" s="243"/>
      <c r="H590" s="244"/>
      <c r="I590" s="552"/>
      <c r="J590" s="577"/>
      <c r="K590" s="561"/>
      <c r="L590" s="566"/>
      <c r="M590" s="573"/>
      <c r="N590" s="556">
        <f t="shared" si="132"/>
        <v>0</v>
      </c>
    </row>
    <row r="591" spans="1:18" x14ac:dyDescent="0.25">
      <c r="A591" s="239"/>
      <c r="B591" s="240"/>
      <c r="C591" s="241"/>
      <c r="D591" s="240"/>
      <c r="E591" s="240"/>
      <c r="F591" s="242"/>
      <c r="G591" s="243"/>
      <c r="H591" s="244"/>
      <c r="I591" s="552"/>
      <c r="J591" s="577"/>
      <c r="K591" s="561"/>
      <c r="L591" s="566"/>
      <c r="M591" s="573"/>
      <c r="N591" s="556">
        <f t="shared" si="132"/>
        <v>0</v>
      </c>
    </row>
    <row r="592" spans="1:18" x14ac:dyDescent="0.25">
      <c r="A592" s="239"/>
      <c r="B592" s="240"/>
      <c r="C592" s="241"/>
      <c r="D592" s="240"/>
      <c r="E592" s="240"/>
      <c r="F592" s="242"/>
      <c r="G592" s="243"/>
      <c r="H592" s="237"/>
      <c r="I592" s="552"/>
      <c r="J592" s="577"/>
      <c r="K592" s="561"/>
      <c r="L592" s="566"/>
      <c r="M592" s="573"/>
      <c r="N592" s="556">
        <f t="shared" ref="N592:N594" si="133">SUM(J592:M592)</f>
        <v>0</v>
      </c>
    </row>
    <row r="593" spans="1:18" x14ac:dyDescent="0.25">
      <c r="A593" s="239"/>
      <c r="B593" s="240"/>
      <c r="C593" s="241"/>
      <c r="D593" s="240"/>
      <c r="E593" s="240"/>
      <c r="F593" s="242"/>
      <c r="G593" s="243"/>
      <c r="H593" s="243"/>
      <c r="I593" s="552"/>
      <c r="J593" s="577"/>
      <c r="K593" s="561"/>
      <c r="L593" s="566"/>
      <c r="M593" s="573"/>
      <c r="N593" s="556">
        <f t="shared" si="133"/>
        <v>0</v>
      </c>
    </row>
    <row r="594" spans="1:18" ht="15.75" thickBot="1" x14ac:dyDescent="0.3">
      <c r="A594" s="245"/>
      <c r="B594" s="246"/>
      <c r="C594" s="247"/>
      <c r="D594" s="246"/>
      <c r="E594" s="246"/>
      <c r="F594" s="248"/>
      <c r="G594" s="249"/>
      <c r="H594" s="250"/>
      <c r="I594" s="553"/>
      <c r="J594" s="578"/>
      <c r="K594" s="562"/>
      <c r="L594" s="567"/>
      <c r="M594" s="574"/>
      <c r="N594" s="570">
        <f t="shared" si="133"/>
        <v>0</v>
      </c>
    </row>
    <row r="595" spans="1:18" ht="15.75" thickBot="1" x14ac:dyDescent="0.3">
      <c r="A595" s="757" t="s">
        <v>4</v>
      </c>
      <c r="B595" s="758"/>
      <c r="C595" s="758"/>
      <c r="D595" s="758"/>
      <c r="E595" s="758"/>
      <c r="F595" s="758"/>
      <c r="G595" s="758"/>
      <c r="H595" s="758"/>
      <c r="I595" s="554">
        <f>SUM(I585:I594)</f>
        <v>0</v>
      </c>
      <c r="J595" s="579">
        <f t="shared" ref="J595:N595" si="134">SUM(J585:J594)</f>
        <v>0</v>
      </c>
      <c r="K595" s="563">
        <f t="shared" si="134"/>
        <v>0</v>
      </c>
      <c r="L595" s="568">
        <f t="shared" si="134"/>
        <v>0</v>
      </c>
      <c r="M595" s="558">
        <f t="shared" si="134"/>
        <v>0</v>
      </c>
      <c r="N595" s="571">
        <f t="shared" si="134"/>
        <v>0</v>
      </c>
    </row>
    <row r="596" spans="1:18" ht="15.75" customHeight="1" thickBot="1" x14ac:dyDescent="0.3">
      <c r="A596" s="746" t="s">
        <v>600</v>
      </c>
      <c r="B596" s="747"/>
      <c r="C596" s="747"/>
      <c r="D596" s="747"/>
      <c r="E596" s="747"/>
      <c r="F596" s="747"/>
      <c r="G596" s="747"/>
      <c r="H596" s="747"/>
      <c r="I596" s="747"/>
      <c r="J596" s="747"/>
      <c r="K596" s="747"/>
      <c r="L596" s="747"/>
      <c r="M596" s="747"/>
      <c r="N596" s="748"/>
    </row>
    <row r="597" spans="1:18" ht="26.25" thickBot="1" x14ac:dyDescent="0.3">
      <c r="A597" s="429" t="s">
        <v>419</v>
      </c>
      <c r="B597" s="417" t="s">
        <v>420</v>
      </c>
      <c r="C597" s="429" t="s">
        <v>421</v>
      </c>
      <c r="D597" s="417" t="s">
        <v>36</v>
      </c>
      <c r="E597" s="232" t="s">
        <v>536</v>
      </c>
      <c r="F597" s="231" t="s">
        <v>0</v>
      </c>
      <c r="G597" s="231" t="s">
        <v>2</v>
      </c>
      <c r="H597" s="231" t="s">
        <v>37</v>
      </c>
      <c r="I597" s="550" t="s">
        <v>5</v>
      </c>
      <c r="J597" s="575" t="s">
        <v>519</v>
      </c>
      <c r="K597" s="559" t="s">
        <v>520</v>
      </c>
      <c r="L597" s="564" t="s">
        <v>521</v>
      </c>
      <c r="M597" s="557" t="s">
        <v>522</v>
      </c>
      <c r="N597" s="569" t="s">
        <v>620</v>
      </c>
      <c r="P597" s="641">
        <v>1</v>
      </c>
      <c r="Q597" s="642">
        <v>24</v>
      </c>
      <c r="R597" s="643">
        <f>+I608</f>
        <v>0</v>
      </c>
    </row>
    <row r="598" spans="1:18" x14ac:dyDescent="0.25">
      <c r="A598" s="233"/>
      <c r="B598" s="234"/>
      <c r="C598" s="235"/>
      <c r="D598" s="234"/>
      <c r="E598" s="234"/>
      <c r="F598" s="236"/>
      <c r="G598" s="237"/>
      <c r="H598" s="238"/>
      <c r="I598" s="551"/>
      <c r="J598" s="576"/>
      <c r="K598" s="560"/>
      <c r="L598" s="565"/>
      <c r="M598" s="572"/>
      <c r="N598" s="555">
        <f t="shared" ref="N598:N604" si="135">SUM(J598:M598)</f>
        <v>0</v>
      </c>
    </row>
    <row r="599" spans="1:18" x14ac:dyDescent="0.25">
      <c r="A599" s="239"/>
      <c r="B599" s="240"/>
      <c r="C599" s="241"/>
      <c r="D599" s="240"/>
      <c r="E599" s="240"/>
      <c r="F599" s="242"/>
      <c r="G599" s="243"/>
      <c r="H599" s="244"/>
      <c r="I599" s="552"/>
      <c r="J599" s="577"/>
      <c r="K599" s="561"/>
      <c r="L599" s="566"/>
      <c r="M599" s="573"/>
      <c r="N599" s="556">
        <f t="shared" si="135"/>
        <v>0</v>
      </c>
    </row>
    <row r="600" spans="1:18" x14ac:dyDescent="0.25">
      <c r="A600" s="239"/>
      <c r="B600" s="240"/>
      <c r="C600" s="241"/>
      <c r="D600" s="240"/>
      <c r="E600" s="240"/>
      <c r="F600" s="242"/>
      <c r="G600" s="243"/>
      <c r="H600" s="244"/>
      <c r="I600" s="552"/>
      <c r="J600" s="577"/>
      <c r="K600" s="561"/>
      <c r="L600" s="566"/>
      <c r="M600" s="573"/>
      <c r="N600" s="556">
        <f t="shared" si="135"/>
        <v>0</v>
      </c>
    </row>
    <row r="601" spans="1:18" x14ac:dyDescent="0.25">
      <c r="A601" s="239"/>
      <c r="B601" s="240"/>
      <c r="C601" s="241"/>
      <c r="D601" s="240"/>
      <c r="E601" s="240"/>
      <c r="F601" s="242"/>
      <c r="G601" s="243"/>
      <c r="H601" s="244"/>
      <c r="I601" s="552"/>
      <c r="J601" s="577"/>
      <c r="K601" s="561"/>
      <c r="L601" s="566"/>
      <c r="M601" s="573"/>
      <c r="N601" s="556">
        <f t="shared" si="135"/>
        <v>0</v>
      </c>
    </row>
    <row r="602" spans="1:18" x14ac:dyDescent="0.25">
      <c r="A602" s="239"/>
      <c r="B602" s="240"/>
      <c r="C602" s="241"/>
      <c r="D602" s="240"/>
      <c r="E602" s="240"/>
      <c r="F602" s="242"/>
      <c r="G602" s="243"/>
      <c r="H602" s="244"/>
      <c r="I602" s="552"/>
      <c r="J602" s="577"/>
      <c r="K602" s="561"/>
      <c r="L602" s="566"/>
      <c r="M602" s="573"/>
      <c r="N602" s="556">
        <f t="shared" si="135"/>
        <v>0</v>
      </c>
    </row>
    <row r="603" spans="1:18" x14ac:dyDescent="0.25">
      <c r="A603" s="239"/>
      <c r="B603" s="240"/>
      <c r="C603" s="241"/>
      <c r="D603" s="240"/>
      <c r="E603" s="240"/>
      <c r="F603" s="242"/>
      <c r="G603" s="243"/>
      <c r="H603" s="244"/>
      <c r="I603" s="552"/>
      <c r="J603" s="577"/>
      <c r="K603" s="561"/>
      <c r="L603" s="566"/>
      <c r="M603" s="573"/>
      <c r="N603" s="556">
        <f t="shared" si="135"/>
        <v>0</v>
      </c>
    </row>
    <row r="604" spans="1:18" x14ac:dyDescent="0.25">
      <c r="A604" s="239"/>
      <c r="B604" s="240"/>
      <c r="C604" s="241"/>
      <c r="D604" s="240"/>
      <c r="E604" s="240"/>
      <c r="F604" s="242"/>
      <c r="G604" s="243"/>
      <c r="H604" s="244"/>
      <c r="I604" s="552"/>
      <c r="J604" s="577"/>
      <c r="K604" s="561"/>
      <c r="L604" s="566"/>
      <c r="M604" s="573"/>
      <c r="N604" s="556">
        <f t="shared" si="135"/>
        <v>0</v>
      </c>
    </row>
    <row r="605" spans="1:18" x14ac:dyDescent="0.25">
      <c r="A605" s="239"/>
      <c r="B605" s="240"/>
      <c r="C605" s="241"/>
      <c r="D605" s="240"/>
      <c r="E605" s="240"/>
      <c r="F605" s="242"/>
      <c r="G605" s="243"/>
      <c r="H605" s="237"/>
      <c r="I605" s="552"/>
      <c r="J605" s="577"/>
      <c r="K605" s="561"/>
      <c r="L605" s="566"/>
      <c r="M605" s="573"/>
      <c r="N605" s="556">
        <f t="shared" ref="N605:N607" si="136">SUM(J605:M605)</f>
        <v>0</v>
      </c>
    </row>
    <row r="606" spans="1:18" x14ac:dyDescent="0.25">
      <c r="A606" s="239"/>
      <c r="B606" s="240"/>
      <c r="C606" s="241"/>
      <c r="D606" s="240"/>
      <c r="E606" s="240"/>
      <c r="F606" s="242"/>
      <c r="G606" s="243"/>
      <c r="H606" s="243"/>
      <c r="I606" s="552"/>
      <c r="J606" s="577"/>
      <c r="K606" s="561"/>
      <c r="L606" s="566"/>
      <c r="M606" s="573"/>
      <c r="N606" s="556">
        <f t="shared" si="136"/>
        <v>0</v>
      </c>
    </row>
    <row r="607" spans="1:18" ht="15.75" thickBot="1" x14ac:dyDescent="0.3">
      <c r="A607" s="245"/>
      <c r="B607" s="246"/>
      <c r="C607" s="247"/>
      <c r="D607" s="246"/>
      <c r="E607" s="246"/>
      <c r="F607" s="248"/>
      <c r="G607" s="249"/>
      <c r="H607" s="250"/>
      <c r="I607" s="553"/>
      <c r="J607" s="578"/>
      <c r="K607" s="562"/>
      <c r="L607" s="567"/>
      <c r="M607" s="574"/>
      <c r="N607" s="570">
        <f t="shared" si="136"/>
        <v>0</v>
      </c>
    </row>
    <row r="608" spans="1:18" ht="15.75" thickBot="1" x14ac:dyDescent="0.3">
      <c r="A608" s="757" t="s">
        <v>4</v>
      </c>
      <c r="B608" s="758"/>
      <c r="C608" s="758"/>
      <c r="D608" s="758"/>
      <c r="E608" s="758"/>
      <c r="F608" s="758"/>
      <c r="G608" s="758"/>
      <c r="H608" s="758"/>
      <c r="I608" s="554">
        <f>SUM(I598:I607)</f>
        <v>0</v>
      </c>
      <c r="J608" s="579">
        <f t="shared" ref="J608:N608" si="137">SUM(J598:J607)</f>
        <v>0</v>
      </c>
      <c r="K608" s="563">
        <f t="shared" si="137"/>
        <v>0</v>
      </c>
      <c r="L608" s="568">
        <f t="shared" si="137"/>
        <v>0</v>
      </c>
      <c r="M608" s="558">
        <f t="shared" si="137"/>
        <v>0</v>
      </c>
      <c r="N608" s="571">
        <f t="shared" si="137"/>
        <v>0</v>
      </c>
    </row>
    <row r="609" spans="1:18" ht="15.75" customHeight="1" thickBot="1" x14ac:dyDescent="0.3">
      <c r="A609" s="743" t="s">
        <v>460</v>
      </c>
      <c r="B609" s="744"/>
      <c r="C609" s="744"/>
      <c r="D609" s="744"/>
      <c r="E609" s="744"/>
      <c r="F609" s="744"/>
      <c r="G609" s="744"/>
      <c r="H609" s="744"/>
      <c r="I609" s="744"/>
      <c r="J609" s="744"/>
      <c r="K609" s="744"/>
      <c r="L609" s="744"/>
      <c r="M609" s="744"/>
      <c r="N609" s="745"/>
    </row>
    <row r="610" spans="1:18" ht="26.25" thickBot="1" x14ac:dyDescent="0.3">
      <c r="A610" s="429" t="s">
        <v>540</v>
      </c>
      <c r="B610" s="417" t="s">
        <v>540</v>
      </c>
      <c r="C610" s="429" t="s">
        <v>421</v>
      </c>
      <c r="D610" s="417" t="s">
        <v>36</v>
      </c>
      <c r="E610" s="232" t="s">
        <v>536</v>
      </c>
      <c r="F610" s="231" t="s">
        <v>0</v>
      </c>
      <c r="G610" s="231" t="s">
        <v>538</v>
      </c>
      <c r="H610" s="231" t="s">
        <v>37</v>
      </c>
      <c r="I610" s="550" t="s">
        <v>5</v>
      </c>
      <c r="J610" s="575" t="s">
        <v>519</v>
      </c>
      <c r="K610" s="559" t="s">
        <v>520</v>
      </c>
      <c r="L610" s="564" t="s">
        <v>521</v>
      </c>
      <c r="M610" s="557" t="s">
        <v>522</v>
      </c>
      <c r="N610" s="569" t="s">
        <v>620</v>
      </c>
      <c r="P610" s="641">
        <v>1</v>
      </c>
      <c r="Q610" s="642">
        <v>18</v>
      </c>
      <c r="R610" s="643">
        <f>+I621</f>
        <v>0</v>
      </c>
    </row>
    <row r="611" spans="1:18" x14ac:dyDescent="0.25">
      <c r="A611" s="233"/>
      <c r="B611" s="234"/>
      <c r="C611" s="235"/>
      <c r="D611" s="234"/>
      <c r="E611" s="234"/>
      <c r="F611" s="236"/>
      <c r="G611" s="446"/>
      <c r="H611" s="238"/>
      <c r="I611" s="551"/>
      <c r="J611" s="576"/>
      <c r="K611" s="560"/>
      <c r="L611" s="565"/>
      <c r="M611" s="572"/>
      <c r="N611" s="555">
        <f t="shared" ref="N611:N617" si="138">SUM(J611:M611)</f>
        <v>0</v>
      </c>
    </row>
    <row r="612" spans="1:18" x14ac:dyDescent="0.25">
      <c r="A612" s="239"/>
      <c r="B612" s="240"/>
      <c r="C612" s="241"/>
      <c r="D612" s="240"/>
      <c r="E612" s="240"/>
      <c r="F612" s="242"/>
      <c r="G612" s="447"/>
      <c r="H612" s="244"/>
      <c r="I612" s="552"/>
      <c r="J612" s="577"/>
      <c r="K612" s="561"/>
      <c r="L612" s="566"/>
      <c r="M612" s="573"/>
      <c r="N612" s="556">
        <f t="shared" si="138"/>
        <v>0</v>
      </c>
    </row>
    <row r="613" spans="1:18" x14ac:dyDescent="0.25">
      <c r="A613" s="239"/>
      <c r="B613" s="240"/>
      <c r="C613" s="241"/>
      <c r="D613" s="240"/>
      <c r="E613" s="240"/>
      <c r="F613" s="242"/>
      <c r="G613" s="243"/>
      <c r="H613" s="244"/>
      <c r="I613" s="552"/>
      <c r="J613" s="577"/>
      <c r="K613" s="561"/>
      <c r="L613" s="566"/>
      <c r="M613" s="573"/>
      <c r="N613" s="556">
        <f t="shared" si="138"/>
        <v>0</v>
      </c>
    </row>
    <row r="614" spans="1:18" x14ac:dyDescent="0.25">
      <c r="A614" s="239"/>
      <c r="B614" s="240"/>
      <c r="C614" s="241"/>
      <c r="D614" s="240"/>
      <c r="E614" s="240"/>
      <c r="F614" s="242"/>
      <c r="G614" s="243"/>
      <c r="H614" s="244"/>
      <c r="I614" s="552"/>
      <c r="J614" s="577"/>
      <c r="K614" s="561"/>
      <c r="L614" s="566"/>
      <c r="M614" s="573"/>
      <c r="N614" s="556">
        <f t="shared" si="138"/>
        <v>0</v>
      </c>
    </row>
    <row r="615" spans="1:18" x14ac:dyDescent="0.25">
      <c r="A615" s="239"/>
      <c r="B615" s="240"/>
      <c r="C615" s="241"/>
      <c r="D615" s="240"/>
      <c r="E615" s="240"/>
      <c r="F615" s="242"/>
      <c r="G615" s="243"/>
      <c r="H615" s="244"/>
      <c r="I615" s="552"/>
      <c r="J615" s="577"/>
      <c r="K615" s="561"/>
      <c r="L615" s="566"/>
      <c r="M615" s="573"/>
      <c r="N615" s="556">
        <f t="shared" si="138"/>
        <v>0</v>
      </c>
    </row>
    <row r="616" spans="1:18" x14ac:dyDescent="0.25">
      <c r="A616" s="239"/>
      <c r="B616" s="240"/>
      <c r="C616" s="241"/>
      <c r="D616" s="240"/>
      <c r="E616" s="240"/>
      <c r="F616" s="242"/>
      <c r="G616" s="243"/>
      <c r="H616" s="244"/>
      <c r="I616" s="552"/>
      <c r="J616" s="577"/>
      <c r="K616" s="561"/>
      <c r="L616" s="566"/>
      <c r="M616" s="573"/>
      <c r="N616" s="556">
        <f t="shared" si="138"/>
        <v>0</v>
      </c>
    </row>
    <row r="617" spans="1:18" x14ac:dyDescent="0.25">
      <c r="A617" s="239"/>
      <c r="B617" s="240"/>
      <c r="C617" s="241"/>
      <c r="D617" s="240"/>
      <c r="E617" s="240"/>
      <c r="F617" s="242"/>
      <c r="G617" s="243"/>
      <c r="H617" s="244"/>
      <c r="I617" s="552"/>
      <c r="J617" s="577"/>
      <c r="K617" s="561"/>
      <c r="L617" s="566"/>
      <c r="M617" s="573"/>
      <c r="N617" s="556">
        <f t="shared" si="138"/>
        <v>0</v>
      </c>
    </row>
    <row r="618" spans="1:18" x14ac:dyDescent="0.25">
      <c r="A618" s="239"/>
      <c r="B618" s="240"/>
      <c r="C618" s="241"/>
      <c r="D618" s="240"/>
      <c r="E618" s="240"/>
      <c r="F618" s="242"/>
      <c r="G618" s="243"/>
      <c r="H618" s="244"/>
      <c r="I618" s="552"/>
      <c r="J618" s="577"/>
      <c r="K618" s="561"/>
      <c r="L618" s="566"/>
      <c r="M618" s="573"/>
      <c r="N618" s="556">
        <f t="shared" ref="N618:N620" si="139">SUM(J618:M618)</f>
        <v>0</v>
      </c>
    </row>
    <row r="619" spans="1:18" x14ac:dyDescent="0.25">
      <c r="A619" s="239"/>
      <c r="B619" s="240"/>
      <c r="C619" s="241"/>
      <c r="D619" s="240"/>
      <c r="E619" s="240"/>
      <c r="F619" s="242"/>
      <c r="G619" s="243"/>
      <c r="H619" s="244"/>
      <c r="I619" s="552"/>
      <c r="J619" s="577"/>
      <c r="K619" s="561"/>
      <c r="L619" s="566"/>
      <c r="M619" s="573"/>
      <c r="N619" s="556">
        <f t="shared" si="139"/>
        <v>0</v>
      </c>
    </row>
    <row r="620" spans="1:18" ht="15.75" thickBot="1" x14ac:dyDescent="0.3">
      <c r="A620" s="245"/>
      <c r="B620" s="246"/>
      <c r="C620" s="247"/>
      <c r="D620" s="246"/>
      <c r="E620" s="246"/>
      <c r="F620" s="248"/>
      <c r="G620" s="249"/>
      <c r="H620" s="250"/>
      <c r="I620" s="553"/>
      <c r="J620" s="578"/>
      <c r="K620" s="562"/>
      <c r="L620" s="567"/>
      <c r="M620" s="574"/>
      <c r="N620" s="570">
        <f t="shared" si="139"/>
        <v>0</v>
      </c>
    </row>
    <row r="621" spans="1:18" ht="15.75" thickBot="1" x14ac:dyDescent="0.3">
      <c r="A621" s="757" t="s">
        <v>4</v>
      </c>
      <c r="B621" s="758"/>
      <c r="C621" s="758"/>
      <c r="D621" s="758"/>
      <c r="E621" s="758"/>
      <c r="F621" s="758"/>
      <c r="G621" s="758"/>
      <c r="H621" s="758"/>
      <c r="I621" s="554">
        <f>SUM(I611:I620)</f>
        <v>0</v>
      </c>
      <c r="J621" s="579">
        <f t="shared" ref="J621:N621" si="140">SUM(J611:J620)</f>
        <v>0</v>
      </c>
      <c r="K621" s="563">
        <f t="shared" si="140"/>
        <v>0</v>
      </c>
      <c r="L621" s="568">
        <f t="shared" si="140"/>
        <v>0</v>
      </c>
      <c r="M621" s="558">
        <f t="shared" si="140"/>
        <v>0</v>
      </c>
      <c r="N621" s="571">
        <f t="shared" si="140"/>
        <v>0</v>
      </c>
    </row>
    <row r="622" spans="1:18" ht="15.75" customHeight="1" thickBot="1" x14ac:dyDescent="0.3">
      <c r="A622" s="743" t="s">
        <v>461</v>
      </c>
      <c r="B622" s="744"/>
      <c r="C622" s="744"/>
      <c r="D622" s="744"/>
      <c r="E622" s="744"/>
      <c r="F622" s="744"/>
      <c r="G622" s="744"/>
      <c r="H622" s="744"/>
      <c r="I622" s="744"/>
      <c r="J622" s="744"/>
      <c r="K622" s="744"/>
      <c r="L622" s="744"/>
      <c r="M622" s="744"/>
      <c r="N622" s="745"/>
    </row>
    <row r="623" spans="1:18" ht="26.25" thickBot="1" x14ac:dyDescent="0.3">
      <c r="A623" s="429" t="s">
        <v>419</v>
      </c>
      <c r="B623" s="417" t="s">
        <v>420</v>
      </c>
      <c r="C623" s="429" t="s">
        <v>421</v>
      </c>
      <c r="D623" s="417" t="s">
        <v>36</v>
      </c>
      <c r="E623" s="232" t="s">
        <v>536</v>
      </c>
      <c r="F623" s="231" t="s">
        <v>0</v>
      </c>
      <c r="G623" s="231" t="s">
        <v>2</v>
      </c>
      <c r="H623" s="231" t="s">
        <v>37</v>
      </c>
      <c r="I623" s="550" t="s">
        <v>5</v>
      </c>
      <c r="J623" s="575" t="s">
        <v>519</v>
      </c>
      <c r="K623" s="559" t="s">
        <v>520</v>
      </c>
      <c r="L623" s="564" t="s">
        <v>521</v>
      </c>
      <c r="M623" s="557" t="s">
        <v>522</v>
      </c>
      <c r="N623" s="569" t="s">
        <v>620</v>
      </c>
      <c r="P623" s="641">
        <v>1</v>
      </c>
      <c r="Q623" s="642">
        <v>14</v>
      </c>
      <c r="R623" s="643">
        <f>+I634</f>
        <v>0</v>
      </c>
    </row>
    <row r="624" spans="1:18" x14ac:dyDescent="0.25">
      <c r="A624" s="233"/>
      <c r="B624" s="234"/>
      <c r="C624" s="235"/>
      <c r="D624" s="234"/>
      <c r="E624" s="234"/>
      <c r="F624" s="236"/>
      <c r="G624" s="237"/>
      <c r="H624" s="238"/>
      <c r="I624" s="551"/>
      <c r="J624" s="576"/>
      <c r="K624" s="560"/>
      <c r="L624" s="565"/>
      <c r="M624" s="572"/>
      <c r="N624" s="555">
        <f t="shared" ref="N624:N630" si="141">SUM(J624:M624)</f>
        <v>0</v>
      </c>
    </row>
    <row r="625" spans="1:18" x14ac:dyDescent="0.25">
      <c r="A625" s="239"/>
      <c r="B625" s="240"/>
      <c r="C625" s="241"/>
      <c r="D625" s="240"/>
      <c r="E625" s="240"/>
      <c r="F625" s="242"/>
      <c r="G625" s="243"/>
      <c r="H625" s="244"/>
      <c r="I625" s="552"/>
      <c r="J625" s="577"/>
      <c r="K625" s="561"/>
      <c r="L625" s="566"/>
      <c r="M625" s="573"/>
      <c r="N625" s="556">
        <f t="shared" si="141"/>
        <v>0</v>
      </c>
    </row>
    <row r="626" spans="1:18" x14ac:dyDescent="0.25">
      <c r="A626" s="239"/>
      <c r="B626" s="240"/>
      <c r="C626" s="241"/>
      <c r="D626" s="240"/>
      <c r="E626" s="240"/>
      <c r="F626" s="242"/>
      <c r="G626" s="243"/>
      <c r="H626" s="244"/>
      <c r="I626" s="552"/>
      <c r="J626" s="577"/>
      <c r="K626" s="561"/>
      <c r="L626" s="566"/>
      <c r="M626" s="573"/>
      <c r="N626" s="556">
        <f t="shared" si="141"/>
        <v>0</v>
      </c>
    </row>
    <row r="627" spans="1:18" x14ac:dyDescent="0.25">
      <c r="A627" s="239"/>
      <c r="B627" s="240"/>
      <c r="C627" s="241"/>
      <c r="D627" s="240"/>
      <c r="E627" s="240"/>
      <c r="F627" s="242"/>
      <c r="G627" s="243"/>
      <c r="H627" s="244"/>
      <c r="I627" s="552"/>
      <c r="J627" s="577"/>
      <c r="K627" s="561"/>
      <c r="L627" s="566"/>
      <c r="M627" s="573"/>
      <c r="N627" s="556">
        <f t="shared" si="141"/>
        <v>0</v>
      </c>
    </row>
    <row r="628" spans="1:18" x14ac:dyDescent="0.25">
      <c r="A628" s="239"/>
      <c r="B628" s="240"/>
      <c r="C628" s="241"/>
      <c r="D628" s="240"/>
      <c r="E628" s="240"/>
      <c r="F628" s="242"/>
      <c r="G628" s="243"/>
      <c r="H628" s="244"/>
      <c r="I628" s="552"/>
      <c r="J628" s="577"/>
      <c r="K628" s="561"/>
      <c r="L628" s="566"/>
      <c r="M628" s="573"/>
      <c r="N628" s="556">
        <f t="shared" si="141"/>
        <v>0</v>
      </c>
    </row>
    <row r="629" spans="1:18" x14ac:dyDescent="0.25">
      <c r="A629" s="239"/>
      <c r="B629" s="240"/>
      <c r="C629" s="241"/>
      <c r="D629" s="240"/>
      <c r="E629" s="240"/>
      <c r="F629" s="242"/>
      <c r="G629" s="243"/>
      <c r="H629" s="244"/>
      <c r="I629" s="552"/>
      <c r="J629" s="577"/>
      <c r="K629" s="561"/>
      <c r="L629" s="566"/>
      <c r="M629" s="573"/>
      <c r="N629" s="556">
        <f t="shared" si="141"/>
        <v>0</v>
      </c>
    </row>
    <row r="630" spans="1:18" x14ac:dyDescent="0.25">
      <c r="A630" s="239"/>
      <c r="B630" s="240"/>
      <c r="C630" s="241"/>
      <c r="D630" s="240"/>
      <c r="E630" s="240"/>
      <c r="F630" s="242"/>
      <c r="G630" s="243"/>
      <c r="H630" s="244"/>
      <c r="I630" s="552"/>
      <c r="J630" s="577"/>
      <c r="K630" s="561"/>
      <c r="L630" s="566"/>
      <c r="M630" s="573"/>
      <c r="N630" s="556">
        <f t="shared" si="141"/>
        <v>0</v>
      </c>
    </row>
    <row r="631" spans="1:18" x14ac:dyDescent="0.25">
      <c r="A631" s="239"/>
      <c r="B631" s="240"/>
      <c r="C631" s="241"/>
      <c r="D631" s="240"/>
      <c r="E631" s="240"/>
      <c r="F631" s="242"/>
      <c r="G631" s="243"/>
      <c r="H631" s="244"/>
      <c r="I631" s="552"/>
      <c r="J631" s="577"/>
      <c r="K631" s="561"/>
      <c r="L631" s="566"/>
      <c r="M631" s="573"/>
      <c r="N631" s="556">
        <f t="shared" ref="N631:N633" si="142">SUM(J631:M631)</f>
        <v>0</v>
      </c>
    </row>
    <row r="632" spans="1:18" x14ac:dyDescent="0.25">
      <c r="A632" s="239"/>
      <c r="B632" s="240"/>
      <c r="C632" s="241"/>
      <c r="D632" s="240"/>
      <c r="E632" s="240"/>
      <c r="F632" s="242"/>
      <c r="G632" s="243"/>
      <c r="H632" s="244"/>
      <c r="I632" s="552"/>
      <c r="J632" s="577"/>
      <c r="K632" s="561"/>
      <c r="L632" s="566"/>
      <c r="M632" s="573"/>
      <c r="N632" s="556">
        <f t="shared" si="142"/>
        <v>0</v>
      </c>
    </row>
    <row r="633" spans="1:18" ht="15.75" thickBot="1" x14ac:dyDescent="0.3">
      <c r="A633" s="245"/>
      <c r="B633" s="246"/>
      <c r="C633" s="247"/>
      <c r="D633" s="246"/>
      <c r="E633" s="246"/>
      <c r="F633" s="248"/>
      <c r="G633" s="249"/>
      <c r="H633" s="250"/>
      <c r="I633" s="553"/>
      <c r="J633" s="578"/>
      <c r="K633" s="562"/>
      <c r="L633" s="567"/>
      <c r="M633" s="574"/>
      <c r="N633" s="570">
        <f t="shared" si="142"/>
        <v>0</v>
      </c>
    </row>
    <row r="634" spans="1:18" ht="15.75" thickBot="1" x14ac:dyDescent="0.3">
      <c r="A634" s="757" t="s">
        <v>4</v>
      </c>
      <c r="B634" s="758"/>
      <c r="C634" s="758"/>
      <c r="D634" s="758"/>
      <c r="E634" s="758"/>
      <c r="F634" s="758"/>
      <c r="G634" s="758"/>
      <c r="H634" s="758"/>
      <c r="I634" s="554">
        <f>SUM(I624:I633)</f>
        <v>0</v>
      </c>
      <c r="J634" s="579">
        <f t="shared" ref="J634:N634" si="143">SUM(J624:J633)</f>
        <v>0</v>
      </c>
      <c r="K634" s="563">
        <f t="shared" si="143"/>
        <v>0</v>
      </c>
      <c r="L634" s="568">
        <f t="shared" si="143"/>
        <v>0</v>
      </c>
      <c r="M634" s="558">
        <f t="shared" si="143"/>
        <v>0</v>
      </c>
      <c r="N634" s="571">
        <f t="shared" si="143"/>
        <v>0</v>
      </c>
    </row>
    <row r="635" spans="1:18" ht="15.75" customHeight="1" thickBot="1" x14ac:dyDescent="0.3">
      <c r="A635" s="743" t="s">
        <v>462</v>
      </c>
      <c r="B635" s="744"/>
      <c r="C635" s="744"/>
      <c r="D635" s="744"/>
      <c r="E635" s="744"/>
      <c r="F635" s="744"/>
      <c r="G635" s="744"/>
      <c r="H635" s="744"/>
      <c r="I635" s="744"/>
      <c r="J635" s="744"/>
      <c r="K635" s="744"/>
      <c r="L635" s="744"/>
      <c r="M635" s="744"/>
      <c r="N635" s="745"/>
    </row>
    <row r="636" spans="1:18" ht="26.25" thickBot="1" x14ac:dyDescent="0.3">
      <c r="A636" s="429" t="s">
        <v>419</v>
      </c>
      <c r="B636" s="417" t="s">
        <v>420</v>
      </c>
      <c r="C636" s="429" t="s">
        <v>421</v>
      </c>
      <c r="D636" s="417" t="s">
        <v>36</v>
      </c>
      <c r="E636" s="232" t="s">
        <v>536</v>
      </c>
      <c r="F636" s="231" t="s">
        <v>0</v>
      </c>
      <c r="G636" s="231" t="s">
        <v>2</v>
      </c>
      <c r="H636" s="231" t="s">
        <v>37</v>
      </c>
      <c r="I636" s="550" t="s">
        <v>5</v>
      </c>
      <c r="J636" s="575" t="s">
        <v>519</v>
      </c>
      <c r="K636" s="559" t="s">
        <v>520</v>
      </c>
      <c r="L636" s="564" t="s">
        <v>521</v>
      </c>
      <c r="M636" s="557" t="s">
        <v>522</v>
      </c>
      <c r="N636" s="569" t="s">
        <v>620</v>
      </c>
      <c r="P636" s="641">
        <v>1</v>
      </c>
      <c r="Q636" s="642">
        <v>8</v>
      </c>
      <c r="R636" s="643">
        <f>+I647</f>
        <v>0</v>
      </c>
    </row>
    <row r="637" spans="1:18" x14ac:dyDescent="0.25">
      <c r="A637" s="233"/>
      <c r="B637" s="234"/>
      <c r="C637" s="235"/>
      <c r="D637" s="234"/>
      <c r="E637" s="234"/>
      <c r="F637" s="236"/>
      <c r="G637" s="237"/>
      <c r="H637" s="238"/>
      <c r="I637" s="551"/>
      <c r="J637" s="576"/>
      <c r="K637" s="560"/>
      <c r="L637" s="565"/>
      <c r="M637" s="572"/>
      <c r="N637" s="555">
        <f t="shared" ref="N637:N643" si="144">SUM(J637:M637)</f>
        <v>0</v>
      </c>
    </row>
    <row r="638" spans="1:18" x14ac:dyDescent="0.25">
      <c r="A638" s="239"/>
      <c r="B638" s="240"/>
      <c r="C638" s="241"/>
      <c r="D638" s="240"/>
      <c r="E638" s="240"/>
      <c r="F638" s="242"/>
      <c r="G638" s="243"/>
      <c r="H638" s="244"/>
      <c r="I638" s="552"/>
      <c r="J638" s="577"/>
      <c r="K638" s="561"/>
      <c r="L638" s="566"/>
      <c r="M638" s="573"/>
      <c r="N638" s="556">
        <f t="shared" si="144"/>
        <v>0</v>
      </c>
    </row>
    <row r="639" spans="1:18" x14ac:dyDescent="0.25">
      <c r="A639" s="239"/>
      <c r="B639" s="240"/>
      <c r="C639" s="241"/>
      <c r="D639" s="240"/>
      <c r="E639" s="240"/>
      <c r="F639" s="242"/>
      <c r="G639" s="243"/>
      <c r="H639" s="244"/>
      <c r="I639" s="552"/>
      <c r="J639" s="577"/>
      <c r="K639" s="561"/>
      <c r="L639" s="566"/>
      <c r="M639" s="573"/>
      <c r="N639" s="556">
        <f t="shared" si="144"/>
        <v>0</v>
      </c>
    </row>
    <row r="640" spans="1:18" x14ac:dyDescent="0.25">
      <c r="A640" s="239"/>
      <c r="B640" s="240"/>
      <c r="C640" s="241"/>
      <c r="D640" s="240"/>
      <c r="E640" s="240"/>
      <c r="F640" s="242"/>
      <c r="G640" s="243"/>
      <c r="H640" s="244"/>
      <c r="I640" s="552"/>
      <c r="J640" s="577"/>
      <c r="K640" s="561"/>
      <c r="L640" s="566"/>
      <c r="M640" s="573"/>
      <c r="N640" s="556">
        <f t="shared" si="144"/>
        <v>0</v>
      </c>
    </row>
    <row r="641" spans="1:18" x14ac:dyDescent="0.25">
      <c r="A641" s="239"/>
      <c r="B641" s="240"/>
      <c r="C641" s="241"/>
      <c r="D641" s="240"/>
      <c r="E641" s="240"/>
      <c r="F641" s="242"/>
      <c r="G641" s="243"/>
      <c r="H641" s="244"/>
      <c r="I641" s="552"/>
      <c r="J641" s="577"/>
      <c r="K641" s="561"/>
      <c r="L641" s="566"/>
      <c r="M641" s="573"/>
      <c r="N641" s="556">
        <f t="shared" si="144"/>
        <v>0</v>
      </c>
    </row>
    <row r="642" spans="1:18" x14ac:dyDescent="0.25">
      <c r="A642" s="239"/>
      <c r="B642" s="240"/>
      <c r="C642" s="241"/>
      <c r="D642" s="240"/>
      <c r="E642" s="240"/>
      <c r="F642" s="242"/>
      <c r="G642" s="243"/>
      <c r="H642" s="244"/>
      <c r="I642" s="552"/>
      <c r="J642" s="577"/>
      <c r="K642" s="561"/>
      <c r="L642" s="566"/>
      <c r="M642" s="573"/>
      <c r="N642" s="556">
        <f t="shared" si="144"/>
        <v>0</v>
      </c>
    </row>
    <row r="643" spans="1:18" x14ac:dyDescent="0.25">
      <c r="A643" s="239"/>
      <c r="B643" s="240"/>
      <c r="C643" s="241"/>
      <c r="D643" s="240"/>
      <c r="E643" s="240"/>
      <c r="F643" s="242"/>
      <c r="G643" s="243"/>
      <c r="H643" s="244"/>
      <c r="I643" s="552"/>
      <c r="J643" s="577"/>
      <c r="K643" s="561"/>
      <c r="L643" s="566"/>
      <c r="M643" s="573"/>
      <c r="N643" s="556">
        <f t="shared" si="144"/>
        <v>0</v>
      </c>
    </row>
    <row r="644" spans="1:18" x14ac:dyDescent="0.25">
      <c r="A644" s="239"/>
      <c r="B644" s="240"/>
      <c r="C644" s="241"/>
      <c r="D644" s="240"/>
      <c r="E644" s="240"/>
      <c r="F644" s="242"/>
      <c r="G644" s="243"/>
      <c r="H644" s="244"/>
      <c r="I644" s="552"/>
      <c r="J644" s="577"/>
      <c r="K644" s="561"/>
      <c r="L644" s="566"/>
      <c r="M644" s="573"/>
      <c r="N644" s="556">
        <f t="shared" ref="N644:N646" si="145">SUM(J644:M644)</f>
        <v>0</v>
      </c>
    </row>
    <row r="645" spans="1:18" x14ac:dyDescent="0.25">
      <c r="A645" s="239"/>
      <c r="B645" s="240"/>
      <c r="C645" s="241"/>
      <c r="D645" s="240"/>
      <c r="E645" s="240"/>
      <c r="F645" s="242"/>
      <c r="G645" s="243"/>
      <c r="H645" s="244"/>
      <c r="I645" s="552"/>
      <c r="J645" s="577"/>
      <c r="K645" s="561"/>
      <c r="L645" s="566"/>
      <c r="M645" s="573"/>
      <c r="N645" s="556">
        <f t="shared" si="145"/>
        <v>0</v>
      </c>
    </row>
    <row r="646" spans="1:18" ht="15.75" thickBot="1" x14ac:dyDescent="0.3">
      <c r="A646" s="245"/>
      <c r="B646" s="246"/>
      <c r="C646" s="247"/>
      <c r="D646" s="246"/>
      <c r="E646" s="246"/>
      <c r="F646" s="248"/>
      <c r="G646" s="249"/>
      <c r="H646" s="250"/>
      <c r="I646" s="553"/>
      <c r="J646" s="578"/>
      <c r="K646" s="562"/>
      <c r="L646" s="567"/>
      <c r="M646" s="574"/>
      <c r="N646" s="570">
        <f t="shared" si="145"/>
        <v>0</v>
      </c>
    </row>
    <row r="647" spans="1:18" ht="15.75" thickBot="1" x14ac:dyDescent="0.3">
      <c r="A647" s="757" t="s">
        <v>4</v>
      </c>
      <c r="B647" s="758"/>
      <c r="C647" s="758"/>
      <c r="D647" s="758"/>
      <c r="E647" s="758"/>
      <c r="F647" s="758"/>
      <c r="G647" s="758"/>
      <c r="H647" s="758"/>
      <c r="I647" s="554">
        <f>SUM(I637:I646)</f>
        <v>0</v>
      </c>
      <c r="J647" s="579">
        <f t="shared" ref="J647:N647" si="146">SUM(J637:J646)</f>
        <v>0</v>
      </c>
      <c r="K647" s="563">
        <f t="shared" si="146"/>
        <v>0</v>
      </c>
      <c r="L647" s="568">
        <f t="shared" si="146"/>
        <v>0</v>
      </c>
      <c r="M647" s="558">
        <f t="shared" si="146"/>
        <v>0</v>
      </c>
      <c r="N647" s="571">
        <f t="shared" si="146"/>
        <v>0</v>
      </c>
    </row>
    <row r="648" spans="1:18" ht="15.75" customHeight="1" thickBot="1" x14ac:dyDescent="0.3">
      <c r="A648" s="743" t="s">
        <v>463</v>
      </c>
      <c r="B648" s="744"/>
      <c r="C648" s="744"/>
      <c r="D648" s="744"/>
      <c r="E648" s="744"/>
      <c r="F648" s="744"/>
      <c r="G648" s="744"/>
      <c r="H648" s="744"/>
      <c r="I648" s="744"/>
      <c r="J648" s="744"/>
      <c r="K648" s="744"/>
      <c r="L648" s="744"/>
      <c r="M648" s="744"/>
      <c r="N648" s="745"/>
    </row>
    <row r="649" spans="1:18" ht="39" thickBot="1" x14ac:dyDescent="0.3">
      <c r="A649" s="429" t="s">
        <v>531</v>
      </c>
      <c r="B649" s="417" t="s">
        <v>537</v>
      </c>
      <c r="C649" s="429" t="s">
        <v>421</v>
      </c>
      <c r="D649" s="417" t="s">
        <v>36</v>
      </c>
      <c r="E649" s="232" t="s">
        <v>536</v>
      </c>
      <c r="F649" s="231" t="s">
        <v>0</v>
      </c>
      <c r="G649" s="231" t="s">
        <v>2</v>
      </c>
      <c r="H649" s="231" t="s">
        <v>37</v>
      </c>
      <c r="I649" s="550" t="s">
        <v>5</v>
      </c>
      <c r="J649" s="575" t="s">
        <v>519</v>
      </c>
      <c r="K649" s="559" t="s">
        <v>520</v>
      </c>
      <c r="L649" s="564" t="s">
        <v>521</v>
      </c>
      <c r="M649" s="557" t="s">
        <v>522</v>
      </c>
      <c r="N649" s="569" t="s">
        <v>620</v>
      </c>
      <c r="P649" s="641">
        <v>1</v>
      </c>
      <c r="Q649" s="642">
        <v>11</v>
      </c>
      <c r="R649" s="643">
        <f>+I660</f>
        <v>0</v>
      </c>
    </row>
    <row r="650" spans="1:18" x14ac:dyDescent="0.25">
      <c r="A650" s="233"/>
      <c r="B650" s="234"/>
      <c r="C650" s="235"/>
      <c r="D650" s="234"/>
      <c r="E650" s="234"/>
      <c r="F650" s="236"/>
      <c r="G650" s="237"/>
      <c r="H650" s="238"/>
      <c r="I650" s="551"/>
      <c r="J650" s="576"/>
      <c r="K650" s="560"/>
      <c r="L650" s="565"/>
      <c r="M650" s="572"/>
      <c r="N650" s="555">
        <f t="shared" ref="N650:N656" si="147">SUM(J650:M650)</f>
        <v>0</v>
      </c>
    </row>
    <row r="651" spans="1:18" x14ac:dyDescent="0.25">
      <c r="A651" s="239"/>
      <c r="B651" s="240"/>
      <c r="C651" s="241"/>
      <c r="D651" s="240"/>
      <c r="E651" s="240"/>
      <c r="F651" s="242"/>
      <c r="G651" s="243"/>
      <c r="H651" s="244"/>
      <c r="I651" s="552"/>
      <c r="J651" s="577"/>
      <c r="K651" s="561"/>
      <c r="L651" s="566"/>
      <c r="M651" s="573"/>
      <c r="N651" s="556">
        <f t="shared" si="147"/>
        <v>0</v>
      </c>
    </row>
    <row r="652" spans="1:18" x14ac:dyDescent="0.25">
      <c r="A652" s="239"/>
      <c r="B652" s="240"/>
      <c r="C652" s="241"/>
      <c r="D652" s="240"/>
      <c r="E652" s="240"/>
      <c r="F652" s="242"/>
      <c r="G652" s="243"/>
      <c r="H652" s="244"/>
      <c r="I652" s="552"/>
      <c r="J652" s="577"/>
      <c r="K652" s="561"/>
      <c r="L652" s="566"/>
      <c r="M652" s="573"/>
      <c r="N652" s="556">
        <f t="shared" si="147"/>
        <v>0</v>
      </c>
    </row>
    <row r="653" spans="1:18" x14ac:dyDescent="0.25">
      <c r="A653" s="239"/>
      <c r="B653" s="240"/>
      <c r="C653" s="241"/>
      <c r="D653" s="240"/>
      <c r="E653" s="240"/>
      <c r="F653" s="242"/>
      <c r="G653" s="243"/>
      <c r="H653" s="244"/>
      <c r="I653" s="552"/>
      <c r="J653" s="577"/>
      <c r="K653" s="561"/>
      <c r="L653" s="566"/>
      <c r="M653" s="573"/>
      <c r="N653" s="556">
        <f t="shared" si="147"/>
        <v>0</v>
      </c>
    </row>
    <row r="654" spans="1:18" x14ac:dyDescent="0.25">
      <c r="A654" s="239"/>
      <c r="B654" s="240"/>
      <c r="C654" s="241"/>
      <c r="D654" s="240"/>
      <c r="E654" s="240"/>
      <c r="F654" s="242"/>
      <c r="G654" s="243"/>
      <c r="H654" s="244"/>
      <c r="I654" s="552"/>
      <c r="J654" s="577"/>
      <c r="K654" s="561"/>
      <c r="L654" s="566"/>
      <c r="M654" s="573"/>
      <c r="N654" s="556">
        <f t="shared" si="147"/>
        <v>0</v>
      </c>
    </row>
    <row r="655" spans="1:18" x14ac:dyDescent="0.25">
      <c r="A655" s="239"/>
      <c r="B655" s="240"/>
      <c r="C655" s="241"/>
      <c r="D655" s="240"/>
      <c r="E655" s="240"/>
      <c r="F655" s="242"/>
      <c r="G655" s="243"/>
      <c r="H655" s="244"/>
      <c r="I655" s="552"/>
      <c r="J655" s="577"/>
      <c r="K655" s="561"/>
      <c r="L655" s="566"/>
      <c r="M655" s="573"/>
      <c r="N655" s="556">
        <f t="shared" si="147"/>
        <v>0</v>
      </c>
    </row>
    <row r="656" spans="1:18" x14ac:dyDescent="0.25">
      <c r="A656" s="239"/>
      <c r="B656" s="240"/>
      <c r="C656" s="241"/>
      <c r="D656" s="240"/>
      <c r="E656" s="240"/>
      <c r="F656" s="242"/>
      <c r="G656" s="243"/>
      <c r="H656" s="244"/>
      <c r="I656" s="552"/>
      <c r="J656" s="577"/>
      <c r="K656" s="561"/>
      <c r="L656" s="566"/>
      <c r="M656" s="573"/>
      <c r="N656" s="556">
        <f t="shared" si="147"/>
        <v>0</v>
      </c>
    </row>
    <row r="657" spans="1:18" x14ac:dyDescent="0.25">
      <c r="A657" s="239"/>
      <c r="B657" s="240"/>
      <c r="C657" s="241"/>
      <c r="D657" s="240"/>
      <c r="E657" s="240"/>
      <c r="F657" s="242"/>
      <c r="G657" s="243"/>
      <c r="H657" s="244"/>
      <c r="I657" s="552"/>
      <c r="J657" s="577"/>
      <c r="K657" s="561"/>
      <c r="L657" s="566"/>
      <c r="M657" s="573"/>
      <c r="N657" s="556">
        <f t="shared" ref="N657:N659" si="148">SUM(J657:M657)</f>
        <v>0</v>
      </c>
    </row>
    <row r="658" spans="1:18" x14ac:dyDescent="0.25">
      <c r="A658" s="239"/>
      <c r="B658" s="240"/>
      <c r="C658" s="241"/>
      <c r="D658" s="240"/>
      <c r="E658" s="240"/>
      <c r="F658" s="242"/>
      <c r="G658" s="243"/>
      <c r="H658" s="244"/>
      <c r="I658" s="552"/>
      <c r="J658" s="577"/>
      <c r="K658" s="561"/>
      <c r="L658" s="566"/>
      <c r="M658" s="573"/>
      <c r="N658" s="556">
        <f t="shared" si="148"/>
        <v>0</v>
      </c>
    </row>
    <row r="659" spans="1:18" ht="15.75" thickBot="1" x14ac:dyDescent="0.3">
      <c r="A659" s="245"/>
      <c r="B659" s="246"/>
      <c r="C659" s="247"/>
      <c r="D659" s="246"/>
      <c r="E659" s="246"/>
      <c r="F659" s="248"/>
      <c r="G659" s="249"/>
      <c r="H659" s="250"/>
      <c r="I659" s="553"/>
      <c r="J659" s="578"/>
      <c r="K659" s="562"/>
      <c r="L659" s="567"/>
      <c r="M659" s="574"/>
      <c r="N659" s="570">
        <f t="shared" si="148"/>
        <v>0</v>
      </c>
    </row>
    <row r="660" spans="1:18" ht="15.75" thickBot="1" x14ac:dyDescent="0.3">
      <c r="A660" s="757" t="s">
        <v>4</v>
      </c>
      <c r="B660" s="758"/>
      <c r="C660" s="758"/>
      <c r="D660" s="758"/>
      <c r="E660" s="758"/>
      <c r="F660" s="758"/>
      <c r="G660" s="758"/>
      <c r="H660" s="758"/>
      <c r="I660" s="554">
        <f>SUM(I650:I659)</f>
        <v>0</v>
      </c>
      <c r="J660" s="579">
        <f t="shared" ref="J660:N660" si="149">SUM(J650:J659)</f>
        <v>0</v>
      </c>
      <c r="K660" s="563">
        <f t="shared" si="149"/>
        <v>0</v>
      </c>
      <c r="L660" s="568">
        <f t="shared" si="149"/>
        <v>0</v>
      </c>
      <c r="M660" s="558">
        <f t="shared" si="149"/>
        <v>0</v>
      </c>
      <c r="N660" s="571">
        <f t="shared" si="149"/>
        <v>0</v>
      </c>
    </row>
    <row r="661" spans="1:18" ht="15.75" customHeight="1" thickBot="1" x14ac:dyDescent="0.3">
      <c r="A661" s="743" t="s">
        <v>464</v>
      </c>
      <c r="B661" s="744"/>
      <c r="C661" s="744"/>
      <c r="D661" s="744"/>
      <c r="E661" s="744"/>
      <c r="F661" s="744"/>
      <c r="G661" s="744"/>
      <c r="H661" s="744"/>
      <c r="I661" s="744"/>
      <c r="J661" s="744"/>
      <c r="K661" s="744"/>
      <c r="L661" s="744"/>
      <c r="M661" s="744"/>
      <c r="N661" s="745"/>
    </row>
    <row r="662" spans="1:18" ht="26.25" thickBot="1" x14ac:dyDescent="0.3">
      <c r="A662" s="429" t="s">
        <v>419</v>
      </c>
      <c r="B662" s="417" t="s">
        <v>420</v>
      </c>
      <c r="C662" s="429" t="s">
        <v>421</v>
      </c>
      <c r="D662" s="417" t="s">
        <v>36</v>
      </c>
      <c r="E662" s="232" t="s">
        <v>536</v>
      </c>
      <c r="F662" s="231" t="s">
        <v>0</v>
      </c>
      <c r="G662" s="231" t="s">
        <v>2</v>
      </c>
      <c r="H662" s="231" t="s">
        <v>37</v>
      </c>
      <c r="I662" s="550" t="s">
        <v>5</v>
      </c>
      <c r="J662" s="575" t="s">
        <v>519</v>
      </c>
      <c r="K662" s="559" t="s">
        <v>520</v>
      </c>
      <c r="L662" s="564" t="s">
        <v>521</v>
      </c>
      <c r="M662" s="557" t="s">
        <v>522</v>
      </c>
      <c r="N662" s="569" t="s">
        <v>620</v>
      </c>
      <c r="P662" s="641">
        <v>1</v>
      </c>
      <c r="Q662" s="642">
        <v>12</v>
      </c>
      <c r="R662" s="643">
        <f>+I673</f>
        <v>0</v>
      </c>
    </row>
    <row r="663" spans="1:18" x14ac:dyDescent="0.25">
      <c r="A663" s="233"/>
      <c r="B663" s="234"/>
      <c r="C663" s="235"/>
      <c r="D663" s="234"/>
      <c r="E663" s="234"/>
      <c r="F663" s="236"/>
      <c r="G663" s="237"/>
      <c r="H663" s="238"/>
      <c r="I663" s="551"/>
      <c r="J663" s="576"/>
      <c r="K663" s="560"/>
      <c r="L663" s="565"/>
      <c r="M663" s="572"/>
      <c r="N663" s="555">
        <f t="shared" ref="N663:N669" si="150">SUM(J663:M663)</f>
        <v>0</v>
      </c>
    </row>
    <row r="664" spans="1:18" x14ac:dyDescent="0.25">
      <c r="A664" s="239"/>
      <c r="B664" s="240"/>
      <c r="C664" s="241"/>
      <c r="D664" s="240"/>
      <c r="E664" s="240"/>
      <c r="F664" s="242"/>
      <c r="G664" s="243"/>
      <c r="H664" s="244"/>
      <c r="I664" s="552"/>
      <c r="J664" s="577"/>
      <c r="K664" s="561"/>
      <c r="L664" s="566"/>
      <c r="M664" s="573"/>
      <c r="N664" s="556">
        <f t="shared" si="150"/>
        <v>0</v>
      </c>
    </row>
    <row r="665" spans="1:18" x14ac:dyDescent="0.25">
      <c r="A665" s="239"/>
      <c r="B665" s="240"/>
      <c r="C665" s="241"/>
      <c r="D665" s="240"/>
      <c r="E665" s="240"/>
      <c r="F665" s="242"/>
      <c r="G665" s="243"/>
      <c r="H665" s="244"/>
      <c r="I665" s="552"/>
      <c r="J665" s="577"/>
      <c r="K665" s="561"/>
      <c r="L665" s="566"/>
      <c r="M665" s="573"/>
      <c r="N665" s="556">
        <f t="shared" si="150"/>
        <v>0</v>
      </c>
    </row>
    <row r="666" spans="1:18" x14ac:dyDescent="0.25">
      <c r="A666" s="239"/>
      <c r="B666" s="240"/>
      <c r="C666" s="241"/>
      <c r="D666" s="240"/>
      <c r="E666" s="240"/>
      <c r="F666" s="242"/>
      <c r="G666" s="243"/>
      <c r="H666" s="244"/>
      <c r="I666" s="552"/>
      <c r="J666" s="577"/>
      <c r="K666" s="561"/>
      <c r="L666" s="566"/>
      <c r="M666" s="573"/>
      <c r="N666" s="556">
        <f t="shared" si="150"/>
        <v>0</v>
      </c>
    </row>
    <row r="667" spans="1:18" x14ac:dyDescent="0.25">
      <c r="A667" s="239"/>
      <c r="B667" s="240"/>
      <c r="C667" s="241"/>
      <c r="D667" s="240"/>
      <c r="E667" s="240"/>
      <c r="F667" s="242"/>
      <c r="G667" s="243"/>
      <c r="H667" s="244"/>
      <c r="I667" s="552"/>
      <c r="J667" s="577"/>
      <c r="K667" s="561"/>
      <c r="L667" s="566"/>
      <c r="M667" s="573"/>
      <c r="N667" s="556">
        <f t="shared" si="150"/>
        <v>0</v>
      </c>
    </row>
    <row r="668" spans="1:18" x14ac:dyDescent="0.25">
      <c r="A668" s="239"/>
      <c r="B668" s="240"/>
      <c r="C668" s="241"/>
      <c r="D668" s="240"/>
      <c r="E668" s="240"/>
      <c r="F668" s="242"/>
      <c r="G668" s="243"/>
      <c r="H668" s="244"/>
      <c r="I668" s="552"/>
      <c r="J668" s="577"/>
      <c r="K668" s="561"/>
      <c r="L668" s="566"/>
      <c r="M668" s="573"/>
      <c r="N668" s="556">
        <f t="shared" si="150"/>
        <v>0</v>
      </c>
    </row>
    <row r="669" spans="1:18" x14ac:dyDescent="0.25">
      <c r="A669" s="239"/>
      <c r="B669" s="240"/>
      <c r="C669" s="241"/>
      <c r="D669" s="240"/>
      <c r="E669" s="240"/>
      <c r="F669" s="242"/>
      <c r="G669" s="243"/>
      <c r="H669" s="244"/>
      <c r="I669" s="552"/>
      <c r="J669" s="577"/>
      <c r="K669" s="561"/>
      <c r="L669" s="566"/>
      <c r="M669" s="573"/>
      <c r="N669" s="556">
        <f t="shared" si="150"/>
        <v>0</v>
      </c>
    </row>
    <row r="670" spans="1:18" x14ac:dyDescent="0.25">
      <c r="A670" s="239"/>
      <c r="B670" s="240"/>
      <c r="C670" s="241"/>
      <c r="D670" s="240"/>
      <c r="E670" s="240"/>
      <c r="F670" s="242"/>
      <c r="G670" s="243"/>
      <c r="H670" s="244"/>
      <c r="I670" s="552"/>
      <c r="J670" s="577"/>
      <c r="K670" s="561"/>
      <c r="L670" s="566"/>
      <c r="M670" s="573"/>
      <c r="N670" s="556">
        <f t="shared" ref="N670:N672" si="151">SUM(J670:M670)</f>
        <v>0</v>
      </c>
    </row>
    <row r="671" spans="1:18" x14ac:dyDescent="0.25">
      <c r="A671" s="239"/>
      <c r="B671" s="240"/>
      <c r="C671" s="241"/>
      <c r="D671" s="240"/>
      <c r="E671" s="240"/>
      <c r="F671" s="242"/>
      <c r="G671" s="243"/>
      <c r="H671" s="244"/>
      <c r="I671" s="552"/>
      <c r="J671" s="577"/>
      <c r="K671" s="561"/>
      <c r="L671" s="566"/>
      <c r="M671" s="573"/>
      <c r="N671" s="556">
        <f t="shared" si="151"/>
        <v>0</v>
      </c>
    </row>
    <row r="672" spans="1:18" ht="15.75" thickBot="1" x14ac:dyDescent="0.3">
      <c r="A672" s="245"/>
      <c r="B672" s="246"/>
      <c r="C672" s="247"/>
      <c r="D672" s="246"/>
      <c r="E672" s="246"/>
      <c r="F672" s="248"/>
      <c r="G672" s="249"/>
      <c r="H672" s="250"/>
      <c r="I672" s="553"/>
      <c r="J672" s="578"/>
      <c r="K672" s="562"/>
      <c r="L672" s="567"/>
      <c r="M672" s="574"/>
      <c r="N672" s="570">
        <f t="shared" si="151"/>
        <v>0</v>
      </c>
    </row>
    <row r="673" spans="1:18" ht="15.75" thickBot="1" x14ac:dyDescent="0.3">
      <c r="A673" s="757" t="s">
        <v>4</v>
      </c>
      <c r="B673" s="758"/>
      <c r="C673" s="758"/>
      <c r="D673" s="758"/>
      <c r="E673" s="758"/>
      <c r="F673" s="758"/>
      <c r="G673" s="758"/>
      <c r="H673" s="758"/>
      <c r="I673" s="554">
        <f>SUM(I663:I672)</f>
        <v>0</v>
      </c>
      <c r="J673" s="579">
        <f t="shared" ref="J673:N673" si="152">SUM(J663:J672)</f>
        <v>0</v>
      </c>
      <c r="K673" s="563">
        <f t="shared" si="152"/>
        <v>0</v>
      </c>
      <c r="L673" s="568">
        <f t="shared" si="152"/>
        <v>0</v>
      </c>
      <c r="M673" s="558">
        <f t="shared" si="152"/>
        <v>0</v>
      </c>
      <c r="N673" s="571">
        <f t="shared" si="152"/>
        <v>0</v>
      </c>
    </row>
    <row r="674" spans="1:18" ht="15.75" customHeight="1" thickBot="1" x14ac:dyDescent="0.3">
      <c r="A674" s="743" t="s">
        <v>465</v>
      </c>
      <c r="B674" s="744"/>
      <c r="C674" s="744"/>
      <c r="D674" s="744"/>
      <c r="E674" s="744"/>
      <c r="F674" s="744"/>
      <c r="G674" s="744"/>
      <c r="H674" s="744"/>
      <c r="I674" s="744"/>
      <c r="J674" s="744"/>
      <c r="K674" s="744"/>
      <c r="L674" s="744"/>
      <c r="M674" s="744"/>
      <c r="N674" s="745"/>
    </row>
    <row r="675" spans="1:18" ht="26.25" thickBot="1" x14ac:dyDescent="0.3">
      <c r="A675" s="429" t="s">
        <v>419</v>
      </c>
      <c r="B675" s="417" t="s">
        <v>420</v>
      </c>
      <c r="C675" s="429" t="s">
        <v>421</v>
      </c>
      <c r="D675" s="417" t="s">
        <v>36</v>
      </c>
      <c r="E675" s="232" t="s">
        <v>536</v>
      </c>
      <c r="F675" s="231" t="s">
        <v>0</v>
      </c>
      <c r="G675" s="231" t="s">
        <v>2</v>
      </c>
      <c r="H675" s="231" t="s">
        <v>37</v>
      </c>
      <c r="I675" s="550" t="s">
        <v>5</v>
      </c>
      <c r="J675" s="575" t="s">
        <v>519</v>
      </c>
      <c r="K675" s="559" t="s">
        <v>520</v>
      </c>
      <c r="L675" s="564" t="s">
        <v>521</v>
      </c>
      <c r="M675" s="557" t="s">
        <v>522</v>
      </c>
      <c r="N675" s="569" t="s">
        <v>620</v>
      </c>
      <c r="P675" s="641">
        <v>1</v>
      </c>
      <c r="Q675" s="642">
        <v>15</v>
      </c>
      <c r="R675" s="643">
        <f>+I686</f>
        <v>0</v>
      </c>
    </row>
    <row r="676" spans="1:18" x14ac:dyDescent="0.25">
      <c r="A676" s="233"/>
      <c r="B676" s="234"/>
      <c r="C676" s="235"/>
      <c r="D676" s="234"/>
      <c r="E676" s="234"/>
      <c r="F676" s="236"/>
      <c r="G676" s="237"/>
      <c r="H676" s="238"/>
      <c r="I676" s="551"/>
      <c r="J676" s="576"/>
      <c r="K676" s="560"/>
      <c r="L676" s="565"/>
      <c r="M676" s="572"/>
      <c r="N676" s="555">
        <f t="shared" ref="N676:N682" si="153">SUM(J676:M676)</f>
        <v>0</v>
      </c>
    </row>
    <row r="677" spans="1:18" x14ac:dyDescent="0.25">
      <c r="A677" s="239"/>
      <c r="B677" s="240"/>
      <c r="C677" s="241"/>
      <c r="D677" s="240"/>
      <c r="E677" s="240"/>
      <c r="F677" s="242"/>
      <c r="G677" s="243"/>
      <c r="H677" s="244"/>
      <c r="I677" s="552"/>
      <c r="J677" s="577"/>
      <c r="K677" s="561"/>
      <c r="L677" s="566"/>
      <c r="M677" s="573"/>
      <c r="N677" s="556">
        <f t="shared" si="153"/>
        <v>0</v>
      </c>
    </row>
    <row r="678" spans="1:18" x14ac:dyDescent="0.25">
      <c r="A678" s="239"/>
      <c r="B678" s="240"/>
      <c r="C678" s="241"/>
      <c r="D678" s="240"/>
      <c r="E678" s="240"/>
      <c r="F678" s="242"/>
      <c r="G678" s="243"/>
      <c r="H678" s="244"/>
      <c r="I678" s="552"/>
      <c r="J678" s="577"/>
      <c r="K678" s="561"/>
      <c r="L678" s="566"/>
      <c r="M678" s="573"/>
      <c r="N678" s="556">
        <f t="shared" si="153"/>
        <v>0</v>
      </c>
    </row>
    <row r="679" spans="1:18" x14ac:dyDescent="0.25">
      <c r="A679" s="239"/>
      <c r="B679" s="240"/>
      <c r="C679" s="241"/>
      <c r="D679" s="240"/>
      <c r="E679" s="240"/>
      <c r="F679" s="242"/>
      <c r="G679" s="243"/>
      <c r="H679" s="244"/>
      <c r="I679" s="552"/>
      <c r="J679" s="577"/>
      <c r="K679" s="561"/>
      <c r="L679" s="566"/>
      <c r="M679" s="573"/>
      <c r="N679" s="556">
        <f t="shared" si="153"/>
        <v>0</v>
      </c>
    </row>
    <row r="680" spans="1:18" x14ac:dyDescent="0.25">
      <c r="A680" s="239"/>
      <c r="B680" s="240"/>
      <c r="C680" s="241"/>
      <c r="D680" s="240"/>
      <c r="E680" s="240"/>
      <c r="F680" s="242"/>
      <c r="G680" s="243"/>
      <c r="H680" s="244"/>
      <c r="I680" s="552"/>
      <c r="J680" s="577"/>
      <c r="K680" s="561"/>
      <c r="L680" s="566"/>
      <c r="M680" s="573"/>
      <c r="N680" s="556">
        <f t="shared" si="153"/>
        <v>0</v>
      </c>
    </row>
    <row r="681" spans="1:18" x14ac:dyDescent="0.25">
      <c r="A681" s="239"/>
      <c r="B681" s="240"/>
      <c r="C681" s="241"/>
      <c r="D681" s="240"/>
      <c r="E681" s="240"/>
      <c r="F681" s="242"/>
      <c r="G681" s="243"/>
      <c r="H681" s="244"/>
      <c r="I681" s="552"/>
      <c r="J681" s="577"/>
      <c r="K681" s="561"/>
      <c r="L681" s="566"/>
      <c r="M681" s="573"/>
      <c r="N681" s="556">
        <f t="shared" si="153"/>
        <v>0</v>
      </c>
    </row>
    <row r="682" spans="1:18" x14ac:dyDescent="0.25">
      <c r="A682" s="239"/>
      <c r="B682" s="240"/>
      <c r="C682" s="241"/>
      <c r="D682" s="240"/>
      <c r="E682" s="240"/>
      <c r="F682" s="242"/>
      <c r="G682" s="243"/>
      <c r="H682" s="244"/>
      <c r="I682" s="552"/>
      <c r="J682" s="577"/>
      <c r="K682" s="561"/>
      <c r="L682" s="566"/>
      <c r="M682" s="573"/>
      <c r="N682" s="556">
        <f t="shared" si="153"/>
        <v>0</v>
      </c>
    </row>
    <row r="683" spans="1:18" x14ac:dyDescent="0.25">
      <c r="A683" s="239"/>
      <c r="B683" s="240"/>
      <c r="C683" s="241"/>
      <c r="D683" s="240"/>
      <c r="E683" s="240"/>
      <c r="F683" s="242"/>
      <c r="G683" s="243"/>
      <c r="H683" s="244"/>
      <c r="I683" s="552"/>
      <c r="J683" s="577"/>
      <c r="K683" s="561"/>
      <c r="L683" s="566"/>
      <c r="M683" s="573"/>
      <c r="N683" s="556">
        <f t="shared" ref="N683:N685" si="154">SUM(J683:M683)</f>
        <v>0</v>
      </c>
    </row>
    <row r="684" spans="1:18" x14ac:dyDescent="0.25">
      <c r="A684" s="239"/>
      <c r="B684" s="240"/>
      <c r="C684" s="241"/>
      <c r="D684" s="240"/>
      <c r="E684" s="240"/>
      <c r="F684" s="242"/>
      <c r="G684" s="243"/>
      <c r="H684" s="244"/>
      <c r="I684" s="552"/>
      <c r="J684" s="577"/>
      <c r="K684" s="561"/>
      <c r="L684" s="566"/>
      <c r="M684" s="573"/>
      <c r="N684" s="556">
        <f t="shared" si="154"/>
        <v>0</v>
      </c>
    </row>
    <row r="685" spans="1:18" ht="15.75" thickBot="1" x14ac:dyDescent="0.3">
      <c r="A685" s="245"/>
      <c r="B685" s="246"/>
      <c r="C685" s="247"/>
      <c r="D685" s="246"/>
      <c r="E685" s="246"/>
      <c r="F685" s="248"/>
      <c r="G685" s="249"/>
      <c r="H685" s="250"/>
      <c r="I685" s="553"/>
      <c r="J685" s="578"/>
      <c r="K685" s="562"/>
      <c r="L685" s="567"/>
      <c r="M685" s="574"/>
      <c r="N685" s="570">
        <f t="shared" si="154"/>
        <v>0</v>
      </c>
    </row>
    <row r="686" spans="1:18" ht="15.75" thickBot="1" x14ac:dyDescent="0.3">
      <c r="A686" s="757" t="s">
        <v>4</v>
      </c>
      <c r="B686" s="758"/>
      <c r="C686" s="758"/>
      <c r="D686" s="758"/>
      <c r="E686" s="758"/>
      <c r="F686" s="758"/>
      <c r="G686" s="758"/>
      <c r="H686" s="758"/>
      <c r="I686" s="554">
        <f>SUM(I676:I685)</f>
        <v>0</v>
      </c>
      <c r="J686" s="579">
        <f t="shared" ref="J686:N686" si="155">SUM(J676:J685)</f>
        <v>0</v>
      </c>
      <c r="K686" s="563">
        <f t="shared" si="155"/>
        <v>0</v>
      </c>
      <c r="L686" s="568">
        <f t="shared" si="155"/>
        <v>0</v>
      </c>
      <c r="M686" s="558">
        <f t="shared" si="155"/>
        <v>0</v>
      </c>
      <c r="N686" s="571">
        <f t="shared" si="155"/>
        <v>0</v>
      </c>
    </row>
    <row r="687" spans="1:18" ht="15.75" customHeight="1" thickBot="1" x14ac:dyDescent="0.3">
      <c r="A687" s="743" t="s">
        <v>466</v>
      </c>
      <c r="B687" s="744"/>
      <c r="C687" s="744"/>
      <c r="D687" s="744"/>
      <c r="E687" s="744"/>
      <c r="F687" s="744"/>
      <c r="G687" s="744"/>
      <c r="H687" s="744"/>
      <c r="I687" s="744"/>
      <c r="J687" s="744"/>
      <c r="K687" s="744"/>
      <c r="L687" s="744"/>
      <c r="M687" s="744"/>
      <c r="N687" s="745"/>
    </row>
    <row r="688" spans="1:18" ht="26.25" thickBot="1" x14ac:dyDescent="0.3">
      <c r="A688" s="429" t="s">
        <v>419</v>
      </c>
      <c r="B688" s="417" t="s">
        <v>420</v>
      </c>
      <c r="C688" s="429" t="s">
        <v>421</v>
      </c>
      <c r="D688" s="417" t="s">
        <v>36</v>
      </c>
      <c r="E688" s="232" t="s">
        <v>536</v>
      </c>
      <c r="F688" s="231" t="s">
        <v>0</v>
      </c>
      <c r="G688" s="231" t="s">
        <v>2</v>
      </c>
      <c r="H688" s="231" t="s">
        <v>37</v>
      </c>
      <c r="I688" s="550" t="s">
        <v>5</v>
      </c>
      <c r="J688" s="575" t="s">
        <v>519</v>
      </c>
      <c r="K688" s="559" t="s">
        <v>520</v>
      </c>
      <c r="L688" s="564" t="s">
        <v>521</v>
      </c>
      <c r="M688" s="557" t="s">
        <v>522</v>
      </c>
      <c r="N688" s="569" t="s">
        <v>620</v>
      </c>
      <c r="P688" s="641">
        <v>1</v>
      </c>
      <c r="Q688" s="642">
        <v>15</v>
      </c>
      <c r="R688" s="643">
        <f>+I699</f>
        <v>0</v>
      </c>
    </row>
    <row r="689" spans="1:18" x14ac:dyDescent="0.25">
      <c r="A689" s="233"/>
      <c r="B689" s="234"/>
      <c r="C689" s="235"/>
      <c r="D689" s="234"/>
      <c r="E689" s="234"/>
      <c r="F689" s="236"/>
      <c r="G689" s="237"/>
      <c r="H689" s="238"/>
      <c r="I689" s="551"/>
      <c r="J689" s="576"/>
      <c r="K689" s="560"/>
      <c r="L689" s="565"/>
      <c r="M689" s="572"/>
      <c r="N689" s="555">
        <f t="shared" ref="N689:N695" si="156">SUM(J689:M689)</f>
        <v>0</v>
      </c>
    </row>
    <row r="690" spans="1:18" x14ac:dyDescent="0.25">
      <c r="A690" s="239"/>
      <c r="B690" s="240"/>
      <c r="C690" s="241"/>
      <c r="D690" s="240"/>
      <c r="E690" s="240"/>
      <c r="F690" s="242"/>
      <c r="G690" s="243"/>
      <c r="H690" s="244"/>
      <c r="I690" s="552"/>
      <c r="J690" s="577"/>
      <c r="K690" s="561"/>
      <c r="L690" s="566"/>
      <c r="M690" s="573"/>
      <c r="N690" s="556">
        <f t="shared" si="156"/>
        <v>0</v>
      </c>
    </row>
    <row r="691" spans="1:18" x14ac:dyDescent="0.25">
      <c r="A691" s="239"/>
      <c r="B691" s="240"/>
      <c r="C691" s="241"/>
      <c r="D691" s="240"/>
      <c r="E691" s="240"/>
      <c r="F691" s="242"/>
      <c r="G691" s="243"/>
      <c r="H691" s="244"/>
      <c r="I691" s="552"/>
      <c r="J691" s="577"/>
      <c r="K691" s="561"/>
      <c r="L691" s="566"/>
      <c r="M691" s="573"/>
      <c r="N691" s="556">
        <f t="shared" si="156"/>
        <v>0</v>
      </c>
    </row>
    <row r="692" spans="1:18" x14ac:dyDescent="0.25">
      <c r="A692" s="239"/>
      <c r="B692" s="240"/>
      <c r="C692" s="241"/>
      <c r="D692" s="240"/>
      <c r="E692" s="240"/>
      <c r="F692" s="242"/>
      <c r="G692" s="243"/>
      <c r="H692" s="244"/>
      <c r="I692" s="552"/>
      <c r="J692" s="577"/>
      <c r="K692" s="561"/>
      <c r="L692" s="566"/>
      <c r="M692" s="573"/>
      <c r="N692" s="556">
        <f t="shared" si="156"/>
        <v>0</v>
      </c>
    </row>
    <row r="693" spans="1:18" x14ac:dyDescent="0.25">
      <c r="A693" s="239"/>
      <c r="B693" s="240"/>
      <c r="C693" s="241"/>
      <c r="D693" s="240"/>
      <c r="E693" s="240"/>
      <c r="F693" s="242"/>
      <c r="G693" s="243"/>
      <c r="H693" s="244"/>
      <c r="I693" s="552"/>
      <c r="J693" s="577"/>
      <c r="K693" s="561"/>
      <c r="L693" s="566"/>
      <c r="M693" s="573"/>
      <c r="N693" s="556">
        <f t="shared" si="156"/>
        <v>0</v>
      </c>
    </row>
    <row r="694" spans="1:18" x14ac:dyDescent="0.25">
      <c r="A694" s="239"/>
      <c r="B694" s="240"/>
      <c r="C694" s="241"/>
      <c r="D694" s="240"/>
      <c r="E694" s="240"/>
      <c r="F694" s="242"/>
      <c r="G694" s="243"/>
      <c r="H694" s="244"/>
      <c r="I694" s="552"/>
      <c r="J694" s="577"/>
      <c r="K694" s="561"/>
      <c r="L694" s="566"/>
      <c r="M694" s="573"/>
      <c r="N694" s="556">
        <f t="shared" si="156"/>
        <v>0</v>
      </c>
    </row>
    <row r="695" spans="1:18" x14ac:dyDescent="0.25">
      <c r="A695" s="239"/>
      <c r="B695" s="240"/>
      <c r="C695" s="241"/>
      <c r="D695" s="240"/>
      <c r="E695" s="240"/>
      <c r="F695" s="242"/>
      <c r="G695" s="243"/>
      <c r="H695" s="244"/>
      <c r="I695" s="552"/>
      <c r="J695" s="577"/>
      <c r="K695" s="561"/>
      <c r="L695" s="566"/>
      <c r="M695" s="573"/>
      <c r="N695" s="556">
        <f t="shared" si="156"/>
        <v>0</v>
      </c>
    </row>
    <row r="696" spans="1:18" x14ac:dyDescent="0.25">
      <c r="A696" s="239"/>
      <c r="B696" s="240"/>
      <c r="C696" s="241"/>
      <c r="D696" s="240"/>
      <c r="E696" s="240"/>
      <c r="F696" s="242"/>
      <c r="G696" s="243"/>
      <c r="H696" s="244"/>
      <c r="I696" s="552"/>
      <c r="J696" s="577"/>
      <c r="K696" s="561"/>
      <c r="L696" s="566"/>
      <c r="M696" s="573"/>
      <c r="N696" s="556">
        <f t="shared" ref="N696:N698" si="157">SUM(J696:M696)</f>
        <v>0</v>
      </c>
    </row>
    <row r="697" spans="1:18" x14ac:dyDescent="0.25">
      <c r="A697" s="239"/>
      <c r="B697" s="240"/>
      <c r="C697" s="241"/>
      <c r="D697" s="240"/>
      <c r="E697" s="240"/>
      <c r="F697" s="242"/>
      <c r="G697" s="243"/>
      <c r="H697" s="244"/>
      <c r="I697" s="552"/>
      <c r="J697" s="577"/>
      <c r="K697" s="561"/>
      <c r="L697" s="566"/>
      <c r="M697" s="573"/>
      <c r="N697" s="556">
        <f t="shared" si="157"/>
        <v>0</v>
      </c>
    </row>
    <row r="698" spans="1:18" ht="15.75" thickBot="1" x14ac:dyDescent="0.3">
      <c r="A698" s="245"/>
      <c r="B698" s="246"/>
      <c r="C698" s="247"/>
      <c r="D698" s="246"/>
      <c r="E698" s="246"/>
      <c r="F698" s="248"/>
      <c r="G698" s="249"/>
      <c r="H698" s="250"/>
      <c r="I698" s="553"/>
      <c r="J698" s="578"/>
      <c r="K698" s="562"/>
      <c r="L698" s="567"/>
      <c r="M698" s="574"/>
      <c r="N698" s="570">
        <f t="shared" si="157"/>
        <v>0</v>
      </c>
    </row>
    <row r="699" spans="1:18" ht="15.75" thickBot="1" x14ac:dyDescent="0.3">
      <c r="A699" s="757" t="s">
        <v>4</v>
      </c>
      <c r="B699" s="758"/>
      <c r="C699" s="758"/>
      <c r="D699" s="758"/>
      <c r="E699" s="758"/>
      <c r="F699" s="758"/>
      <c r="G699" s="758"/>
      <c r="H699" s="758"/>
      <c r="I699" s="554">
        <f>SUM(I689:I698)</f>
        <v>0</v>
      </c>
      <c r="J699" s="579">
        <f t="shared" ref="J699:N699" si="158">SUM(J689:J698)</f>
        <v>0</v>
      </c>
      <c r="K699" s="563">
        <f t="shared" si="158"/>
        <v>0</v>
      </c>
      <c r="L699" s="568">
        <f t="shared" si="158"/>
        <v>0</v>
      </c>
      <c r="M699" s="558">
        <f t="shared" si="158"/>
        <v>0</v>
      </c>
      <c r="N699" s="571">
        <f t="shared" si="158"/>
        <v>0</v>
      </c>
    </row>
    <row r="700" spans="1:18" ht="15.75" customHeight="1" thickBot="1" x14ac:dyDescent="0.3">
      <c r="A700" s="754" t="s">
        <v>467</v>
      </c>
      <c r="B700" s="755"/>
      <c r="C700" s="755"/>
      <c r="D700" s="755"/>
      <c r="E700" s="755"/>
      <c r="F700" s="755"/>
      <c r="G700" s="755"/>
      <c r="H700" s="755"/>
      <c r="I700" s="755"/>
      <c r="J700" s="755"/>
      <c r="K700" s="755"/>
      <c r="L700" s="755"/>
      <c r="M700" s="755"/>
      <c r="N700" s="756"/>
    </row>
    <row r="701" spans="1:18" ht="26.25" thickBot="1" x14ac:dyDescent="0.3">
      <c r="A701" s="429" t="s">
        <v>419</v>
      </c>
      <c r="B701" s="417" t="s">
        <v>420</v>
      </c>
      <c r="C701" s="429" t="s">
        <v>421</v>
      </c>
      <c r="D701" s="417" t="s">
        <v>36</v>
      </c>
      <c r="E701" s="232" t="s">
        <v>536</v>
      </c>
      <c r="F701" s="231" t="s">
        <v>0</v>
      </c>
      <c r="G701" s="231" t="s">
        <v>2</v>
      </c>
      <c r="H701" s="231" t="s">
        <v>37</v>
      </c>
      <c r="I701" s="550" t="s">
        <v>5</v>
      </c>
      <c r="J701" s="575" t="s">
        <v>519</v>
      </c>
      <c r="K701" s="559" t="s">
        <v>520</v>
      </c>
      <c r="L701" s="564" t="s">
        <v>521</v>
      </c>
      <c r="M701" s="557" t="s">
        <v>522</v>
      </c>
      <c r="N701" s="569" t="s">
        <v>620</v>
      </c>
      <c r="P701" s="641">
        <v>1</v>
      </c>
      <c r="Q701" s="642">
        <v>16</v>
      </c>
      <c r="R701" s="643">
        <f>+I712</f>
        <v>0</v>
      </c>
    </row>
    <row r="702" spans="1:18" x14ac:dyDescent="0.25">
      <c r="A702" s="233"/>
      <c r="B702" s="234"/>
      <c r="C702" s="235"/>
      <c r="D702" s="234"/>
      <c r="E702" s="234"/>
      <c r="F702" s="236"/>
      <c r="G702" s="237"/>
      <c r="H702" s="238"/>
      <c r="I702" s="551"/>
      <c r="J702" s="576"/>
      <c r="K702" s="560"/>
      <c r="L702" s="565"/>
      <c r="M702" s="572"/>
      <c r="N702" s="555">
        <f t="shared" ref="N702:N708" si="159">SUM(J702:M702)</f>
        <v>0</v>
      </c>
    </row>
    <row r="703" spans="1:18" x14ac:dyDescent="0.25">
      <c r="A703" s="239"/>
      <c r="B703" s="240"/>
      <c r="C703" s="241"/>
      <c r="D703" s="240"/>
      <c r="E703" s="240"/>
      <c r="F703" s="242"/>
      <c r="G703" s="243"/>
      <c r="H703" s="244"/>
      <c r="I703" s="552"/>
      <c r="J703" s="577"/>
      <c r="K703" s="561"/>
      <c r="L703" s="566"/>
      <c r="M703" s="573"/>
      <c r="N703" s="556">
        <f t="shared" si="159"/>
        <v>0</v>
      </c>
    </row>
    <row r="704" spans="1:18" x14ac:dyDescent="0.25">
      <c r="A704" s="239"/>
      <c r="B704" s="240"/>
      <c r="C704" s="241"/>
      <c r="D704" s="240"/>
      <c r="E704" s="240"/>
      <c r="F704" s="242"/>
      <c r="G704" s="243"/>
      <c r="H704" s="244"/>
      <c r="I704" s="552"/>
      <c r="J704" s="577"/>
      <c r="K704" s="561"/>
      <c r="L704" s="566"/>
      <c r="M704" s="573"/>
      <c r="N704" s="556">
        <f t="shared" si="159"/>
        <v>0</v>
      </c>
    </row>
    <row r="705" spans="1:18" x14ac:dyDescent="0.25">
      <c r="A705" s="239"/>
      <c r="B705" s="240"/>
      <c r="C705" s="241"/>
      <c r="D705" s="240"/>
      <c r="E705" s="240"/>
      <c r="F705" s="242"/>
      <c r="G705" s="243"/>
      <c r="H705" s="244"/>
      <c r="I705" s="552"/>
      <c r="J705" s="577"/>
      <c r="K705" s="561"/>
      <c r="L705" s="566"/>
      <c r="M705" s="573"/>
      <c r="N705" s="556">
        <f t="shared" si="159"/>
        <v>0</v>
      </c>
    </row>
    <row r="706" spans="1:18" x14ac:dyDescent="0.25">
      <c r="A706" s="239"/>
      <c r="B706" s="240"/>
      <c r="C706" s="241"/>
      <c r="D706" s="240"/>
      <c r="E706" s="240"/>
      <c r="F706" s="242"/>
      <c r="G706" s="243"/>
      <c r="H706" s="244"/>
      <c r="I706" s="552"/>
      <c r="J706" s="577"/>
      <c r="K706" s="561"/>
      <c r="L706" s="566"/>
      <c r="M706" s="573"/>
      <c r="N706" s="556">
        <f t="shared" si="159"/>
        <v>0</v>
      </c>
    </row>
    <row r="707" spans="1:18" x14ac:dyDescent="0.25">
      <c r="A707" s="239"/>
      <c r="B707" s="240"/>
      <c r="C707" s="241"/>
      <c r="D707" s="240"/>
      <c r="E707" s="240"/>
      <c r="F707" s="242"/>
      <c r="G707" s="243"/>
      <c r="H707" s="244"/>
      <c r="I707" s="552"/>
      <c r="J707" s="577"/>
      <c r="K707" s="561"/>
      <c r="L707" s="566"/>
      <c r="M707" s="573"/>
      <c r="N707" s="556">
        <f t="shared" si="159"/>
        <v>0</v>
      </c>
    </row>
    <row r="708" spans="1:18" x14ac:dyDescent="0.25">
      <c r="A708" s="239"/>
      <c r="B708" s="240"/>
      <c r="C708" s="241"/>
      <c r="D708" s="240"/>
      <c r="E708" s="240"/>
      <c r="F708" s="242"/>
      <c r="G708" s="243"/>
      <c r="H708" s="244"/>
      <c r="I708" s="552"/>
      <c r="J708" s="577"/>
      <c r="K708" s="561"/>
      <c r="L708" s="566"/>
      <c r="M708" s="573"/>
      <c r="N708" s="556">
        <f t="shared" si="159"/>
        <v>0</v>
      </c>
    </row>
    <row r="709" spans="1:18" x14ac:dyDescent="0.25">
      <c r="A709" s="239"/>
      <c r="B709" s="240"/>
      <c r="C709" s="241"/>
      <c r="D709" s="240"/>
      <c r="E709" s="240"/>
      <c r="F709" s="242"/>
      <c r="G709" s="243"/>
      <c r="H709" s="244"/>
      <c r="I709" s="552"/>
      <c r="J709" s="577"/>
      <c r="K709" s="561"/>
      <c r="L709" s="566"/>
      <c r="M709" s="573"/>
      <c r="N709" s="556">
        <f t="shared" ref="N709:N711" si="160">SUM(J709:M709)</f>
        <v>0</v>
      </c>
    </row>
    <row r="710" spans="1:18" x14ac:dyDescent="0.25">
      <c r="A710" s="239"/>
      <c r="B710" s="240"/>
      <c r="C710" s="241"/>
      <c r="D710" s="240"/>
      <c r="E710" s="240"/>
      <c r="F710" s="242"/>
      <c r="G710" s="243"/>
      <c r="H710" s="244"/>
      <c r="I710" s="552"/>
      <c r="J710" s="577"/>
      <c r="K710" s="561"/>
      <c r="L710" s="566"/>
      <c r="M710" s="573"/>
      <c r="N710" s="556">
        <f t="shared" si="160"/>
        <v>0</v>
      </c>
    </row>
    <row r="711" spans="1:18" ht="15.75" thickBot="1" x14ac:dyDescent="0.3">
      <c r="A711" s="245"/>
      <c r="B711" s="246"/>
      <c r="C711" s="247"/>
      <c r="D711" s="246"/>
      <c r="E711" s="246"/>
      <c r="F711" s="248"/>
      <c r="G711" s="249"/>
      <c r="H711" s="250"/>
      <c r="I711" s="553"/>
      <c r="J711" s="578"/>
      <c r="K711" s="562"/>
      <c r="L711" s="567"/>
      <c r="M711" s="574"/>
      <c r="N711" s="570">
        <f t="shared" si="160"/>
        <v>0</v>
      </c>
    </row>
    <row r="712" spans="1:18" ht="15.75" thickBot="1" x14ac:dyDescent="0.3">
      <c r="A712" s="757" t="s">
        <v>4</v>
      </c>
      <c r="B712" s="758"/>
      <c r="C712" s="758"/>
      <c r="D712" s="758"/>
      <c r="E712" s="758"/>
      <c r="F712" s="758"/>
      <c r="G712" s="758"/>
      <c r="H712" s="758"/>
      <c r="I712" s="554">
        <f>SUM(I702:I711)</f>
        <v>0</v>
      </c>
      <c r="J712" s="579">
        <f t="shared" ref="J712:N712" si="161">SUM(J702:J711)</f>
        <v>0</v>
      </c>
      <c r="K712" s="563">
        <f t="shared" si="161"/>
        <v>0</v>
      </c>
      <c r="L712" s="568">
        <f t="shared" si="161"/>
        <v>0</v>
      </c>
      <c r="M712" s="558">
        <f t="shared" si="161"/>
        <v>0</v>
      </c>
      <c r="N712" s="571">
        <f t="shared" si="161"/>
        <v>0</v>
      </c>
    </row>
    <row r="713" spans="1:18" ht="15.75" customHeight="1" thickBot="1" x14ac:dyDescent="0.3">
      <c r="A713" s="743" t="s">
        <v>468</v>
      </c>
      <c r="B713" s="744"/>
      <c r="C713" s="744"/>
      <c r="D713" s="744"/>
      <c r="E713" s="744"/>
      <c r="F713" s="744"/>
      <c r="G713" s="744"/>
      <c r="H713" s="744"/>
      <c r="I713" s="744"/>
      <c r="J713" s="744"/>
      <c r="K713" s="744"/>
      <c r="L713" s="744"/>
      <c r="M713" s="744"/>
      <c r="N713" s="745"/>
    </row>
    <row r="714" spans="1:18" ht="26.25" thickBot="1" x14ac:dyDescent="0.3">
      <c r="A714" s="429" t="s">
        <v>419</v>
      </c>
      <c r="B714" s="417" t="s">
        <v>420</v>
      </c>
      <c r="C714" s="429" t="s">
        <v>421</v>
      </c>
      <c r="D714" s="417" t="s">
        <v>36</v>
      </c>
      <c r="E714" s="232" t="s">
        <v>536</v>
      </c>
      <c r="F714" s="231" t="s">
        <v>0</v>
      </c>
      <c r="G714" s="231" t="s">
        <v>2</v>
      </c>
      <c r="H714" s="231" t="s">
        <v>37</v>
      </c>
      <c r="I714" s="550" t="s">
        <v>5</v>
      </c>
      <c r="J714" s="575" t="s">
        <v>519</v>
      </c>
      <c r="K714" s="559" t="s">
        <v>520</v>
      </c>
      <c r="L714" s="564" t="s">
        <v>521</v>
      </c>
      <c r="M714" s="557" t="s">
        <v>522</v>
      </c>
      <c r="N714" s="569" t="s">
        <v>620</v>
      </c>
      <c r="P714" s="641">
        <v>1</v>
      </c>
      <c r="Q714" s="642">
        <v>18</v>
      </c>
      <c r="R714" s="643">
        <f>+I725</f>
        <v>0</v>
      </c>
    </row>
    <row r="715" spans="1:18" x14ac:dyDescent="0.25">
      <c r="A715" s="233"/>
      <c r="B715" s="234"/>
      <c r="C715" s="235"/>
      <c r="D715" s="234"/>
      <c r="E715" s="234"/>
      <c r="F715" s="236"/>
      <c r="G715" s="237"/>
      <c r="H715" s="238"/>
      <c r="I715" s="551"/>
      <c r="J715" s="576"/>
      <c r="K715" s="560"/>
      <c r="L715" s="565"/>
      <c r="M715" s="572"/>
      <c r="N715" s="555">
        <f t="shared" ref="N715:N721" si="162">SUM(J715:M715)</f>
        <v>0</v>
      </c>
    </row>
    <row r="716" spans="1:18" x14ac:dyDescent="0.25">
      <c r="A716" s="239"/>
      <c r="B716" s="240"/>
      <c r="C716" s="241"/>
      <c r="D716" s="240"/>
      <c r="E716" s="240"/>
      <c r="F716" s="242"/>
      <c r="G716" s="243"/>
      <c r="H716" s="244"/>
      <c r="I716" s="552"/>
      <c r="J716" s="577"/>
      <c r="K716" s="561"/>
      <c r="L716" s="566"/>
      <c r="M716" s="573"/>
      <c r="N716" s="556">
        <f t="shared" si="162"/>
        <v>0</v>
      </c>
    </row>
    <row r="717" spans="1:18" x14ac:dyDescent="0.25">
      <c r="A717" s="239"/>
      <c r="B717" s="240"/>
      <c r="C717" s="241"/>
      <c r="D717" s="240"/>
      <c r="E717" s="240"/>
      <c r="F717" s="242"/>
      <c r="G717" s="243"/>
      <c r="H717" s="244"/>
      <c r="I717" s="552"/>
      <c r="J717" s="577"/>
      <c r="K717" s="561"/>
      <c r="L717" s="566"/>
      <c r="M717" s="573"/>
      <c r="N717" s="556">
        <f t="shared" si="162"/>
        <v>0</v>
      </c>
    </row>
    <row r="718" spans="1:18" x14ac:dyDescent="0.25">
      <c r="A718" s="239"/>
      <c r="B718" s="240"/>
      <c r="C718" s="241"/>
      <c r="D718" s="240"/>
      <c r="E718" s="240"/>
      <c r="F718" s="242"/>
      <c r="G718" s="243"/>
      <c r="H718" s="244"/>
      <c r="I718" s="552"/>
      <c r="J718" s="577"/>
      <c r="K718" s="561"/>
      <c r="L718" s="566"/>
      <c r="M718" s="573"/>
      <c r="N718" s="556">
        <f t="shared" si="162"/>
        <v>0</v>
      </c>
    </row>
    <row r="719" spans="1:18" x14ac:dyDescent="0.25">
      <c r="A719" s="239"/>
      <c r="B719" s="240"/>
      <c r="C719" s="241"/>
      <c r="D719" s="240"/>
      <c r="E719" s="240"/>
      <c r="F719" s="242"/>
      <c r="G719" s="243"/>
      <c r="H719" s="244"/>
      <c r="I719" s="552"/>
      <c r="J719" s="577"/>
      <c r="K719" s="561"/>
      <c r="L719" s="566"/>
      <c r="M719" s="573"/>
      <c r="N719" s="556">
        <f t="shared" si="162"/>
        <v>0</v>
      </c>
    </row>
    <row r="720" spans="1:18" x14ac:dyDescent="0.25">
      <c r="A720" s="239"/>
      <c r="B720" s="240"/>
      <c r="C720" s="241"/>
      <c r="D720" s="240"/>
      <c r="E720" s="240"/>
      <c r="F720" s="242"/>
      <c r="G720" s="243"/>
      <c r="H720" s="244"/>
      <c r="I720" s="552"/>
      <c r="J720" s="577"/>
      <c r="K720" s="561"/>
      <c r="L720" s="566"/>
      <c r="M720" s="573"/>
      <c r="N720" s="556">
        <f t="shared" si="162"/>
        <v>0</v>
      </c>
    </row>
    <row r="721" spans="1:18" x14ac:dyDescent="0.25">
      <c r="A721" s="239"/>
      <c r="B721" s="240"/>
      <c r="C721" s="241"/>
      <c r="D721" s="240"/>
      <c r="E721" s="240"/>
      <c r="F721" s="242"/>
      <c r="G721" s="243"/>
      <c r="H721" s="244"/>
      <c r="I721" s="552"/>
      <c r="J721" s="577"/>
      <c r="K721" s="561"/>
      <c r="L721" s="566"/>
      <c r="M721" s="573"/>
      <c r="N721" s="556">
        <f t="shared" si="162"/>
        <v>0</v>
      </c>
    </row>
    <row r="722" spans="1:18" x14ac:dyDescent="0.25">
      <c r="A722" s="239"/>
      <c r="B722" s="240"/>
      <c r="C722" s="241"/>
      <c r="D722" s="240"/>
      <c r="E722" s="240"/>
      <c r="F722" s="242"/>
      <c r="G722" s="243"/>
      <c r="H722" s="244"/>
      <c r="I722" s="552"/>
      <c r="J722" s="577"/>
      <c r="K722" s="561"/>
      <c r="L722" s="566"/>
      <c r="M722" s="573"/>
      <c r="N722" s="556">
        <f t="shared" ref="N722:N724" si="163">SUM(J722:M722)</f>
        <v>0</v>
      </c>
    </row>
    <row r="723" spans="1:18" x14ac:dyDescent="0.25">
      <c r="A723" s="239"/>
      <c r="B723" s="240"/>
      <c r="C723" s="241"/>
      <c r="D723" s="240"/>
      <c r="E723" s="240"/>
      <c r="F723" s="242"/>
      <c r="G723" s="243"/>
      <c r="H723" s="244"/>
      <c r="I723" s="552"/>
      <c r="J723" s="577"/>
      <c r="K723" s="561"/>
      <c r="L723" s="566"/>
      <c r="M723" s="573"/>
      <c r="N723" s="556">
        <f t="shared" si="163"/>
        <v>0</v>
      </c>
    </row>
    <row r="724" spans="1:18" ht="15.75" thickBot="1" x14ac:dyDescent="0.3">
      <c r="A724" s="245"/>
      <c r="B724" s="246"/>
      <c r="C724" s="247"/>
      <c r="D724" s="246"/>
      <c r="E724" s="246"/>
      <c r="F724" s="248"/>
      <c r="G724" s="249"/>
      <c r="H724" s="250"/>
      <c r="I724" s="553"/>
      <c r="J724" s="578"/>
      <c r="K724" s="562"/>
      <c r="L724" s="567"/>
      <c r="M724" s="574"/>
      <c r="N724" s="570">
        <f t="shared" si="163"/>
        <v>0</v>
      </c>
    </row>
    <row r="725" spans="1:18" ht="15.75" thickBot="1" x14ac:dyDescent="0.3">
      <c r="A725" s="757" t="s">
        <v>4</v>
      </c>
      <c r="B725" s="758"/>
      <c r="C725" s="758"/>
      <c r="D725" s="758"/>
      <c r="E725" s="758"/>
      <c r="F725" s="758"/>
      <c r="G725" s="758"/>
      <c r="H725" s="758"/>
      <c r="I725" s="554">
        <f>SUM(I715:I724)</f>
        <v>0</v>
      </c>
      <c r="J725" s="579">
        <f t="shared" ref="J725:N725" si="164">SUM(J715:J724)</f>
        <v>0</v>
      </c>
      <c r="K725" s="563">
        <f t="shared" si="164"/>
        <v>0</v>
      </c>
      <c r="L725" s="568">
        <f t="shared" si="164"/>
        <v>0</v>
      </c>
      <c r="M725" s="558">
        <f t="shared" si="164"/>
        <v>0</v>
      </c>
      <c r="N725" s="571">
        <f t="shared" si="164"/>
        <v>0</v>
      </c>
    </row>
    <row r="726" spans="1:18" ht="15.75" customHeight="1" thickBot="1" x14ac:dyDescent="0.3">
      <c r="A726" s="743" t="s">
        <v>469</v>
      </c>
      <c r="B726" s="744"/>
      <c r="C726" s="744"/>
      <c r="D726" s="744"/>
      <c r="E726" s="744"/>
      <c r="F726" s="744"/>
      <c r="G726" s="744"/>
      <c r="H726" s="744"/>
      <c r="I726" s="744"/>
      <c r="J726" s="744"/>
      <c r="K726" s="744"/>
      <c r="L726" s="744"/>
      <c r="M726" s="744"/>
      <c r="N726" s="745"/>
    </row>
    <row r="727" spans="1:18" ht="26.25" thickBot="1" x14ac:dyDescent="0.3">
      <c r="A727" s="429" t="s">
        <v>419</v>
      </c>
      <c r="B727" s="417" t="s">
        <v>420</v>
      </c>
      <c r="C727" s="429" t="s">
        <v>421</v>
      </c>
      <c r="D727" s="417" t="s">
        <v>36</v>
      </c>
      <c r="E727" s="232" t="s">
        <v>536</v>
      </c>
      <c r="F727" s="231" t="s">
        <v>0</v>
      </c>
      <c r="G727" s="231" t="s">
        <v>2</v>
      </c>
      <c r="H727" s="231" t="s">
        <v>37</v>
      </c>
      <c r="I727" s="550" t="s">
        <v>5</v>
      </c>
      <c r="J727" s="575" t="s">
        <v>519</v>
      </c>
      <c r="K727" s="559" t="s">
        <v>520</v>
      </c>
      <c r="L727" s="564" t="s">
        <v>521</v>
      </c>
      <c r="M727" s="557" t="s">
        <v>522</v>
      </c>
      <c r="N727" s="569" t="s">
        <v>620</v>
      </c>
      <c r="P727" s="641">
        <v>1</v>
      </c>
      <c r="Q727" s="642">
        <v>18</v>
      </c>
      <c r="R727" s="643">
        <f>+I738</f>
        <v>0</v>
      </c>
    </row>
    <row r="728" spans="1:18" x14ac:dyDescent="0.25">
      <c r="A728" s="233"/>
      <c r="B728" s="234"/>
      <c r="C728" s="235"/>
      <c r="D728" s="234"/>
      <c r="E728" s="234"/>
      <c r="F728" s="236"/>
      <c r="G728" s="237"/>
      <c r="H728" s="238"/>
      <c r="I728" s="551"/>
      <c r="J728" s="576"/>
      <c r="K728" s="560"/>
      <c r="L728" s="565"/>
      <c r="M728" s="572"/>
      <c r="N728" s="555">
        <f t="shared" ref="N728:N734" si="165">SUM(J728:M728)</f>
        <v>0</v>
      </c>
    </row>
    <row r="729" spans="1:18" x14ac:dyDescent="0.25">
      <c r="A729" s="239"/>
      <c r="B729" s="240"/>
      <c r="C729" s="241"/>
      <c r="D729" s="240"/>
      <c r="E729" s="240"/>
      <c r="F729" s="242"/>
      <c r="G729" s="243"/>
      <c r="H729" s="244"/>
      <c r="I729" s="552"/>
      <c r="J729" s="577"/>
      <c r="K729" s="561"/>
      <c r="L729" s="566"/>
      <c r="M729" s="573"/>
      <c r="N729" s="556">
        <f t="shared" si="165"/>
        <v>0</v>
      </c>
    </row>
    <row r="730" spans="1:18" x14ac:dyDescent="0.25">
      <c r="A730" s="239"/>
      <c r="B730" s="240"/>
      <c r="C730" s="241"/>
      <c r="D730" s="240"/>
      <c r="E730" s="240"/>
      <c r="F730" s="242"/>
      <c r="G730" s="243"/>
      <c r="H730" s="244"/>
      <c r="I730" s="552"/>
      <c r="J730" s="577"/>
      <c r="K730" s="561"/>
      <c r="L730" s="566"/>
      <c r="M730" s="573"/>
      <c r="N730" s="556">
        <f t="shared" si="165"/>
        <v>0</v>
      </c>
    </row>
    <row r="731" spans="1:18" x14ac:dyDescent="0.25">
      <c r="A731" s="239"/>
      <c r="B731" s="240"/>
      <c r="C731" s="241"/>
      <c r="D731" s="240"/>
      <c r="E731" s="240"/>
      <c r="F731" s="242"/>
      <c r="G731" s="243"/>
      <c r="H731" s="244"/>
      <c r="I731" s="552"/>
      <c r="J731" s="577"/>
      <c r="K731" s="561"/>
      <c r="L731" s="566"/>
      <c r="M731" s="573"/>
      <c r="N731" s="556">
        <f t="shared" si="165"/>
        <v>0</v>
      </c>
    </row>
    <row r="732" spans="1:18" x14ac:dyDescent="0.25">
      <c r="A732" s="239"/>
      <c r="B732" s="240"/>
      <c r="C732" s="241"/>
      <c r="D732" s="240"/>
      <c r="E732" s="240"/>
      <c r="F732" s="242"/>
      <c r="G732" s="243"/>
      <c r="H732" s="244"/>
      <c r="I732" s="552"/>
      <c r="J732" s="577"/>
      <c r="K732" s="561"/>
      <c r="L732" s="566"/>
      <c r="M732" s="573"/>
      <c r="N732" s="556">
        <f t="shared" si="165"/>
        <v>0</v>
      </c>
    </row>
    <row r="733" spans="1:18" x14ac:dyDescent="0.25">
      <c r="A733" s="239"/>
      <c r="B733" s="240"/>
      <c r="C733" s="241"/>
      <c r="D733" s="240"/>
      <c r="E733" s="240"/>
      <c r="F733" s="242"/>
      <c r="G733" s="243"/>
      <c r="H733" s="244"/>
      <c r="I733" s="552"/>
      <c r="J733" s="577"/>
      <c r="K733" s="561"/>
      <c r="L733" s="566"/>
      <c r="M733" s="573"/>
      <c r="N733" s="556">
        <f t="shared" si="165"/>
        <v>0</v>
      </c>
    </row>
    <row r="734" spans="1:18" x14ac:dyDescent="0.25">
      <c r="A734" s="239"/>
      <c r="B734" s="240"/>
      <c r="C734" s="241"/>
      <c r="D734" s="240"/>
      <c r="E734" s="240"/>
      <c r="F734" s="242"/>
      <c r="G734" s="243"/>
      <c r="H734" s="244"/>
      <c r="I734" s="552"/>
      <c r="J734" s="577"/>
      <c r="K734" s="561"/>
      <c r="L734" s="566"/>
      <c r="M734" s="573"/>
      <c r="N734" s="556">
        <f t="shared" si="165"/>
        <v>0</v>
      </c>
    </row>
    <row r="735" spans="1:18" x14ac:dyDescent="0.25">
      <c r="A735" s="239"/>
      <c r="B735" s="240"/>
      <c r="C735" s="241"/>
      <c r="D735" s="240"/>
      <c r="E735" s="240"/>
      <c r="F735" s="242"/>
      <c r="G735" s="243"/>
      <c r="H735" s="244"/>
      <c r="I735" s="552"/>
      <c r="J735" s="577"/>
      <c r="K735" s="561"/>
      <c r="L735" s="566"/>
      <c r="M735" s="573"/>
      <c r="N735" s="556">
        <f t="shared" ref="N735:N737" si="166">SUM(J735:M735)</f>
        <v>0</v>
      </c>
    </row>
    <row r="736" spans="1:18" x14ac:dyDescent="0.25">
      <c r="A736" s="239"/>
      <c r="B736" s="240"/>
      <c r="C736" s="241"/>
      <c r="D736" s="240"/>
      <c r="E736" s="240"/>
      <c r="F736" s="242"/>
      <c r="G736" s="243"/>
      <c r="H736" s="244"/>
      <c r="I736" s="552"/>
      <c r="J736" s="577"/>
      <c r="K736" s="561"/>
      <c r="L736" s="566"/>
      <c r="M736" s="573"/>
      <c r="N736" s="556">
        <f t="shared" si="166"/>
        <v>0</v>
      </c>
    </row>
    <row r="737" spans="1:18" ht="15.75" thickBot="1" x14ac:dyDescent="0.3">
      <c r="A737" s="245"/>
      <c r="B737" s="246"/>
      <c r="C737" s="247"/>
      <c r="D737" s="246"/>
      <c r="E737" s="246"/>
      <c r="F737" s="248"/>
      <c r="G737" s="249"/>
      <c r="H737" s="250"/>
      <c r="I737" s="553"/>
      <c r="J737" s="578"/>
      <c r="K737" s="562"/>
      <c r="L737" s="567"/>
      <c r="M737" s="574"/>
      <c r="N737" s="570">
        <f t="shared" si="166"/>
        <v>0</v>
      </c>
    </row>
    <row r="738" spans="1:18" ht="15.75" thickBot="1" x14ac:dyDescent="0.3">
      <c r="A738" s="757" t="s">
        <v>4</v>
      </c>
      <c r="B738" s="758"/>
      <c r="C738" s="758"/>
      <c r="D738" s="758"/>
      <c r="E738" s="758"/>
      <c r="F738" s="758"/>
      <c r="G738" s="758"/>
      <c r="H738" s="758"/>
      <c r="I738" s="554">
        <f>SUM(I728:I737)</f>
        <v>0</v>
      </c>
      <c r="J738" s="579">
        <f t="shared" ref="J738:N738" si="167">SUM(J728:J737)</f>
        <v>0</v>
      </c>
      <c r="K738" s="563">
        <f t="shared" si="167"/>
        <v>0</v>
      </c>
      <c r="L738" s="568">
        <f t="shared" si="167"/>
        <v>0</v>
      </c>
      <c r="M738" s="558">
        <f t="shared" si="167"/>
        <v>0</v>
      </c>
      <c r="N738" s="571">
        <f t="shared" si="167"/>
        <v>0</v>
      </c>
    </row>
    <row r="739" spans="1:18" ht="15.75" customHeight="1" thickBot="1" x14ac:dyDescent="0.3">
      <c r="A739" s="743" t="s">
        <v>470</v>
      </c>
      <c r="B739" s="744"/>
      <c r="C739" s="744"/>
      <c r="D739" s="744"/>
      <c r="E739" s="744"/>
      <c r="F739" s="744"/>
      <c r="G739" s="744"/>
      <c r="H739" s="744"/>
      <c r="I739" s="744"/>
      <c r="J739" s="744"/>
      <c r="K739" s="744"/>
      <c r="L739" s="744"/>
      <c r="M739" s="744"/>
      <c r="N739" s="745"/>
    </row>
    <row r="740" spans="1:18" ht="26.25" thickBot="1" x14ac:dyDescent="0.3">
      <c r="A740" s="429" t="s">
        <v>419</v>
      </c>
      <c r="B740" s="417" t="s">
        <v>420</v>
      </c>
      <c r="C740" s="429" t="s">
        <v>421</v>
      </c>
      <c r="D740" s="417" t="s">
        <v>36</v>
      </c>
      <c r="E740" s="232" t="s">
        <v>536</v>
      </c>
      <c r="F740" s="231" t="s">
        <v>0</v>
      </c>
      <c r="G740" s="231" t="s">
        <v>2</v>
      </c>
      <c r="H740" s="231" t="s">
        <v>37</v>
      </c>
      <c r="I740" s="550" t="s">
        <v>5</v>
      </c>
      <c r="J740" s="575" t="s">
        <v>519</v>
      </c>
      <c r="K740" s="559" t="s">
        <v>520</v>
      </c>
      <c r="L740" s="564" t="s">
        <v>521</v>
      </c>
      <c r="M740" s="557" t="s">
        <v>522</v>
      </c>
      <c r="N740" s="569" t="s">
        <v>620</v>
      </c>
      <c r="P740" s="641">
        <v>1</v>
      </c>
      <c r="Q740" s="642">
        <v>18</v>
      </c>
      <c r="R740" s="643">
        <f>+I751</f>
        <v>0</v>
      </c>
    </row>
    <row r="741" spans="1:18" x14ac:dyDescent="0.25">
      <c r="A741" s="233"/>
      <c r="B741" s="234"/>
      <c r="C741" s="235"/>
      <c r="D741" s="234"/>
      <c r="E741" s="234"/>
      <c r="F741" s="236"/>
      <c r="G741" s="237"/>
      <c r="H741" s="238"/>
      <c r="I741" s="551"/>
      <c r="J741" s="576"/>
      <c r="K741" s="560"/>
      <c r="L741" s="565"/>
      <c r="M741" s="572"/>
      <c r="N741" s="555">
        <f t="shared" ref="N741:N747" si="168">SUM(J741:M741)</f>
        <v>0</v>
      </c>
    </row>
    <row r="742" spans="1:18" x14ac:dyDescent="0.25">
      <c r="A742" s="239"/>
      <c r="B742" s="240"/>
      <c r="C742" s="241"/>
      <c r="D742" s="240"/>
      <c r="E742" s="240"/>
      <c r="F742" s="242"/>
      <c r="G742" s="243"/>
      <c r="H742" s="244"/>
      <c r="I742" s="552"/>
      <c r="J742" s="577"/>
      <c r="K742" s="561"/>
      <c r="L742" s="566"/>
      <c r="M742" s="573"/>
      <c r="N742" s="556">
        <f t="shared" si="168"/>
        <v>0</v>
      </c>
    </row>
    <row r="743" spans="1:18" x14ac:dyDescent="0.25">
      <c r="A743" s="239"/>
      <c r="B743" s="240"/>
      <c r="C743" s="241"/>
      <c r="D743" s="240"/>
      <c r="E743" s="240"/>
      <c r="F743" s="242"/>
      <c r="G743" s="243"/>
      <c r="H743" s="244"/>
      <c r="I743" s="552"/>
      <c r="J743" s="577"/>
      <c r="K743" s="561"/>
      <c r="L743" s="566"/>
      <c r="M743" s="573"/>
      <c r="N743" s="556">
        <f t="shared" si="168"/>
        <v>0</v>
      </c>
    </row>
    <row r="744" spans="1:18" x14ac:dyDescent="0.25">
      <c r="A744" s="239"/>
      <c r="B744" s="240"/>
      <c r="C744" s="241"/>
      <c r="D744" s="240"/>
      <c r="E744" s="240"/>
      <c r="F744" s="242"/>
      <c r="G744" s="243"/>
      <c r="H744" s="244"/>
      <c r="I744" s="552"/>
      <c r="J744" s="577"/>
      <c r="K744" s="561"/>
      <c r="L744" s="566"/>
      <c r="M744" s="573"/>
      <c r="N744" s="556">
        <f t="shared" si="168"/>
        <v>0</v>
      </c>
    </row>
    <row r="745" spans="1:18" x14ac:dyDescent="0.25">
      <c r="A745" s="239"/>
      <c r="B745" s="240"/>
      <c r="C745" s="241"/>
      <c r="D745" s="240"/>
      <c r="E745" s="240"/>
      <c r="F745" s="242"/>
      <c r="G745" s="243"/>
      <c r="H745" s="244"/>
      <c r="I745" s="552"/>
      <c r="J745" s="577"/>
      <c r="K745" s="561"/>
      <c r="L745" s="566"/>
      <c r="M745" s="573"/>
      <c r="N745" s="556">
        <f t="shared" si="168"/>
        <v>0</v>
      </c>
    </row>
    <row r="746" spans="1:18" x14ac:dyDescent="0.25">
      <c r="A746" s="239"/>
      <c r="B746" s="240"/>
      <c r="C746" s="241"/>
      <c r="D746" s="240"/>
      <c r="E746" s="240"/>
      <c r="F746" s="242"/>
      <c r="G746" s="243"/>
      <c r="H746" s="244"/>
      <c r="I746" s="552"/>
      <c r="J746" s="577"/>
      <c r="K746" s="561"/>
      <c r="L746" s="566"/>
      <c r="M746" s="573"/>
      <c r="N746" s="556">
        <f t="shared" si="168"/>
        <v>0</v>
      </c>
    </row>
    <row r="747" spans="1:18" x14ac:dyDescent="0.25">
      <c r="A747" s="239"/>
      <c r="B747" s="240"/>
      <c r="C747" s="241"/>
      <c r="D747" s="240"/>
      <c r="E747" s="240"/>
      <c r="F747" s="242"/>
      <c r="G747" s="243"/>
      <c r="H747" s="244"/>
      <c r="I747" s="552"/>
      <c r="J747" s="577"/>
      <c r="K747" s="561"/>
      <c r="L747" s="566"/>
      <c r="M747" s="573"/>
      <c r="N747" s="556">
        <f t="shared" si="168"/>
        <v>0</v>
      </c>
    </row>
    <row r="748" spans="1:18" x14ac:dyDescent="0.25">
      <c r="A748" s="239"/>
      <c r="B748" s="240"/>
      <c r="C748" s="241"/>
      <c r="D748" s="240"/>
      <c r="E748" s="240"/>
      <c r="F748" s="242"/>
      <c r="G748" s="243"/>
      <c r="H748" s="244"/>
      <c r="I748" s="552"/>
      <c r="J748" s="577"/>
      <c r="K748" s="561"/>
      <c r="L748" s="566"/>
      <c r="M748" s="573"/>
      <c r="N748" s="556">
        <f t="shared" ref="N748:N750" si="169">SUM(J748:M748)</f>
        <v>0</v>
      </c>
    </row>
    <row r="749" spans="1:18" x14ac:dyDescent="0.25">
      <c r="A749" s="239"/>
      <c r="B749" s="240"/>
      <c r="C749" s="241"/>
      <c r="D749" s="240"/>
      <c r="E749" s="240"/>
      <c r="F749" s="242"/>
      <c r="G749" s="243"/>
      <c r="H749" s="244"/>
      <c r="I749" s="552"/>
      <c r="J749" s="577"/>
      <c r="K749" s="561"/>
      <c r="L749" s="566"/>
      <c r="M749" s="573"/>
      <c r="N749" s="556">
        <f t="shared" si="169"/>
        <v>0</v>
      </c>
    </row>
    <row r="750" spans="1:18" ht="15.75" thickBot="1" x14ac:dyDescent="0.3">
      <c r="A750" s="245"/>
      <c r="B750" s="246"/>
      <c r="C750" s="247"/>
      <c r="D750" s="246"/>
      <c r="E750" s="246"/>
      <c r="F750" s="248"/>
      <c r="G750" s="249"/>
      <c r="H750" s="250"/>
      <c r="I750" s="553"/>
      <c r="J750" s="578"/>
      <c r="K750" s="562"/>
      <c r="L750" s="567"/>
      <c r="M750" s="574"/>
      <c r="N750" s="570">
        <f t="shared" si="169"/>
        <v>0</v>
      </c>
    </row>
    <row r="751" spans="1:18" ht="15.75" thickBot="1" x14ac:dyDescent="0.3">
      <c r="A751" s="757" t="s">
        <v>4</v>
      </c>
      <c r="B751" s="758"/>
      <c r="C751" s="758"/>
      <c r="D751" s="758"/>
      <c r="E751" s="758"/>
      <c r="F751" s="758"/>
      <c r="G751" s="758"/>
      <c r="H751" s="758"/>
      <c r="I751" s="554">
        <f>SUM(I741:I750)</f>
        <v>0</v>
      </c>
      <c r="J751" s="579">
        <f t="shared" ref="J751:N751" si="170">SUM(J741:J750)</f>
        <v>0</v>
      </c>
      <c r="K751" s="563">
        <f t="shared" si="170"/>
        <v>0</v>
      </c>
      <c r="L751" s="568">
        <f t="shared" si="170"/>
        <v>0</v>
      </c>
      <c r="M751" s="558">
        <f t="shared" si="170"/>
        <v>0</v>
      </c>
      <c r="N751" s="571">
        <f t="shared" si="170"/>
        <v>0</v>
      </c>
    </row>
    <row r="752" spans="1:18" ht="15.75" customHeight="1" thickBot="1" x14ac:dyDescent="0.3">
      <c r="A752" s="743" t="s">
        <v>471</v>
      </c>
      <c r="B752" s="744"/>
      <c r="C752" s="744"/>
      <c r="D752" s="744"/>
      <c r="E752" s="744"/>
      <c r="F752" s="744"/>
      <c r="G752" s="744"/>
      <c r="H752" s="744"/>
      <c r="I752" s="744"/>
      <c r="J752" s="744"/>
      <c r="K752" s="744"/>
      <c r="L752" s="744"/>
      <c r="M752" s="744"/>
      <c r="N752" s="745"/>
    </row>
    <row r="753" spans="1:18" ht="26.25" thickBot="1" x14ac:dyDescent="0.3">
      <c r="A753" s="429" t="s">
        <v>419</v>
      </c>
      <c r="B753" s="417" t="s">
        <v>420</v>
      </c>
      <c r="C753" s="429" t="s">
        <v>421</v>
      </c>
      <c r="D753" s="417" t="s">
        <v>36</v>
      </c>
      <c r="E753" s="232" t="s">
        <v>536</v>
      </c>
      <c r="F753" s="231" t="s">
        <v>0</v>
      </c>
      <c r="G753" s="231" t="s">
        <v>2</v>
      </c>
      <c r="H753" s="231" t="s">
        <v>37</v>
      </c>
      <c r="I753" s="550" t="s">
        <v>5</v>
      </c>
      <c r="J753" s="575" t="s">
        <v>519</v>
      </c>
      <c r="K753" s="559" t="s">
        <v>520</v>
      </c>
      <c r="L753" s="564" t="s">
        <v>521</v>
      </c>
      <c r="M753" s="557" t="s">
        <v>522</v>
      </c>
      <c r="N753" s="569" t="s">
        <v>620</v>
      </c>
      <c r="P753" s="641">
        <v>1</v>
      </c>
      <c r="Q753" s="642">
        <v>18</v>
      </c>
      <c r="R753" s="643">
        <f>+I764</f>
        <v>0</v>
      </c>
    </row>
    <row r="754" spans="1:18" x14ac:dyDescent="0.25">
      <c r="A754" s="233"/>
      <c r="B754" s="234"/>
      <c r="C754" s="235"/>
      <c r="D754" s="234"/>
      <c r="E754" s="234"/>
      <c r="F754" s="236"/>
      <c r="G754" s="237"/>
      <c r="H754" s="238"/>
      <c r="I754" s="551"/>
      <c r="J754" s="576"/>
      <c r="K754" s="560"/>
      <c r="L754" s="565"/>
      <c r="M754" s="572"/>
      <c r="N754" s="555">
        <f t="shared" ref="N754:N760" si="171">SUM(J754:M754)</f>
        <v>0</v>
      </c>
    </row>
    <row r="755" spans="1:18" x14ac:dyDescent="0.25">
      <c r="A755" s="239"/>
      <c r="B755" s="240"/>
      <c r="C755" s="241"/>
      <c r="D755" s="240"/>
      <c r="E755" s="240"/>
      <c r="F755" s="242"/>
      <c r="G755" s="243"/>
      <c r="H755" s="244"/>
      <c r="I755" s="552"/>
      <c r="J755" s="577"/>
      <c r="K755" s="561"/>
      <c r="L755" s="566"/>
      <c r="M755" s="573"/>
      <c r="N755" s="556">
        <f t="shared" si="171"/>
        <v>0</v>
      </c>
    </row>
    <row r="756" spans="1:18" x14ac:dyDescent="0.25">
      <c r="A756" s="239"/>
      <c r="B756" s="240"/>
      <c r="C756" s="241"/>
      <c r="D756" s="240"/>
      <c r="E756" s="240"/>
      <c r="F756" s="242"/>
      <c r="G756" s="243"/>
      <c r="H756" s="244"/>
      <c r="I756" s="552"/>
      <c r="J756" s="577"/>
      <c r="K756" s="561"/>
      <c r="L756" s="566"/>
      <c r="M756" s="573"/>
      <c r="N756" s="556">
        <f t="shared" si="171"/>
        <v>0</v>
      </c>
    </row>
    <row r="757" spans="1:18" x14ac:dyDescent="0.25">
      <c r="A757" s="239"/>
      <c r="B757" s="240"/>
      <c r="C757" s="241"/>
      <c r="D757" s="240"/>
      <c r="E757" s="240"/>
      <c r="F757" s="242"/>
      <c r="G757" s="243"/>
      <c r="H757" s="244"/>
      <c r="I757" s="552"/>
      <c r="J757" s="577"/>
      <c r="K757" s="561"/>
      <c r="L757" s="566"/>
      <c r="M757" s="573"/>
      <c r="N757" s="556">
        <f t="shared" si="171"/>
        <v>0</v>
      </c>
    </row>
    <row r="758" spans="1:18" x14ac:dyDescent="0.25">
      <c r="A758" s="239"/>
      <c r="B758" s="240"/>
      <c r="C758" s="241"/>
      <c r="D758" s="240"/>
      <c r="E758" s="240"/>
      <c r="F758" s="242"/>
      <c r="G758" s="243"/>
      <c r="H758" s="244"/>
      <c r="I758" s="552"/>
      <c r="J758" s="577"/>
      <c r="K758" s="561"/>
      <c r="L758" s="566"/>
      <c r="M758" s="573"/>
      <c r="N758" s="556">
        <f t="shared" si="171"/>
        <v>0</v>
      </c>
    </row>
    <row r="759" spans="1:18" x14ac:dyDescent="0.25">
      <c r="A759" s="239"/>
      <c r="B759" s="240"/>
      <c r="C759" s="241"/>
      <c r="D759" s="240"/>
      <c r="E759" s="240"/>
      <c r="F759" s="242"/>
      <c r="G759" s="243"/>
      <c r="H759" s="244"/>
      <c r="I759" s="552"/>
      <c r="J759" s="577"/>
      <c r="K759" s="561"/>
      <c r="L759" s="566"/>
      <c r="M759" s="573"/>
      <c r="N759" s="556">
        <f t="shared" si="171"/>
        <v>0</v>
      </c>
    </row>
    <row r="760" spans="1:18" x14ac:dyDescent="0.25">
      <c r="A760" s="239"/>
      <c r="B760" s="240"/>
      <c r="C760" s="241"/>
      <c r="D760" s="240"/>
      <c r="E760" s="240"/>
      <c r="F760" s="242"/>
      <c r="G760" s="243"/>
      <c r="H760" s="244"/>
      <c r="I760" s="552"/>
      <c r="J760" s="577"/>
      <c r="K760" s="561"/>
      <c r="L760" s="566"/>
      <c r="M760" s="573"/>
      <c r="N760" s="556">
        <f t="shared" si="171"/>
        <v>0</v>
      </c>
    </row>
    <row r="761" spans="1:18" x14ac:dyDescent="0.25">
      <c r="A761" s="239"/>
      <c r="B761" s="240"/>
      <c r="C761" s="241"/>
      <c r="D761" s="240"/>
      <c r="E761" s="240"/>
      <c r="F761" s="242"/>
      <c r="G761" s="243"/>
      <c r="H761" s="244"/>
      <c r="I761" s="552"/>
      <c r="J761" s="577"/>
      <c r="K761" s="561"/>
      <c r="L761" s="566"/>
      <c r="M761" s="573"/>
      <c r="N761" s="556">
        <f t="shared" ref="N761:N763" si="172">SUM(J761:M761)</f>
        <v>0</v>
      </c>
    </row>
    <row r="762" spans="1:18" x14ac:dyDescent="0.25">
      <c r="A762" s="239"/>
      <c r="B762" s="240"/>
      <c r="C762" s="241"/>
      <c r="D762" s="240"/>
      <c r="E762" s="240"/>
      <c r="F762" s="242"/>
      <c r="G762" s="243"/>
      <c r="H762" s="244"/>
      <c r="I762" s="552"/>
      <c r="J762" s="577"/>
      <c r="K762" s="561"/>
      <c r="L762" s="566"/>
      <c r="M762" s="573"/>
      <c r="N762" s="556">
        <f t="shared" si="172"/>
        <v>0</v>
      </c>
    </row>
    <row r="763" spans="1:18" ht="15.75" thickBot="1" x14ac:dyDescent="0.3">
      <c r="A763" s="245"/>
      <c r="B763" s="246"/>
      <c r="C763" s="247"/>
      <c r="D763" s="246"/>
      <c r="E763" s="246"/>
      <c r="F763" s="248"/>
      <c r="G763" s="249"/>
      <c r="H763" s="250"/>
      <c r="I763" s="553"/>
      <c r="J763" s="578"/>
      <c r="K763" s="562"/>
      <c r="L763" s="567"/>
      <c r="M763" s="574"/>
      <c r="N763" s="570">
        <f t="shared" si="172"/>
        <v>0</v>
      </c>
    </row>
    <row r="764" spans="1:18" ht="15.75" thickBot="1" x14ac:dyDescent="0.3">
      <c r="A764" s="757" t="s">
        <v>4</v>
      </c>
      <c r="B764" s="758"/>
      <c r="C764" s="758"/>
      <c r="D764" s="758"/>
      <c r="E764" s="758"/>
      <c r="F764" s="758"/>
      <c r="G764" s="758"/>
      <c r="H764" s="758"/>
      <c r="I764" s="554">
        <f>SUM(I754:I763)</f>
        <v>0</v>
      </c>
      <c r="J764" s="579">
        <f t="shared" ref="J764:N764" si="173">SUM(J754:J763)</f>
        <v>0</v>
      </c>
      <c r="K764" s="563">
        <f t="shared" si="173"/>
        <v>0</v>
      </c>
      <c r="L764" s="568">
        <f t="shared" si="173"/>
        <v>0</v>
      </c>
      <c r="M764" s="558">
        <f t="shared" si="173"/>
        <v>0</v>
      </c>
      <c r="N764" s="571">
        <f t="shared" si="173"/>
        <v>0</v>
      </c>
    </row>
    <row r="765" spans="1:18" ht="15.75" customHeight="1" thickBot="1" x14ac:dyDescent="0.3">
      <c r="A765" s="743" t="s">
        <v>472</v>
      </c>
      <c r="B765" s="744"/>
      <c r="C765" s="744"/>
      <c r="D765" s="744"/>
      <c r="E765" s="744"/>
      <c r="F765" s="744"/>
      <c r="G765" s="744"/>
      <c r="H765" s="744"/>
      <c r="I765" s="744"/>
      <c r="J765" s="744"/>
      <c r="K765" s="744"/>
      <c r="L765" s="744"/>
      <c r="M765" s="744"/>
      <c r="N765" s="745"/>
    </row>
    <row r="766" spans="1:18" ht="39" thickBot="1" x14ac:dyDescent="0.3">
      <c r="A766" s="429" t="s">
        <v>531</v>
      </c>
      <c r="B766" s="417" t="s">
        <v>537</v>
      </c>
      <c r="C766" s="429" t="s">
        <v>421</v>
      </c>
      <c r="D766" s="417" t="s">
        <v>36</v>
      </c>
      <c r="E766" s="232" t="s">
        <v>536</v>
      </c>
      <c r="F766" s="231" t="s">
        <v>0</v>
      </c>
      <c r="G766" s="231" t="s">
        <v>2</v>
      </c>
      <c r="H766" s="231" t="s">
        <v>37</v>
      </c>
      <c r="I766" s="550" t="s">
        <v>5</v>
      </c>
      <c r="J766" s="575" t="s">
        <v>519</v>
      </c>
      <c r="K766" s="559" t="s">
        <v>520</v>
      </c>
      <c r="L766" s="564" t="s">
        <v>521</v>
      </c>
      <c r="M766" s="557" t="s">
        <v>522</v>
      </c>
      <c r="N766" s="569" t="s">
        <v>620</v>
      </c>
      <c r="P766" s="641">
        <v>1</v>
      </c>
      <c r="Q766" s="642">
        <v>9</v>
      </c>
      <c r="R766" s="643">
        <f>+I777</f>
        <v>0</v>
      </c>
    </row>
    <row r="767" spans="1:18" x14ac:dyDescent="0.25">
      <c r="A767" s="233"/>
      <c r="B767" s="234"/>
      <c r="C767" s="235"/>
      <c r="D767" s="234"/>
      <c r="E767" s="234"/>
      <c r="F767" s="236"/>
      <c r="G767" s="237"/>
      <c r="H767" s="238"/>
      <c r="I767" s="551"/>
      <c r="J767" s="576"/>
      <c r="K767" s="560"/>
      <c r="L767" s="565"/>
      <c r="M767" s="572"/>
      <c r="N767" s="555">
        <f t="shared" ref="N767:N773" si="174">SUM(J767:M767)</f>
        <v>0</v>
      </c>
    </row>
    <row r="768" spans="1:18" x14ac:dyDescent="0.25">
      <c r="A768" s="239"/>
      <c r="B768" s="240"/>
      <c r="C768" s="241"/>
      <c r="D768" s="240"/>
      <c r="E768" s="240"/>
      <c r="F768" s="242"/>
      <c r="G768" s="243"/>
      <c r="H768" s="244"/>
      <c r="I768" s="552"/>
      <c r="J768" s="577"/>
      <c r="K768" s="561"/>
      <c r="L768" s="566"/>
      <c r="M768" s="573"/>
      <c r="N768" s="556">
        <f t="shared" si="174"/>
        <v>0</v>
      </c>
    </row>
    <row r="769" spans="1:18" x14ac:dyDescent="0.25">
      <c r="A769" s="239"/>
      <c r="B769" s="240"/>
      <c r="C769" s="241"/>
      <c r="D769" s="240"/>
      <c r="E769" s="240"/>
      <c r="F769" s="242"/>
      <c r="G769" s="243"/>
      <c r="H769" s="244"/>
      <c r="I769" s="552"/>
      <c r="J769" s="577"/>
      <c r="K769" s="561"/>
      <c r="L769" s="566"/>
      <c r="M769" s="573"/>
      <c r="N769" s="556">
        <f t="shared" si="174"/>
        <v>0</v>
      </c>
    </row>
    <row r="770" spans="1:18" x14ac:dyDescent="0.25">
      <c r="A770" s="239"/>
      <c r="B770" s="240"/>
      <c r="C770" s="241"/>
      <c r="D770" s="240"/>
      <c r="E770" s="240"/>
      <c r="F770" s="242"/>
      <c r="G770" s="243"/>
      <c r="H770" s="244"/>
      <c r="I770" s="552"/>
      <c r="J770" s="577"/>
      <c r="K770" s="561"/>
      <c r="L770" s="566"/>
      <c r="M770" s="573"/>
      <c r="N770" s="556">
        <f t="shared" si="174"/>
        <v>0</v>
      </c>
    </row>
    <row r="771" spans="1:18" x14ac:dyDescent="0.25">
      <c r="A771" s="239"/>
      <c r="B771" s="240"/>
      <c r="C771" s="241"/>
      <c r="D771" s="240"/>
      <c r="E771" s="240"/>
      <c r="F771" s="242"/>
      <c r="G771" s="243"/>
      <c r="H771" s="244"/>
      <c r="I771" s="552"/>
      <c r="J771" s="577"/>
      <c r="K771" s="561"/>
      <c r="L771" s="566"/>
      <c r="M771" s="573"/>
      <c r="N771" s="556">
        <f t="shared" si="174"/>
        <v>0</v>
      </c>
    </row>
    <row r="772" spans="1:18" x14ac:dyDescent="0.25">
      <c r="A772" s="239"/>
      <c r="B772" s="240"/>
      <c r="C772" s="241"/>
      <c r="D772" s="240"/>
      <c r="E772" s="240"/>
      <c r="F772" s="242"/>
      <c r="G772" s="243"/>
      <c r="H772" s="244"/>
      <c r="I772" s="552"/>
      <c r="J772" s="577"/>
      <c r="K772" s="561"/>
      <c r="L772" s="566"/>
      <c r="M772" s="573"/>
      <c r="N772" s="556">
        <f t="shared" si="174"/>
        <v>0</v>
      </c>
    </row>
    <row r="773" spans="1:18" x14ac:dyDescent="0.25">
      <c r="A773" s="239"/>
      <c r="B773" s="240"/>
      <c r="C773" s="241"/>
      <c r="D773" s="240"/>
      <c r="E773" s="240"/>
      <c r="F773" s="242"/>
      <c r="G773" s="243"/>
      <c r="H773" s="244"/>
      <c r="I773" s="552"/>
      <c r="J773" s="577"/>
      <c r="K773" s="561"/>
      <c r="L773" s="566"/>
      <c r="M773" s="573"/>
      <c r="N773" s="556">
        <f t="shared" si="174"/>
        <v>0</v>
      </c>
    </row>
    <row r="774" spans="1:18" x14ac:dyDescent="0.25">
      <c r="A774" s="239"/>
      <c r="B774" s="240"/>
      <c r="C774" s="241"/>
      <c r="D774" s="240"/>
      <c r="E774" s="240"/>
      <c r="F774" s="242"/>
      <c r="G774" s="243"/>
      <c r="H774" s="244"/>
      <c r="I774" s="552"/>
      <c r="J774" s="577"/>
      <c r="K774" s="561"/>
      <c r="L774" s="566"/>
      <c r="M774" s="573"/>
      <c r="N774" s="556">
        <f t="shared" ref="N774:N776" si="175">SUM(J774:M774)</f>
        <v>0</v>
      </c>
    </row>
    <row r="775" spans="1:18" x14ac:dyDescent="0.25">
      <c r="A775" s="239"/>
      <c r="B775" s="240"/>
      <c r="C775" s="241"/>
      <c r="D775" s="240"/>
      <c r="E775" s="240"/>
      <c r="F775" s="242"/>
      <c r="G775" s="243"/>
      <c r="H775" s="244"/>
      <c r="I775" s="552"/>
      <c r="J775" s="577"/>
      <c r="K775" s="561"/>
      <c r="L775" s="566"/>
      <c r="M775" s="573"/>
      <c r="N775" s="556">
        <f t="shared" si="175"/>
        <v>0</v>
      </c>
    </row>
    <row r="776" spans="1:18" ht="15.75" thickBot="1" x14ac:dyDescent="0.3">
      <c r="A776" s="245"/>
      <c r="B776" s="246"/>
      <c r="C776" s="247"/>
      <c r="D776" s="246"/>
      <c r="E776" s="246"/>
      <c r="F776" s="248"/>
      <c r="G776" s="249"/>
      <c r="H776" s="250"/>
      <c r="I776" s="553"/>
      <c r="J776" s="578"/>
      <c r="K776" s="562"/>
      <c r="L776" s="567"/>
      <c r="M776" s="574"/>
      <c r="N776" s="570">
        <f t="shared" si="175"/>
        <v>0</v>
      </c>
    </row>
    <row r="777" spans="1:18" ht="15.75" thickBot="1" x14ac:dyDescent="0.3">
      <c r="A777" s="757" t="s">
        <v>4</v>
      </c>
      <c r="B777" s="758"/>
      <c r="C777" s="758"/>
      <c r="D777" s="758"/>
      <c r="E777" s="758"/>
      <c r="F777" s="758"/>
      <c r="G777" s="758"/>
      <c r="H777" s="758"/>
      <c r="I777" s="554">
        <f>SUM(I767:I776)</f>
        <v>0</v>
      </c>
      <c r="J777" s="579">
        <f t="shared" ref="J777:N777" si="176">SUM(J767:J776)</f>
        <v>0</v>
      </c>
      <c r="K777" s="563">
        <f t="shared" si="176"/>
        <v>0</v>
      </c>
      <c r="L777" s="568">
        <f t="shared" si="176"/>
        <v>0</v>
      </c>
      <c r="M777" s="558">
        <f t="shared" si="176"/>
        <v>0</v>
      </c>
      <c r="N777" s="571">
        <f t="shared" si="176"/>
        <v>0</v>
      </c>
    </row>
    <row r="778" spans="1:18" ht="15.75" customHeight="1" thickBot="1" x14ac:dyDescent="0.3">
      <c r="A778" s="743" t="s">
        <v>473</v>
      </c>
      <c r="B778" s="744"/>
      <c r="C778" s="744"/>
      <c r="D778" s="744"/>
      <c r="E778" s="744"/>
      <c r="F778" s="744"/>
      <c r="G778" s="744"/>
      <c r="H778" s="744"/>
      <c r="I778" s="744"/>
      <c r="J778" s="744"/>
      <c r="K778" s="744"/>
      <c r="L778" s="744"/>
      <c r="M778" s="744"/>
      <c r="N778" s="745"/>
    </row>
    <row r="779" spans="1:18" ht="39" thickBot="1" x14ac:dyDescent="0.3">
      <c r="A779" s="429" t="s">
        <v>531</v>
      </c>
      <c r="B779" s="417" t="s">
        <v>537</v>
      </c>
      <c r="C779" s="429" t="s">
        <v>421</v>
      </c>
      <c r="D779" s="417" t="s">
        <v>36</v>
      </c>
      <c r="E779" s="232" t="s">
        <v>536</v>
      </c>
      <c r="F779" s="231" t="s">
        <v>0</v>
      </c>
      <c r="G779" s="231" t="s">
        <v>2</v>
      </c>
      <c r="H779" s="231" t="s">
        <v>37</v>
      </c>
      <c r="I779" s="550" t="s">
        <v>5</v>
      </c>
      <c r="J779" s="575" t="s">
        <v>519</v>
      </c>
      <c r="K779" s="559" t="s">
        <v>520</v>
      </c>
      <c r="L779" s="564" t="s">
        <v>521</v>
      </c>
      <c r="M779" s="557" t="s">
        <v>522</v>
      </c>
      <c r="N779" s="569" t="s">
        <v>620</v>
      </c>
      <c r="P779" s="641">
        <v>1</v>
      </c>
      <c r="Q779" s="642">
        <v>9</v>
      </c>
      <c r="R779" s="643">
        <f>+I790</f>
        <v>0</v>
      </c>
    </row>
    <row r="780" spans="1:18" x14ac:dyDescent="0.25">
      <c r="A780" s="233"/>
      <c r="B780" s="234"/>
      <c r="C780" s="235"/>
      <c r="D780" s="234"/>
      <c r="E780" s="234"/>
      <c r="F780" s="236"/>
      <c r="G780" s="237"/>
      <c r="H780" s="238"/>
      <c r="I780" s="551"/>
      <c r="J780" s="576"/>
      <c r="K780" s="560"/>
      <c r="L780" s="565"/>
      <c r="M780" s="572"/>
      <c r="N780" s="555">
        <f t="shared" ref="N780:N786" si="177">SUM(J780:M780)</f>
        <v>0</v>
      </c>
    </row>
    <row r="781" spans="1:18" x14ac:dyDescent="0.25">
      <c r="A781" s="239"/>
      <c r="B781" s="240"/>
      <c r="C781" s="241"/>
      <c r="D781" s="240"/>
      <c r="E781" s="240"/>
      <c r="F781" s="242"/>
      <c r="G781" s="243"/>
      <c r="H781" s="244"/>
      <c r="I781" s="552"/>
      <c r="J781" s="577"/>
      <c r="K781" s="561"/>
      <c r="L781" s="566"/>
      <c r="M781" s="573"/>
      <c r="N781" s="556">
        <f t="shared" si="177"/>
        <v>0</v>
      </c>
    </row>
    <row r="782" spans="1:18" x14ac:dyDescent="0.25">
      <c r="A782" s="239"/>
      <c r="B782" s="240"/>
      <c r="C782" s="241"/>
      <c r="D782" s="240"/>
      <c r="E782" s="240"/>
      <c r="F782" s="242"/>
      <c r="G782" s="243"/>
      <c r="H782" s="244"/>
      <c r="I782" s="552"/>
      <c r="J782" s="577"/>
      <c r="K782" s="561"/>
      <c r="L782" s="566"/>
      <c r="M782" s="573"/>
      <c r="N782" s="556">
        <f t="shared" si="177"/>
        <v>0</v>
      </c>
    </row>
    <row r="783" spans="1:18" x14ac:dyDescent="0.25">
      <c r="A783" s="239"/>
      <c r="B783" s="240"/>
      <c r="C783" s="241"/>
      <c r="D783" s="240"/>
      <c r="E783" s="240"/>
      <c r="F783" s="242"/>
      <c r="G783" s="243"/>
      <c r="H783" s="244"/>
      <c r="I783" s="552"/>
      <c r="J783" s="577"/>
      <c r="K783" s="561"/>
      <c r="L783" s="566"/>
      <c r="M783" s="573"/>
      <c r="N783" s="556">
        <f t="shared" si="177"/>
        <v>0</v>
      </c>
    </row>
    <row r="784" spans="1:18" x14ac:dyDescent="0.25">
      <c r="A784" s="239"/>
      <c r="B784" s="240"/>
      <c r="C784" s="241"/>
      <c r="D784" s="240"/>
      <c r="E784" s="240"/>
      <c r="F784" s="242"/>
      <c r="G784" s="243"/>
      <c r="H784" s="244"/>
      <c r="I784" s="552"/>
      <c r="J784" s="577"/>
      <c r="K784" s="561"/>
      <c r="L784" s="566"/>
      <c r="M784" s="573"/>
      <c r="N784" s="556">
        <f t="shared" si="177"/>
        <v>0</v>
      </c>
    </row>
    <row r="785" spans="1:18" x14ac:dyDescent="0.25">
      <c r="A785" s="239"/>
      <c r="B785" s="240"/>
      <c r="C785" s="241"/>
      <c r="D785" s="240"/>
      <c r="E785" s="240"/>
      <c r="F785" s="242"/>
      <c r="G785" s="243"/>
      <c r="H785" s="244"/>
      <c r="I785" s="552"/>
      <c r="J785" s="577"/>
      <c r="K785" s="561"/>
      <c r="L785" s="566"/>
      <c r="M785" s="573"/>
      <c r="N785" s="556">
        <f t="shared" si="177"/>
        <v>0</v>
      </c>
    </row>
    <row r="786" spans="1:18" x14ac:dyDescent="0.25">
      <c r="A786" s="239"/>
      <c r="B786" s="240"/>
      <c r="C786" s="241"/>
      <c r="D786" s="240"/>
      <c r="E786" s="240"/>
      <c r="F786" s="242"/>
      <c r="G786" s="243"/>
      <c r="H786" s="244"/>
      <c r="I786" s="552"/>
      <c r="J786" s="577"/>
      <c r="K786" s="561"/>
      <c r="L786" s="566"/>
      <c r="M786" s="573"/>
      <c r="N786" s="556">
        <f t="shared" si="177"/>
        <v>0</v>
      </c>
    </row>
    <row r="787" spans="1:18" x14ac:dyDescent="0.25">
      <c r="A787" s="239"/>
      <c r="B787" s="240"/>
      <c r="C787" s="241"/>
      <c r="D787" s="240"/>
      <c r="E787" s="240"/>
      <c r="F787" s="242"/>
      <c r="G787" s="243"/>
      <c r="H787" s="244"/>
      <c r="I787" s="552"/>
      <c r="J787" s="577"/>
      <c r="K787" s="561"/>
      <c r="L787" s="566"/>
      <c r="M787" s="573"/>
      <c r="N787" s="556">
        <f t="shared" ref="N787:N789" si="178">SUM(J787:M787)</f>
        <v>0</v>
      </c>
    </row>
    <row r="788" spans="1:18" x14ac:dyDescent="0.25">
      <c r="A788" s="239"/>
      <c r="B788" s="240"/>
      <c r="C788" s="241"/>
      <c r="D788" s="240"/>
      <c r="E788" s="240"/>
      <c r="F788" s="242"/>
      <c r="G788" s="243"/>
      <c r="H788" s="244"/>
      <c r="I788" s="552"/>
      <c r="J788" s="577"/>
      <c r="K788" s="561"/>
      <c r="L788" s="566"/>
      <c r="M788" s="573"/>
      <c r="N788" s="556">
        <f t="shared" si="178"/>
        <v>0</v>
      </c>
    </row>
    <row r="789" spans="1:18" ht="15.75" thickBot="1" x14ac:dyDescent="0.3">
      <c r="A789" s="245"/>
      <c r="B789" s="246"/>
      <c r="C789" s="247"/>
      <c r="D789" s="246"/>
      <c r="E789" s="246"/>
      <c r="F789" s="248"/>
      <c r="G789" s="249"/>
      <c r="H789" s="250"/>
      <c r="I789" s="553"/>
      <c r="J789" s="578"/>
      <c r="K789" s="562"/>
      <c r="L789" s="567"/>
      <c r="M789" s="574"/>
      <c r="N789" s="570">
        <f t="shared" si="178"/>
        <v>0</v>
      </c>
    </row>
    <row r="790" spans="1:18" ht="15.75" thickBot="1" x14ac:dyDescent="0.3">
      <c r="A790" s="757" t="s">
        <v>4</v>
      </c>
      <c r="B790" s="758"/>
      <c r="C790" s="758"/>
      <c r="D790" s="758"/>
      <c r="E790" s="758"/>
      <c r="F790" s="758"/>
      <c r="G790" s="758"/>
      <c r="H790" s="758"/>
      <c r="I790" s="554">
        <f>SUM(I780:I789)</f>
        <v>0</v>
      </c>
      <c r="J790" s="579">
        <f t="shared" ref="J790:N790" si="179">SUM(J780:J789)</f>
        <v>0</v>
      </c>
      <c r="K790" s="563">
        <f t="shared" si="179"/>
        <v>0</v>
      </c>
      <c r="L790" s="568">
        <f t="shared" si="179"/>
        <v>0</v>
      </c>
      <c r="M790" s="558">
        <f t="shared" si="179"/>
        <v>0</v>
      </c>
      <c r="N790" s="571">
        <f t="shared" si="179"/>
        <v>0</v>
      </c>
    </row>
    <row r="791" spans="1:18" ht="15.75" customHeight="1" thickBot="1" x14ac:dyDescent="0.3">
      <c r="A791" s="743" t="s">
        <v>474</v>
      </c>
      <c r="B791" s="744"/>
      <c r="C791" s="744"/>
      <c r="D791" s="744"/>
      <c r="E791" s="744"/>
      <c r="F791" s="744"/>
      <c r="G791" s="744"/>
      <c r="H791" s="744"/>
      <c r="I791" s="744"/>
      <c r="J791" s="744"/>
      <c r="K791" s="744"/>
      <c r="L791" s="744"/>
      <c r="M791" s="744"/>
      <c r="N791" s="745"/>
    </row>
    <row r="792" spans="1:18" ht="26.25" thickBot="1" x14ac:dyDescent="0.3">
      <c r="A792" s="429" t="s">
        <v>419</v>
      </c>
      <c r="B792" s="417" t="s">
        <v>420</v>
      </c>
      <c r="C792" s="429" t="s">
        <v>421</v>
      </c>
      <c r="D792" s="417" t="s">
        <v>36</v>
      </c>
      <c r="E792" s="232" t="s">
        <v>536</v>
      </c>
      <c r="F792" s="231" t="s">
        <v>0</v>
      </c>
      <c r="G792" s="231" t="s">
        <v>2</v>
      </c>
      <c r="H792" s="231" t="s">
        <v>37</v>
      </c>
      <c r="I792" s="550" t="s">
        <v>5</v>
      </c>
      <c r="J792" s="575" t="s">
        <v>519</v>
      </c>
      <c r="K792" s="559" t="s">
        <v>520</v>
      </c>
      <c r="L792" s="564" t="s">
        <v>521</v>
      </c>
      <c r="M792" s="557" t="s">
        <v>522</v>
      </c>
      <c r="N792" s="569" t="s">
        <v>620</v>
      </c>
      <c r="P792" s="641">
        <v>1</v>
      </c>
      <c r="Q792" s="642">
        <v>18</v>
      </c>
      <c r="R792" s="643">
        <f>+I803</f>
        <v>0</v>
      </c>
    </row>
    <row r="793" spans="1:18" x14ac:dyDescent="0.25">
      <c r="A793" s="233"/>
      <c r="B793" s="234"/>
      <c r="C793" s="235"/>
      <c r="D793" s="234"/>
      <c r="E793" s="234"/>
      <c r="F793" s="236"/>
      <c r="G793" s="237"/>
      <c r="H793" s="238"/>
      <c r="I793" s="551"/>
      <c r="J793" s="576"/>
      <c r="K793" s="560"/>
      <c r="L793" s="565"/>
      <c r="M793" s="572"/>
      <c r="N793" s="555">
        <f t="shared" ref="N793:N799" si="180">SUM(J793:M793)</f>
        <v>0</v>
      </c>
    </row>
    <row r="794" spans="1:18" x14ac:dyDescent="0.25">
      <c r="A794" s="239"/>
      <c r="B794" s="240"/>
      <c r="C794" s="241"/>
      <c r="D794" s="240"/>
      <c r="E794" s="240"/>
      <c r="F794" s="242"/>
      <c r="G794" s="243"/>
      <c r="H794" s="244"/>
      <c r="I794" s="552"/>
      <c r="J794" s="577"/>
      <c r="K794" s="561"/>
      <c r="L794" s="566"/>
      <c r="M794" s="573"/>
      <c r="N794" s="556">
        <f t="shared" si="180"/>
        <v>0</v>
      </c>
    </row>
    <row r="795" spans="1:18" x14ac:dyDescent="0.25">
      <c r="A795" s="239"/>
      <c r="B795" s="240"/>
      <c r="C795" s="241"/>
      <c r="D795" s="240"/>
      <c r="E795" s="240"/>
      <c r="F795" s="242"/>
      <c r="G795" s="243"/>
      <c r="H795" s="244"/>
      <c r="I795" s="552"/>
      <c r="J795" s="577"/>
      <c r="K795" s="561"/>
      <c r="L795" s="566"/>
      <c r="M795" s="573"/>
      <c r="N795" s="556">
        <f t="shared" si="180"/>
        <v>0</v>
      </c>
    </row>
    <row r="796" spans="1:18" x14ac:dyDescent="0.25">
      <c r="A796" s="239"/>
      <c r="B796" s="240"/>
      <c r="C796" s="241"/>
      <c r="D796" s="240"/>
      <c r="E796" s="240"/>
      <c r="F796" s="242"/>
      <c r="G796" s="243"/>
      <c r="H796" s="244"/>
      <c r="I796" s="552"/>
      <c r="J796" s="577"/>
      <c r="K796" s="561"/>
      <c r="L796" s="566"/>
      <c r="M796" s="573"/>
      <c r="N796" s="556">
        <f t="shared" si="180"/>
        <v>0</v>
      </c>
    </row>
    <row r="797" spans="1:18" x14ac:dyDescent="0.25">
      <c r="A797" s="239"/>
      <c r="B797" s="240"/>
      <c r="C797" s="241"/>
      <c r="D797" s="240"/>
      <c r="E797" s="240"/>
      <c r="F797" s="242"/>
      <c r="G797" s="243"/>
      <c r="H797" s="244"/>
      <c r="I797" s="552"/>
      <c r="J797" s="577"/>
      <c r="K797" s="561"/>
      <c r="L797" s="566"/>
      <c r="M797" s="573"/>
      <c r="N797" s="556">
        <f t="shared" si="180"/>
        <v>0</v>
      </c>
    </row>
    <row r="798" spans="1:18" x14ac:dyDescent="0.25">
      <c r="A798" s="239"/>
      <c r="B798" s="240"/>
      <c r="C798" s="241"/>
      <c r="D798" s="240"/>
      <c r="E798" s="240"/>
      <c r="F798" s="242"/>
      <c r="G798" s="243"/>
      <c r="H798" s="244"/>
      <c r="I798" s="552"/>
      <c r="J798" s="577"/>
      <c r="K798" s="561"/>
      <c r="L798" s="566"/>
      <c r="M798" s="573"/>
      <c r="N798" s="556">
        <f t="shared" si="180"/>
        <v>0</v>
      </c>
    </row>
    <row r="799" spans="1:18" x14ac:dyDescent="0.25">
      <c r="A799" s="239"/>
      <c r="B799" s="240"/>
      <c r="C799" s="241"/>
      <c r="D799" s="240"/>
      <c r="E799" s="240"/>
      <c r="F799" s="242"/>
      <c r="G799" s="243"/>
      <c r="H799" s="244"/>
      <c r="I799" s="552"/>
      <c r="J799" s="577"/>
      <c r="K799" s="561"/>
      <c r="L799" s="566"/>
      <c r="M799" s="573"/>
      <c r="N799" s="556">
        <f t="shared" si="180"/>
        <v>0</v>
      </c>
    </row>
    <row r="800" spans="1:18" x14ac:dyDescent="0.25">
      <c r="A800" s="239"/>
      <c r="B800" s="240"/>
      <c r="C800" s="241"/>
      <c r="D800" s="240"/>
      <c r="E800" s="240"/>
      <c r="F800" s="242"/>
      <c r="G800" s="243"/>
      <c r="H800" s="244"/>
      <c r="I800" s="552"/>
      <c r="J800" s="577"/>
      <c r="K800" s="561"/>
      <c r="L800" s="566"/>
      <c r="M800" s="573"/>
      <c r="N800" s="556">
        <f t="shared" ref="N800:N802" si="181">SUM(J800:M800)</f>
        <v>0</v>
      </c>
    </row>
    <row r="801" spans="1:18" x14ac:dyDescent="0.25">
      <c r="A801" s="239"/>
      <c r="B801" s="240"/>
      <c r="C801" s="241"/>
      <c r="D801" s="240"/>
      <c r="E801" s="240"/>
      <c r="F801" s="242"/>
      <c r="G801" s="243"/>
      <c r="H801" s="244"/>
      <c r="I801" s="552"/>
      <c r="J801" s="577"/>
      <c r="K801" s="561"/>
      <c r="L801" s="566"/>
      <c r="M801" s="573"/>
      <c r="N801" s="556">
        <f t="shared" si="181"/>
        <v>0</v>
      </c>
    </row>
    <row r="802" spans="1:18" ht="15.75" thickBot="1" x14ac:dyDescent="0.3">
      <c r="A802" s="245"/>
      <c r="B802" s="246"/>
      <c r="C802" s="247"/>
      <c r="D802" s="246"/>
      <c r="E802" s="246"/>
      <c r="F802" s="248"/>
      <c r="G802" s="249"/>
      <c r="H802" s="250"/>
      <c r="I802" s="553"/>
      <c r="J802" s="578"/>
      <c r="K802" s="562"/>
      <c r="L802" s="567"/>
      <c r="M802" s="574"/>
      <c r="N802" s="570">
        <f t="shared" si="181"/>
        <v>0</v>
      </c>
    </row>
    <row r="803" spans="1:18" ht="15.75" thickBot="1" x14ac:dyDescent="0.3">
      <c r="A803" s="757" t="s">
        <v>4</v>
      </c>
      <c r="B803" s="758"/>
      <c r="C803" s="758"/>
      <c r="D803" s="758"/>
      <c r="E803" s="758"/>
      <c r="F803" s="758"/>
      <c r="G803" s="758"/>
      <c r="H803" s="758"/>
      <c r="I803" s="554">
        <f>SUM(I793:I802)</f>
        <v>0</v>
      </c>
      <c r="J803" s="579">
        <f t="shared" ref="J803:N803" si="182">SUM(J793:J802)</f>
        <v>0</v>
      </c>
      <c r="K803" s="563">
        <f t="shared" si="182"/>
        <v>0</v>
      </c>
      <c r="L803" s="568">
        <f t="shared" si="182"/>
        <v>0</v>
      </c>
      <c r="M803" s="558">
        <f t="shared" si="182"/>
        <v>0</v>
      </c>
      <c r="N803" s="571">
        <f t="shared" si="182"/>
        <v>0</v>
      </c>
    </row>
    <row r="804" spans="1:18" ht="15.75" customHeight="1" thickBot="1" x14ac:dyDescent="0.3">
      <c r="A804" s="743" t="s">
        <v>475</v>
      </c>
      <c r="B804" s="744"/>
      <c r="C804" s="744"/>
      <c r="D804" s="744"/>
      <c r="E804" s="744"/>
      <c r="F804" s="744"/>
      <c r="G804" s="744"/>
      <c r="H804" s="744"/>
      <c r="I804" s="744"/>
      <c r="J804" s="744"/>
      <c r="K804" s="744"/>
      <c r="L804" s="744"/>
      <c r="M804" s="744"/>
      <c r="N804" s="745"/>
    </row>
    <row r="805" spans="1:18" ht="26.25" thickBot="1" x14ac:dyDescent="0.3">
      <c r="A805" s="429" t="s">
        <v>419</v>
      </c>
      <c r="B805" s="417" t="s">
        <v>420</v>
      </c>
      <c r="C805" s="429" t="s">
        <v>421</v>
      </c>
      <c r="D805" s="417" t="s">
        <v>36</v>
      </c>
      <c r="E805" s="232" t="s">
        <v>536</v>
      </c>
      <c r="F805" s="231" t="s">
        <v>0</v>
      </c>
      <c r="G805" s="231" t="s">
        <v>2</v>
      </c>
      <c r="H805" s="231" t="s">
        <v>37</v>
      </c>
      <c r="I805" s="550" t="s">
        <v>5</v>
      </c>
      <c r="J805" s="575" t="s">
        <v>519</v>
      </c>
      <c r="K805" s="559" t="s">
        <v>520</v>
      </c>
      <c r="L805" s="564" t="s">
        <v>521</v>
      </c>
      <c r="M805" s="557" t="s">
        <v>522</v>
      </c>
      <c r="N805" s="569" t="s">
        <v>620</v>
      </c>
      <c r="P805" s="641">
        <v>1</v>
      </c>
      <c r="Q805" s="642">
        <v>26</v>
      </c>
      <c r="R805" s="643">
        <f>+I816</f>
        <v>0</v>
      </c>
    </row>
    <row r="806" spans="1:18" x14ac:dyDescent="0.25">
      <c r="A806" s="233"/>
      <c r="B806" s="234"/>
      <c r="C806" s="235"/>
      <c r="D806" s="234"/>
      <c r="E806" s="234"/>
      <c r="F806" s="236"/>
      <c r="G806" s="237"/>
      <c r="H806" s="238"/>
      <c r="I806" s="551"/>
      <c r="J806" s="576"/>
      <c r="K806" s="560"/>
      <c r="L806" s="565"/>
      <c r="M806" s="572"/>
      <c r="N806" s="555">
        <f t="shared" ref="N806:N812" si="183">SUM(J806:M806)</f>
        <v>0</v>
      </c>
    </row>
    <row r="807" spans="1:18" x14ac:dyDescent="0.25">
      <c r="A807" s="239"/>
      <c r="B807" s="240"/>
      <c r="C807" s="241"/>
      <c r="D807" s="240"/>
      <c r="E807" s="240"/>
      <c r="F807" s="242"/>
      <c r="G807" s="243"/>
      <c r="H807" s="244"/>
      <c r="I807" s="552"/>
      <c r="J807" s="577"/>
      <c r="K807" s="561"/>
      <c r="L807" s="566"/>
      <c r="M807" s="573"/>
      <c r="N807" s="556">
        <f t="shared" si="183"/>
        <v>0</v>
      </c>
    </row>
    <row r="808" spans="1:18" x14ac:dyDescent="0.25">
      <c r="A808" s="239"/>
      <c r="B808" s="240"/>
      <c r="C808" s="241"/>
      <c r="D808" s="240"/>
      <c r="E808" s="240"/>
      <c r="F808" s="242"/>
      <c r="G808" s="243"/>
      <c r="H808" s="244"/>
      <c r="I808" s="552"/>
      <c r="J808" s="577"/>
      <c r="K808" s="561"/>
      <c r="L808" s="566"/>
      <c r="M808" s="573"/>
      <c r="N808" s="556">
        <f t="shared" si="183"/>
        <v>0</v>
      </c>
    </row>
    <row r="809" spans="1:18" x14ac:dyDescent="0.25">
      <c r="A809" s="239"/>
      <c r="B809" s="240"/>
      <c r="C809" s="241"/>
      <c r="D809" s="240"/>
      <c r="E809" s="240"/>
      <c r="F809" s="242"/>
      <c r="G809" s="243"/>
      <c r="H809" s="244"/>
      <c r="I809" s="552"/>
      <c r="J809" s="577"/>
      <c r="K809" s="561"/>
      <c r="L809" s="566"/>
      <c r="M809" s="573"/>
      <c r="N809" s="556">
        <f t="shared" si="183"/>
        <v>0</v>
      </c>
    </row>
    <row r="810" spans="1:18" x14ac:dyDescent="0.25">
      <c r="A810" s="239"/>
      <c r="B810" s="240"/>
      <c r="C810" s="241"/>
      <c r="D810" s="240"/>
      <c r="E810" s="240"/>
      <c r="F810" s="242"/>
      <c r="G810" s="243"/>
      <c r="H810" s="244"/>
      <c r="I810" s="552"/>
      <c r="J810" s="577"/>
      <c r="K810" s="561"/>
      <c r="L810" s="566"/>
      <c r="M810" s="573"/>
      <c r="N810" s="556">
        <f t="shared" si="183"/>
        <v>0</v>
      </c>
    </row>
    <row r="811" spans="1:18" x14ac:dyDescent="0.25">
      <c r="A811" s="239"/>
      <c r="B811" s="240"/>
      <c r="C811" s="241"/>
      <c r="D811" s="240"/>
      <c r="E811" s="240"/>
      <c r="F811" s="242"/>
      <c r="G811" s="243"/>
      <c r="H811" s="244"/>
      <c r="I811" s="552"/>
      <c r="J811" s="577"/>
      <c r="K811" s="561"/>
      <c r="L811" s="566"/>
      <c r="M811" s="573"/>
      <c r="N811" s="556">
        <f t="shared" si="183"/>
        <v>0</v>
      </c>
    </row>
    <row r="812" spans="1:18" x14ac:dyDescent="0.25">
      <c r="A812" s="239"/>
      <c r="B812" s="240"/>
      <c r="C812" s="241"/>
      <c r="D812" s="240"/>
      <c r="E812" s="240"/>
      <c r="F812" s="242"/>
      <c r="G812" s="243"/>
      <c r="H812" s="244"/>
      <c r="I812" s="552"/>
      <c r="J812" s="577"/>
      <c r="K812" s="561"/>
      <c r="L812" s="566"/>
      <c r="M812" s="573"/>
      <c r="N812" s="556">
        <f t="shared" si="183"/>
        <v>0</v>
      </c>
    </row>
    <row r="813" spans="1:18" x14ac:dyDescent="0.25">
      <c r="A813" s="239"/>
      <c r="B813" s="240"/>
      <c r="C813" s="241"/>
      <c r="D813" s="240"/>
      <c r="E813" s="240"/>
      <c r="F813" s="242"/>
      <c r="G813" s="243"/>
      <c r="H813" s="244"/>
      <c r="I813" s="552"/>
      <c r="J813" s="577"/>
      <c r="K813" s="561"/>
      <c r="L813" s="566"/>
      <c r="M813" s="573"/>
      <c r="N813" s="556">
        <f t="shared" ref="N813:N815" si="184">SUM(J813:M813)</f>
        <v>0</v>
      </c>
    </row>
    <row r="814" spans="1:18" x14ac:dyDescent="0.25">
      <c r="A814" s="239"/>
      <c r="B814" s="240"/>
      <c r="C814" s="241"/>
      <c r="D814" s="240"/>
      <c r="E814" s="240"/>
      <c r="F814" s="242"/>
      <c r="G814" s="243"/>
      <c r="H814" s="244"/>
      <c r="I814" s="552"/>
      <c r="J814" s="577"/>
      <c r="K814" s="561"/>
      <c r="L814" s="566"/>
      <c r="M814" s="573"/>
      <c r="N814" s="556">
        <f t="shared" si="184"/>
        <v>0</v>
      </c>
    </row>
    <row r="815" spans="1:18" ht="15.75" thickBot="1" x14ac:dyDescent="0.3">
      <c r="A815" s="245"/>
      <c r="B815" s="246"/>
      <c r="C815" s="247"/>
      <c r="D815" s="246"/>
      <c r="E815" s="246"/>
      <c r="F815" s="248"/>
      <c r="G815" s="249"/>
      <c r="H815" s="250"/>
      <c r="I815" s="553"/>
      <c r="J815" s="578"/>
      <c r="K815" s="562"/>
      <c r="L815" s="567"/>
      <c r="M815" s="574"/>
      <c r="N815" s="570">
        <f t="shared" si="184"/>
        <v>0</v>
      </c>
    </row>
    <row r="816" spans="1:18" ht="15.75" thickBot="1" x14ac:dyDescent="0.3">
      <c r="A816" s="757" t="s">
        <v>4</v>
      </c>
      <c r="B816" s="758"/>
      <c r="C816" s="758"/>
      <c r="D816" s="758"/>
      <c r="E816" s="758"/>
      <c r="F816" s="758"/>
      <c r="G816" s="758"/>
      <c r="H816" s="758"/>
      <c r="I816" s="554">
        <f>SUM(I806:I815)</f>
        <v>0</v>
      </c>
      <c r="J816" s="579">
        <f t="shared" ref="J816:N816" si="185">SUM(J806:J815)</f>
        <v>0</v>
      </c>
      <c r="K816" s="563">
        <f t="shared" si="185"/>
        <v>0</v>
      </c>
      <c r="L816" s="568">
        <f t="shared" si="185"/>
        <v>0</v>
      </c>
      <c r="M816" s="558">
        <f t="shared" si="185"/>
        <v>0</v>
      </c>
      <c r="N816" s="571">
        <f t="shared" si="185"/>
        <v>0</v>
      </c>
    </row>
    <row r="817" spans="1:18" ht="15.75" customHeight="1" thickBot="1" x14ac:dyDescent="0.3">
      <c r="A817" s="743" t="s">
        <v>476</v>
      </c>
      <c r="B817" s="744"/>
      <c r="C817" s="744"/>
      <c r="D817" s="744"/>
      <c r="E817" s="744"/>
      <c r="F817" s="744"/>
      <c r="G817" s="744"/>
      <c r="H817" s="744"/>
      <c r="I817" s="744"/>
      <c r="J817" s="744"/>
      <c r="K817" s="744"/>
      <c r="L817" s="744"/>
      <c r="M817" s="744"/>
      <c r="N817" s="745"/>
    </row>
    <row r="818" spans="1:18" ht="26.25" thickBot="1" x14ac:dyDescent="0.3">
      <c r="A818" s="429" t="s">
        <v>419</v>
      </c>
      <c r="B818" s="417" t="s">
        <v>420</v>
      </c>
      <c r="C818" s="429" t="s">
        <v>421</v>
      </c>
      <c r="D818" s="417" t="s">
        <v>36</v>
      </c>
      <c r="E818" s="232" t="s">
        <v>536</v>
      </c>
      <c r="F818" s="231" t="s">
        <v>0</v>
      </c>
      <c r="G818" s="231" t="s">
        <v>2</v>
      </c>
      <c r="H818" s="231" t="s">
        <v>37</v>
      </c>
      <c r="I818" s="550" t="s">
        <v>5</v>
      </c>
      <c r="J818" s="575" t="s">
        <v>519</v>
      </c>
      <c r="K818" s="559" t="s">
        <v>520</v>
      </c>
      <c r="L818" s="564" t="s">
        <v>521</v>
      </c>
      <c r="M818" s="557" t="s">
        <v>522</v>
      </c>
      <c r="N818" s="569" t="s">
        <v>620</v>
      </c>
      <c r="P818" s="641">
        <v>1</v>
      </c>
      <c r="Q818" s="642">
        <v>26</v>
      </c>
      <c r="R818" s="643">
        <f>+I829</f>
        <v>0</v>
      </c>
    </row>
    <row r="819" spans="1:18" x14ac:dyDescent="0.25">
      <c r="A819" s="233"/>
      <c r="B819" s="234"/>
      <c r="C819" s="235"/>
      <c r="D819" s="234"/>
      <c r="E819" s="234"/>
      <c r="F819" s="236"/>
      <c r="G819" s="237"/>
      <c r="H819" s="238"/>
      <c r="I819" s="551"/>
      <c r="J819" s="576"/>
      <c r="K819" s="560"/>
      <c r="L819" s="565"/>
      <c r="M819" s="572"/>
      <c r="N819" s="555">
        <f t="shared" ref="N819:N825" si="186">SUM(J819:M819)</f>
        <v>0</v>
      </c>
    </row>
    <row r="820" spans="1:18" x14ac:dyDescent="0.25">
      <c r="A820" s="239"/>
      <c r="B820" s="240"/>
      <c r="C820" s="241"/>
      <c r="D820" s="240"/>
      <c r="E820" s="240"/>
      <c r="F820" s="242"/>
      <c r="G820" s="243"/>
      <c r="H820" s="244"/>
      <c r="I820" s="552"/>
      <c r="J820" s="577"/>
      <c r="K820" s="561"/>
      <c r="L820" s="566"/>
      <c r="M820" s="573"/>
      <c r="N820" s="556">
        <f t="shared" si="186"/>
        <v>0</v>
      </c>
    </row>
    <row r="821" spans="1:18" x14ac:dyDescent="0.25">
      <c r="A821" s="239"/>
      <c r="B821" s="240"/>
      <c r="C821" s="241"/>
      <c r="D821" s="240"/>
      <c r="E821" s="240"/>
      <c r="F821" s="242"/>
      <c r="G821" s="243"/>
      <c r="H821" s="244"/>
      <c r="I821" s="552"/>
      <c r="J821" s="577"/>
      <c r="K821" s="561"/>
      <c r="L821" s="566"/>
      <c r="M821" s="573"/>
      <c r="N821" s="556">
        <f t="shared" si="186"/>
        <v>0</v>
      </c>
    </row>
    <row r="822" spans="1:18" x14ac:dyDescent="0.25">
      <c r="A822" s="239"/>
      <c r="B822" s="240"/>
      <c r="C822" s="241"/>
      <c r="D822" s="240"/>
      <c r="E822" s="240"/>
      <c r="F822" s="242"/>
      <c r="G822" s="243"/>
      <c r="H822" s="244"/>
      <c r="I822" s="552"/>
      <c r="J822" s="577"/>
      <c r="K822" s="561"/>
      <c r="L822" s="566"/>
      <c r="M822" s="573"/>
      <c r="N822" s="556">
        <f t="shared" si="186"/>
        <v>0</v>
      </c>
    </row>
    <row r="823" spans="1:18" x14ac:dyDescent="0.25">
      <c r="A823" s="239"/>
      <c r="B823" s="240"/>
      <c r="C823" s="241"/>
      <c r="D823" s="240"/>
      <c r="E823" s="240"/>
      <c r="F823" s="242"/>
      <c r="G823" s="243"/>
      <c r="H823" s="244"/>
      <c r="I823" s="552"/>
      <c r="J823" s="577"/>
      <c r="K823" s="561"/>
      <c r="L823" s="566"/>
      <c r="M823" s="573"/>
      <c r="N823" s="556">
        <f t="shared" si="186"/>
        <v>0</v>
      </c>
    </row>
    <row r="824" spans="1:18" x14ac:dyDescent="0.25">
      <c r="A824" s="239"/>
      <c r="B824" s="240"/>
      <c r="C824" s="241"/>
      <c r="D824" s="240"/>
      <c r="E824" s="240"/>
      <c r="F824" s="242"/>
      <c r="G824" s="243"/>
      <c r="H824" s="244"/>
      <c r="I824" s="552"/>
      <c r="J824" s="577"/>
      <c r="K824" s="561"/>
      <c r="L824" s="566"/>
      <c r="M824" s="573"/>
      <c r="N824" s="556">
        <f t="shared" si="186"/>
        <v>0</v>
      </c>
    </row>
    <row r="825" spans="1:18" x14ac:dyDescent="0.25">
      <c r="A825" s="239"/>
      <c r="B825" s="240"/>
      <c r="C825" s="241"/>
      <c r="D825" s="240"/>
      <c r="E825" s="240"/>
      <c r="F825" s="242"/>
      <c r="G825" s="243"/>
      <c r="H825" s="244"/>
      <c r="I825" s="552"/>
      <c r="J825" s="577"/>
      <c r="K825" s="561"/>
      <c r="L825" s="566"/>
      <c r="M825" s="573"/>
      <c r="N825" s="556">
        <f t="shared" si="186"/>
        <v>0</v>
      </c>
    </row>
    <row r="826" spans="1:18" x14ac:dyDescent="0.25">
      <c r="A826" s="239"/>
      <c r="B826" s="240"/>
      <c r="C826" s="241"/>
      <c r="D826" s="240"/>
      <c r="E826" s="240"/>
      <c r="F826" s="242"/>
      <c r="G826" s="243"/>
      <c r="H826" s="244"/>
      <c r="I826" s="552"/>
      <c r="J826" s="577"/>
      <c r="K826" s="561"/>
      <c r="L826" s="566"/>
      <c r="M826" s="573"/>
      <c r="N826" s="556">
        <f t="shared" ref="N826:N828" si="187">SUM(J826:M826)</f>
        <v>0</v>
      </c>
    </row>
    <row r="827" spans="1:18" x14ac:dyDescent="0.25">
      <c r="A827" s="239"/>
      <c r="B827" s="240"/>
      <c r="C827" s="241"/>
      <c r="D827" s="240"/>
      <c r="E827" s="240"/>
      <c r="F827" s="242"/>
      <c r="G827" s="243"/>
      <c r="H827" s="244"/>
      <c r="I827" s="552"/>
      <c r="J827" s="577"/>
      <c r="K827" s="561"/>
      <c r="L827" s="566"/>
      <c r="M827" s="573"/>
      <c r="N827" s="556">
        <f t="shared" si="187"/>
        <v>0</v>
      </c>
    </row>
    <row r="828" spans="1:18" ht="15.75" thickBot="1" x14ac:dyDescent="0.3">
      <c r="A828" s="245"/>
      <c r="B828" s="246"/>
      <c r="C828" s="247"/>
      <c r="D828" s="246"/>
      <c r="E828" s="246"/>
      <c r="F828" s="248"/>
      <c r="G828" s="249"/>
      <c r="H828" s="250"/>
      <c r="I828" s="553"/>
      <c r="J828" s="578"/>
      <c r="K828" s="562"/>
      <c r="L828" s="567"/>
      <c r="M828" s="574"/>
      <c r="N828" s="570">
        <f t="shared" si="187"/>
        <v>0</v>
      </c>
    </row>
    <row r="829" spans="1:18" ht="15.75" thickBot="1" x14ac:dyDescent="0.3">
      <c r="A829" s="757" t="s">
        <v>4</v>
      </c>
      <c r="B829" s="758"/>
      <c r="C829" s="758"/>
      <c r="D829" s="758"/>
      <c r="E829" s="758"/>
      <c r="F829" s="758"/>
      <c r="G829" s="758"/>
      <c r="H829" s="758"/>
      <c r="I829" s="554">
        <f>SUM(I819:I828)</f>
        <v>0</v>
      </c>
      <c r="J829" s="579">
        <f t="shared" ref="J829:N829" si="188">SUM(J819:J828)</f>
        <v>0</v>
      </c>
      <c r="K829" s="563">
        <f t="shared" si="188"/>
        <v>0</v>
      </c>
      <c r="L829" s="568">
        <f t="shared" si="188"/>
        <v>0</v>
      </c>
      <c r="M829" s="558">
        <f t="shared" si="188"/>
        <v>0</v>
      </c>
      <c r="N829" s="571">
        <f t="shared" si="188"/>
        <v>0</v>
      </c>
    </row>
    <row r="830" spans="1:18" ht="15.75" customHeight="1" thickBot="1" x14ac:dyDescent="0.3">
      <c r="A830" s="743" t="s">
        <v>477</v>
      </c>
      <c r="B830" s="744"/>
      <c r="C830" s="744"/>
      <c r="D830" s="744"/>
      <c r="E830" s="744"/>
      <c r="F830" s="744"/>
      <c r="G830" s="744"/>
      <c r="H830" s="744"/>
      <c r="I830" s="744"/>
      <c r="J830" s="744"/>
      <c r="K830" s="744"/>
      <c r="L830" s="744"/>
      <c r="M830" s="744"/>
      <c r="N830" s="745"/>
    </row>
    <row r="831" spans="1:18" ht="26.25" thickBot="1" x14ac:dyDescent="0.3">
      <c r="A831" s="429" t="s">
        <v>419</v>
      </c>
      <c r="B831" s="417" t="s">
        <v>420</v>
      </c>
      <c r="C831" s="429" t="s">
        <v>421</v>
      </c>
      <c r="D831" s="417" t="s">
        <v>36</v>
      </c>
      <c r="E831" s="232" t="s">
        <v>536</v>
      </c>
      <c r="F831" s="231" t="s">
        <v>0</v>
      </c>
      <c r="G831" s="231" t="s">
        <v>2</v>
      </c>
      <c r="H831" s="231" t="s">
        <v>37</v>
      </c>
      <c r="I831" s="550" t="s">
        <v>5</v>
      </c>
      <c r="J831" s="575" t="s">
        <v>519</v>
      </c>
      <c r="K831" s="559" t="s">
        <v>520</v>
      </c>
      <c r="L831" s="564" t="s">
        <v>521</v>
      </c>
      <c r="M831" s="557" t="s">
        <v>522</v>
      </c>
      <c r="N831" s="569" t="s">
        <v>620</v>
      </c>
      <c r="P831" s="641">
        <v>1</v>
      </c>
      <c r="Q831" s="642">
        <v>17</v>
      </c>
      <c r="R831" s="643">
        <f>+I842</f>
        <v>0</v>
      </c>
    </row>
    <row r="832" spans="1:18" x14ac:dyDescent="0.25">
      <c r="A832" s="233"/>
      <c r="B832" s="234"/>
      <c r="C832" s="235"/>
      <c r="D832" s="234"/>
      <c r="E832" s="234"/>
      <c r="F832" s="236"/>
      <c r="G832" s="237"/>
      <c r="H832" s="238"/>
      <c r="I832" s="551"/>
      <c r="J832" s="576"/>
      <c r="K832" s="560"/>
      <c r="L832" s="565"/>
      <c r="M832" s="572"/>
      <c r="N832" s="555">
        <f t="shared" ref="N832:N838" si="189">SUM(J832:M832)</f>
        <v>0</v>
      </c>
    </row>
    <row r="833" spans="1:18" x14ac:dyDescent="0.25">
      <c r="A833" s="239"/>
      <c r="B833" s="240"/>
      <c r="C833" s="241"/>
      <c r="D833" s="240"/>
      <c r="E833" s="240"/>
      <c r="F833" s="242"/>
      <c r="G833" s="243"/>
      <c r="H833" s="244"/>
      <c r="I833" s="552"/>
      <c r="J833" s="577"/>
      <c r="K833" s="561"/>
      <c r="L833" s="566"/>
      <c r="M833" s="573"/>
      <c r="N833" s="556">
        <f t="shared" si="189"/>
        <v>0</v>
      </c>
    </row>
    <row r="834" spans="1:18" x14ac:dyDescent="0.25">
      <c r="A834" s="239"/>
      <c r="B834" s="240"/>
      <c r="C834" s="241"/>
      <c r="D834" s="240"/>
      <c r="E834" s="240"/>
      <c r="F834" s="242"/>
      <c r="G834" s="243"/>
      <c r="H834" s="244"/>
      <c r="I834" s="552"/>
      <c r="J834" s="577"/>
      <c r="K834" s="561"/>
      <c r="L834" s="566"/>
      <c r="M834" s="573"/>
      <c r="N834" s="556">
        <f t="shared" si="189"/>
        <v>0</v>
      </c>
    </row>
    <row r="835" spans="1:18" x14ac:dyDescent="0.25">
      <c r="A835" s="239"/>
      <c r="B835" s="240"/>
      <c r="C835" s="241"/>
      <c r="D835" s="240"/>
      <c r="E835" s="240"/>
      <c r="F835" s="242"/>
      <c r="G835" s="243"/>
      <c r="H835" s="244"/>
      <c r="I835" s="552"/>
      <c r="J835" s="577"/>
      <c r="K835" s="561"/>
      <c r="L835" s="566"/>
      <c r="M835" s="573"/>
      <c r="N835" s="556">
        <f t="shared" si="189"/>
        <v>0</v>
      </c>
    </row>
    <row r="836" spans="1:18" x14ac:dyDescent="0.25">
      <c r="A836" s="239"/>
      <c r="B836" s="240"/>
      <c r="C836" s="241"/>
      <c r="D836" s="240"/>
      <c r="E836" s="240"/>
      <c r="F836" s="242"/>
      <c r="G836" s="243"/>
      <c r="H836" s="244"/>
      <c r="I836" s="552"/>
      <c r="J836" s="577"/>
      <c r="K836" s="561"/>
      <c r="L836" s="566"/>
      <c r="M836" s="573"/>
      <c r="N836" s="556">
        <f t="shared" si="189"/>
        <v>0</v>
      </c>
    </row>
    <row r="837" spans="1:18" x14ac:dyDescent="0.25">
      <c r="A837" s="239"/>
      <c r="B837" s="240"/>
      <c r="C837" s="241"/>
      <c r="D837" s="240"/>
      <c r="E837" s="240"/>
      <c r="F837" s="242"/>
      <c r="G837" s="243"/>
      <c r="H837" s="244"/>
      <c r="I837" s="552"/>
      <c r="J837" s="577"/>
      <c r="K837" s="561"/>
      <c r="L837" s="566"/>
      <c r="M837" s="573"/>
      <c r="N837" s="556">
        <f t="shared" si="189"/>
        <v>0</v>
      </c>
    </row>
    <row r="838" spans="1:18" x14ac:dyDescent="0.25">
      <c r="A838" s="239"/>
      <c r="B838" s="240"/>
      <c r="C838" s="241"/>
      <c r="D838" s="240"/>
      <c r="E838" s="240"/>
      <c r="F838" s="242"/>
      <c r="G838" s="243"/>
      <c r="H838" s="244"/>
      <c r="I838" s="552"/>
      <c r="J838" s="577"/>
      <c r="K838" s="561"/>
      <c r="L838" s="566"/>
      <c r="M838" s="573"/>
      <c r="N838" s="556">
        <f t="shared" si="189"/>
        <v>0</v>
      </c>
    </row>
    <row r="839" spans="1:18" x14ac:dyDescent="0.25">
      <c r="A839" s="239"/>
      <c r="B839" s="240"/>
      <c r="C839" s="241"/>
      <c r="D839" s="240"/>
      <c r="E839" s="240"/>
      <c r="F839" s="242"/>
      <c r="G839" s="243"/>
      <c r="H839" s="244"/>
      <c r="I839" s="552"/>
      <c r="J839" s="577"/>
      <c r="K839" s="561"/>
      <c r="L839" s="566"/>
      <c r="M839" s="573"/>
      <c r="N839" s="556">
        <f t="shared" ref="N839:N841" si="190">SUM(J839:M839)</f>
        <v>0</v>
      </c>
    </row>
    <row r="840" spans="1:18" x14ac:dyDescent="0.25">
      <c r="A840" s="239"/>
      <c r="B840" s="240"/>
      <c r="C840" s="241"/>
      <c r="D840" s="240"/>
      <c r="E840" s="240"/>
      <c r="F840" s="242"/>
      <c r="G840" s="243"/>
      <c r="H840" s="244"/>
      <c r="I840" s="552"/>
      <c r="J840" s="577"/>
      <c r="K840" s="561"/>
      <c r="L840" s="566"/>
      <c r="M840" s="573"/>
      <c r="N840" s="556">
        <f t="shared" si="190"/>
        <v>0</v>
      </c>
    </row>
    <row r="841" spans="1:18" ht="15.75" thickBot="1" x14ac:dyDescent="0.3">
      <c r="A841" s="245"/>
      <c r="B841" s="246"/>
      <c r="C841" s="247"/>
      <c r="D841" s="246"/>
      <c r="E841" s="246"/>
      <c r="F841" s="248"/>
      <c r="G841" s="249"/>
      <c r="H841" s="250"/>
      <c r="I841" s="553"/>
      <c r="J841" s="578"/>
      <c r="K841" s="562"/>
      <c r="L841" s="567"/>
      <c r="M841" s="574"/>
      <c r="N841" s="570">
        <f t="shared" si="190"/>
        <v>0</v>
      </c>
    </row>
    <row r="842" spans="1:18" ht="15.75" thickBot="1" x14ac:dyDescent="0.3">
      <c r="A842" s="757" t="s">
        <v>4</v>
      </c>
      <c r="B842" s="758"/>
      <c r="C842" s="758"/>
      <c r="D842" s="758"/>
      <c r="E842" s="758"/>
      <c r="F842" s="758"/>
      <c r="G842" s="758"/>
      <c r="H842" s="758"/>
      <c r="I842" s="554">
        <f>SUM(I832:I841)</f>
        <v>0</v>
      </c>
      <c r="J842" s="579">
        <f t="shared" ref="J842:N842" si="191">SUM(J832:J841)</f>
        <v>0</v>
      </c>
      <c r="K842" s="563">
        <f t="shared" si="191"/>
        <v>0</v>
      </c>
      <c r="L842" s="568">
        <f t="shared" si="191"/>
        <v>0</v>
      </c>
      <c r="M842" s="558">
        <f t="shared" si="191"/>
        <v>0</v>
      </c>
      <c r="N842" s="571">
        <f t="shared" si="191"/>
        <v>0</v>
      </c>
    </row>
    <row r="843" spans="1:18" ht="15.75" customHeight="1" thickBot="1" x14ac:dyDescent="0.3">
      <c r="A843" s="743" t="s">
        <v>478</v>
      </c>
      <c r="B843" s="744"/>
      <c r="C843" s="744"/>
      <c r="D843" s="744"/>
      <c r="E843" s="744"/>
      <c r="F843" s="744"/>
      <c r="G843" s="744"/>
      <c r="H843" s="744"/>
      <c r="I843" s="744"/>
      <c r="J843" s="744"/>
      <c r="K843" s="744"/>
      <c r="L843" s="744"/>
      <c r="M843" s="744"/>
      <c r="N843" s="745"/>
    </row>
    <row r="844" spans="1:18" ht="26.25" thickBot="1" x14ac:dyDescent="0.3">
      <c r="A844" s="429" t="s">
        <v>419</v>
      </c>
      <c r="B844" s="417" t="s">
        <v>420</v>
      </c>
      <c r="C844" s="429" t="s">
        <v>421</v>
      </c>
      <c r="D844" s="417" t="s">
        <v>36</v>
      </c>
      <c r="E844" s="232" t="s">
        <v>536</v>
      </c>
      <c r="F844" s="231" t="s">
        <v>0</v>
      </c>
      <c r="G844" s="231" t="s">
        <v>2</v>
      </c>
      <c r="H844" s="231" t="s">
        <v>37</v>
      </c>
      <c r="I844" s="550" t="s">
        <v>5</v>
      </c>
      <c r="J844" s="575" t="s">
        <v>519</v>
      </c>
      <c r="K844" s="559" t="s">
        <v>520</v>
      </c>
      <c r="L844" s="564" t="s">
        <v>521</v>
      </c>
      <c r="M844" s="557" t="s">
        <v>522</v>
      </c>
      <c r="N844" s="569" t="s">
        <v>620</v>
      </c>
      <c r="P844" s="641">
        <v>1</v>
      </c>
      <c r="Q844" s="642">
        <v>26</v>
      </c>
      <c r="R844" s="643">
        <f>+I855</f>
        <v>0</v>
      </c>
    </row>
    <row r="845" spans="1:18" x14ac:dyDescent="0.25">
      <c r="A845" s="233"/>
      <c r="B845" s="234"/>
      <c r="C845" s="235"/>
      <c r="D845" s="234"/>
      <c r="E845" s="234"/>
      <c r="F845" s="236"/>
      <c r="G845" s="237"/>
      <c r="H845" s="238"/>
      <c r="I845" s="551"/>
      <c r="J845" s="576"/>
      <c r="K845" s="560"/>
      <c r="L845" s="565"/>
      <c r="M845" s="572"/>
      <c r="N845" s="555">
        <f t="shared" ref="N845:N851" si="192">SUM(J845:M845)</f>
        <v>0</v>
      </c>
    </row>
    <row r="846" spans="1:18" x14ac:dyDescent="0.25">
      <c r="A846" s="239"/>
      <c r="B846" s="240"/>
      <c r="C846" s="241"/>
      <c r="D846" s="240"/>
      <c r="E846" s="240"/>
      <c r="F846" s="242"/>
      <c r="G846" s="243"/>
      <c r="H846" s="244"/>
      <c r="I846" s="552"/>
      <c r="J846" s="577"/>
      <c r="K846" s="561"/>
      <c r="L846" s="566"/>
      <c r="M846" s="573"/>
      <c r="N846" s="556">
        <f t="shared" si="192"/>
        <v>0</v>
      </c>
    </row>
    <row r="847" spans="1:18" x14ac:dyDescent="0.25">
      <c r="A847" s="239"/>
      <c r="B847" s="240"/>
      <c r="C847" s="241"/>
      <c r="D847" s="240"/>
      <c r="E847" s="240"/>
      <c r="F847" s="242"/>
      <c r="G847" s="243"/>
      <c r="H847" s="244"/>
      <c r="I847" s="552"/>
      <c r="J847" s="577"/>
      <c r="K847" s="561"/>
      <c r="L847" s="566"/>
      <c r="M847" s="573"/>
      <c r="N847" s="556">
        <f t="shared" si="192"/>
        <v>0</v>
      </c>
    </row>
    <row r="848" spans="1:18" x14ac:dyDescent="0.25">
      <c r="A848" s="239"/>
      <c r="B848" s="240"/>
      <c r="C848" s="241"/>
      <c r="D848" s="240"/>
      <c r="E848" s="240"/>
      <c r="F848" s="242"/>
      <c r="G848" s="243"/>
      <c r="H848" s="244"/>
      <c r="I848" s="552"/>
      <c r="J848" s="577"/>
      <c r="K848" s="561"/>
      <c r="L848" s="566"/>
      <c r="M848" s="573"/>
      <c r="N848" s="556">
        <f t="shared" si="192"/>
        <v>0</v>
      </c>
    </row>
    <row r="849" spans="1:18" x14ac:dyDescent="0.25">
      <c r="A849" s="239"/>
      <c r="B849" s="240"/>
      <c r="C849" s="241"/>
      <c r="D849" s="240"/>
      <c r="E849" s="240"/>
      <c r="F849" s="242"/>
      <c r="G849" s="243"/>
      <c r="H849" s="244"/>
      <c r="I849" s="552"/>
      <c r="J849" s="577"/>
      <c r="K849" s="561"/>
      <c r="L849" s="566"/>
      <c r="M849" s="573"/>
      <c r="N849" s="556">
        <f t="shared" si="192"/>
        <v>0</v>
      </c>
    </row>
    <row r="850" spans="1:18" x14ac:dyDescent="0.25">
      <c r="A850" s="239"/>
      <c r="B850" s="240"/>
      <c r="C850" s="241"/>
      <c r="D850" s="240"/>
      <c r="E850" s="240"/>
      <c r="F850" s="242"/>
      <c r="G850" s="243"/>
      <c r="H850" s="244"/>
      <c r="I850" s="552"/>
      <c r="J850" s="577"/>
      <c r="K850" s="561"/>
      <c r="L850" s="566"/>
      <c r="M850" s="573"/>
      <c r="N850" s="556">
        <f t="shared" si="192"/>
        <v>0</v>
      </c>
    </row>
    <row r="851" spans="1:18" x14ac:dyDescent="0.25">
      <c r="A851" s="239"/>
      <c r="B851" s="240"/>
      <c r="C851" s="241"/>
      <c r="D851" s="240"/>
      <c r="E851" s="240"/>
      <c r="F851" s="242"/>
      <c r="G851" s="243"/>
      <c r="H851" s="244"/>
      <c r="I851" s="552"/>
      <c r="J851" s="577"/>
      <c r="K851" s="561"/>
      <c r="L851" s="566"/>
      <c r="M851" s="573"/>
      <c r="N851" s="556">
        <f t="shared" si="192"/>
        <v>0</v>
      </c>
    </row>
    <row r="852" spans="1:18" x14ac:dyDescent="0.25">
      <c r="A852" s="239"/>
      <c r="B852" s="240"/>
      <c r="C852" s="241"/>
      <c r="D852" s="240"/>
      <c r="E852" s="240"/>
      <c r="F852" s="242"/>
      <c r="G852" s="243"/>
      <c r="H852" s="244"/>
      <c r="I852" s="552"/>
      <c r="J852" s="577"/>
      <c r="K852" s="561"/>
      <c r="L852" s="566"/>
      <c r="M852" s="573"/>
      <c r="N852" s="556">
        <f t="shared" ref="N852:N854" si="193">SUM(J852:M852)</f>
        <v>0</v>
      </c>
    </row>
    <row r="853" spans="1:18" x14ac:dyDescent="0.25">
      <c r="A853" s="239"/>
      <c r="B853" s="240"/>
      <c r="C853" s="241"/>
      <c r="D853" s="240"/>
      <c r="E853" s="240"/>
      <c r="F853" s="242"/>
      <c r="G853" s="243"/>
      <c r="H853" s="244"/>
      <c r="I853" s="552"/>
      <c r="J853" s="577"/>
      <c r="K853" s="561"/>
      <c r="L853" s="566"/>
      <c r="M853" s="573"/>
      <c r="N853" s="556">
        <f t="shared" si="193"/>
        <v>0</v>
      </c>
    </row>
    <row r="854" spans="1:18" ht="15.75" thickBot="1" x14ac:dyDescent="0.3">
      <c r="A854" s="245"/>
      <c r="B854" s="246"/>
      <c r="C854" s="247"/>
      <c r="D854" s="246"/>
      <c r="E854" s="246"/>
      <c r="F854" s="248"/>
      <c r="G854" s="249"/>
      <c r="H854" s="250"/>
      <c r="I854" s="553"/>
      <c r="J854" s="578"/>
      <c r="K854" s="562"/>
      <c r="L854" s="567"/>
      <c r="M854" s="574"/>
      <c r="N854" s="570">
        <f t="shared" si="193"/>
        <v>0</v>
      </c>
    </row>
    <row r="855" spans="1:18" ht="15.75" thickBot="1" x14ac:dyDescent="0.3">
      <c r="A855" s="757" t="s">
        <v>4</v>
      </c>
      <c r="B855" s="758"/>
      <c r="C855" s="758"/>
      <c r="D855" s="758"/>
      <c r="E855" s="758"/>
      <c r="F855" s="758"/>
      <c r="G855" s="758"/>
      <c r="H855" s="758"/>
      <c r="I855" s="554">
        <f>SUM(I845:I854)</f>
        <v>0</v>
      </c>
      <c r="J855" s="579">
        <f t="shared" ref="J855:N855" si="194">SUM(J845:J854)</f>
        <v>0</v>
      </c>
      <c r="K855" s="563">
        <f t="shared" si="194"/>
        <v>0</v>
      </c>
      <c r="L855" s="568">
        <f t="shared" si="194"/>
        <v>0</v>
      </c>
      <c r="M855" s="558">
        <f t="shared" si="194"/>
        <v>0</v>
      </c>
      <c r="N855" s="571">
        <f t="shared" si="194"/>
        <v>0</v>
      </c>
    </row>
    <row r="856" spans="1:18" ht="15.75" customHeight="1" thickBot="1" x14ac:dyDescent="0.3">
      <c r="A856" s="743" t="s">
        <v>479</v>
      </c>
      <c r="B856" s="744"/>
      <c r="C856" s="744"/>
      <c r="D856" s="744"/>
      <c r="E856" s="744"/>
      <c r="F856" s="744"/>
      <c r="G856" s="744"/>
      <c r="H856" s="744"/>
      <c r="I856" s="744"/>
      <c r="J856" s="744"/>
      <c r="K856" s="744"/>
      <c r="L856" s="744"/>
      <c r="M856" s="744"/>
      <c r="N856" s="745"/>
    </row>
    <row r="857" spans="1:18" ht="26.25" thickBot="1" x14ac:dyDescent="0.3">
      <c r="A857" s="429" t="s">
        <v>540</v>
      </c>
      <c r="B857" s="417" t="s">
        <v>540</v>
      </c>
      <c r="C857" s="429" t="s">
        <v>421</v>
      </c>
      <c r="D857" s="417" t="s">
        <v>36</v>
      </c>
      <c r="E857" s="232" t="s">
        <v>536</v>
      </c>
      <c r="F857" s="231" t="s">
        <v>0</v>
      </c>
      <c r="G857" s="231" t="s">
        <v>538</v>
      </c>
      <c r="H857" s="231" t="s">
        <v>37</v>
      </c>
      <c r="I857" s="550" t="s">
        <v>5</v>
      </c>
      <c r="J857" s="575" t="s">
        <v>519</v>
      </c>
      <c r="K857" s="559" t="s">
        <v>520</v>
      </c>
      <c r="L857" s="564" t="s">
        <v>521</v>
      </c>
      <c r="M857" s="557" t="s">
        <v>522</v>
      </c>
      <c r="N857" s="569" t="s">
        <v>620</v>
      </c>
      <c r="P857" s="641">
        <v>1</v>
      </c>
      <c r="Q857" s="642">
        <v>18</v>
      </c>
      <c r="R857" s="643">
        <f>+I868</f>
        <v>0</v>
      </c>
    </row>
    <row r="858" spans="1:18" x14ac:dyDescent="0.25">
      <c r="A858" s="233"/>
      <c r="B858" s="234"/>
      <c r="C858" s="235"/>
      <c r="D858" s="234"/>
      <c r="E858" s="234"/>
      <c r="F858" s="236"/>
      <c r="G858" s="237"/>
      <c r="H858" s="238"/>
      <c r="I858" s="551"/>
      <c r="J858" s="576"/>
      <c r="K858" s="560"/>
      <c r="L858" s="565"/>
      <c r="M858" s="572"/>
      <c r="N858" s="555">
        <f t="shared" ref="N858:N864" si="195">SUM(J858:M858)</f>
        <v>0</v>
      </c>
    </row>
    <row r="859" spans="1:18" x14ac:dyDescent="0.25">
      <c r="A859" s="239"/>
      <c r="B859" s="240"/>
      <c r="C859" s="241"/>
      <c r="D859" s="240"/>
      <c r="E859" s="240"/>
      <c r="F859" s="242"/>
      <c r="G859" s="243"/>
      <c r="H859" s="244"/>
      <c r="I859" s="552"/>
      <c r="J859" s="577"/>
      <c r="K859" s="561"/>
      <c r="L859" s="566"/>
      <c r="M859" s="573"/>
      <c r="N859" s="556">
        <f t="shared" si="195"/>
        <v>0</v>
      </c>
    </row>
    <row r="860" spans="1:18" x14ac:dyDescent="0.25">
      <c r="A860" s="239"/>
      <c r="B860" s="240"/>
      <c r="C860" s="241"/>
      <c r="D860" s="240"/>
      <c r="E860" s="240"/>
      <c r="F860" s="242"/>
      <c r="G860" s="243"/>
      <c r="H860" s="244"/>
      <c r="I860" s="552"/>
      <c r="J860" s="577"/>
      <c r="K860" s="561"/>
      <c r="L860" s="566"/>
      <c r="M860" s="573"/>
      <c r="N860" s="556">
        <f t="shared" si="195"/>
        <v>0</v>
      </c>
    </row>
    <row r="861" spans="1:18" x14ac:dyDescent="0.25">
      <c r="A861" s="239"/>
      <c r="B861" s="240"/>
      <c r="C861" s="241"/>
      <c r="D861" s="240"/>
      <c r="E861" s="240"/>
      <c r="F861" s="242"/>
      <c r="G861" s="243"/>
      <c r="H861" s="244"/>
      <c r="I861" s="552"/>
      <c r="J861" s="577"/>
      <c r="K861" s="561"/>
      <c r="L861" s="566"/>
      <c r="M861" s="573"/>
      <c r="N861" s="556">
        <f t="shared" si="195"/>
        <v>0</v>
      </c>
    </row>
    <row r="862" spans="1:18" x14ac:dyDescent="0.25">
      <c r="A862" s="239"/>
      <c r="B862" s="240"/>
      <c r="C862" s="241"/>
      <c r="D862" s="240"/>
      <c r="E862" s="240"/>
      <c r="F862" s="242"/>
      <c r="G862" s="243"/>
      <c r="H862" s="244"/>
      <c r="I862" s="552"/>
      <c r="J862" s="577"/>
      <c r="K862" s="561"/>
      <c r="L862" s="566"/>
      <c r="M862" s="573"/>
      <c r="N862" s="556">
        <f t="shared" si="195"/>
        <v>0</v>
      </c>
    </row>
    <row r="863" spans="1:18" x14ac:dyDescent="0.25">
      <c r="A863" s="239"/>
      <c r="B863" s="240"/>
      <c r="C863" s="241"/>
      <c r="D863" s="240"/>
      <c r="E863" s="240"/>
      <c r="F863" s="242"/>
      <c r="G863" s="243"/>
      <c r="H863" s="244"/>
      <c r="I863" s="552"/>
      <c r="J863" s="577"/>
      <c r="K863" s="561"/>
      <c r="L863" s="566"/>
      <c r="M863" s="573"/>
      <c r="N863" s="556">
        <f t="shared" si="195"/>
        <v>0</v>
      </c>
    </row>
    <row r="864" spans="1:18" x14ac:dyDescent="0.25">
      <c r="A864" s="239"/>
      <c r="B864" s="240"/>
      <c r="C864" s="241"/>
      <c r="D864" s="240"/>
      <c r="E864" s="240"/>
      <c r="F864" s="242"/>
      <c r="G864" s="243"/>
      <c r="H864" s="244"/>
      <c r="I864" s="552"/>
      <c r="J864" s="577"/>
      <c r="K864" s="561"/>
      <c r="L864" s="566"/>
      <c r="M864" s="573"/>
      <c r="N864" s="556">
        <f t="shared" si="195"/>
        <v>0</v>
      </c>
    </row>
    <row r="865" spans="1:18" x14ac:dyDescent="0.25">
      <c r="A865" s="239"/>
      <c r="B865" s="240"/>
      <c r="C865" s="241"/>
      <c r="D865" s="240"/>
      <c r="E865" s="240"/>
      <c r="F865" s="242"/>
      <c r="G865" s="243"/>
      <c r="H865" s="244"/>
      <c r="I865" s="552"/>
      <c r="J865" s="577"/>
      <c r="K865" s="561"/>
      <c r="L865" s="566"/>
      <c r="M865" s="573"/>
      <c r="N865" s="556">
        <f t="shared" ref="N865:N867" si="196">SUM(J865:M865)</f>
        <v>0</v>
      </c>
    </row>
    <row r="866" spans="1:18" x14ac:dyDescent="0.25">
      <c r="A866" s="239"/>
      <c r="B866" s="240"/>
      <c r="C866" s="241"/>
      <c r="D866" s="240"/>
      <c r="E866" s="240"/>
      <c r="F866" s="242"/>
      <c r="G866" s="243"/>
      <c r="H866" s="244"/>
      <c r="I866" s="552"/>
      <c r="J866" s="577"/>
      <c r="K866" s="561"/>
      <c r="L866" s="566"/>
      <c r="M866" s="573"/>
      <c r="N866" s="556">
        <f t="shared" si="196"/>
        <v>0</v>
      </c>
    </row>
    <row r="867" spans="1:18" ht="15.75" thickBot="1" x14ac:dyDescent="0.3">
      <c r="A867" s="245"/>
      <c r="B867" s="246"/>
      <c r="C867" s="247"/>
      <c r="D867" s="246"/>
      <c r="E867" s="246"/>
      <c r="F867" s="248"/>
      <c r="G867" s="249"/>
      <c r="H867" s="250"/>
      <c r="I867" s="553"/>
      <c r="J867" s="578"/>
      <c r="K867" s="562"/>
      <c r="L867" s="567"/>
      <c r="M867" s="574"/>
      <c r="N867" s="570">
        <f t="shared" si="196"/>
        <v>0</v>
      </c>
    </row>
    <row r="868" spans="1:18" ht="15.75" thickBot="1" x14ac:dyDescent="0.3">
      <c r="A868" s="757" t="s">
        <v>4</v>
      </c>
      <c r="B868" s="758"/>
      <c r="C868" s="758"/>
      <c r="D868" s="758"/>
      <c r="E868" s="758"/>
      <c r="F868" s="758"/>
      <c r="G868" s="758"/>
      <c r="H868" s="758"/>
      <c r="I868" s="554">
        <f>SUM(I858:I867)</f>
        <v>0</v>
      </c>
      <c r="J868" s="579">
        <f t="shared" ref="J868:N868" si="197">SUM(J858:J867)</f>
        <v>0</v>
      </c>
      <c r="K868" s="563">
        <f t="shared" si="197"/>
        <v>0</v>
      </c>
      <c r="L868" s="568">
        <f t="shared" si="197"/>
        <v>0</v>
      </c>
      <c r="M868" s="558">
        <f t="shared" si="197"/>
        <v>0</v>
      </c>
      <c r="N868" s="571">
        <f t="shared" si="197"/>
        <v>0</v>
      </c>
    </row>
    <row r="869" spans="1:18" ht="15.75" customHeight="1" thickBot="1" x14ac:dyDescent="0.3">
      <c r="A869" s="743" t="s">
        <v>480</v>
      </c>
      <c r="B869" s="744"/>
      <c r="C869" s="744"/>
      <c r="D869" s="744"/>
      <c r="E869" s="744"/>
      <c r="F869" s="744"/>
      <c r="G869" s="744"/>
      <c r="H869" s="744"/>
      <c r="I869" s="744"/>
      <c r="J869" s="744"/>
      <c r="K869" s="744"/>
      <c r="L869" s="744"/>
      <c r="M869" s="744"/>
      <c r="N869" s="745"/>
    </row>
    <row r="870" spans="1:18" ht="26.25" thickBot="1" x14ac:dyDescent="0.3">
      <c r="A870" s="429" t="s">
        <v>540</v>
      </c>
      <c r="B870" s="417" t="s">
        <v>540</v>
      </c>
      <c r="C870" s="429" t="s">
        <v>421</v>
      </c>
      <c r="D870" s="417" t="s">
        <v>36</v>
      </c>
      <c r="E870" s="232" t="s">
        <v>536</v>
      </c>
      <c r="F870" s="231" t="s">
        <v>0</v>
      </c>
      <c r="G870" s="231" t="s">
        <v>2</v>
      </c>
      <c r="H870" s="231" t="s">
        <v>37</v>
      </c>
      <c r="I870" s="550" t="s">
        <v>5</v>
      </c>
      <c r="J870" s="575" t="s">
        <v>519</v>
      </c>
      <c r="K870" s="559" t="s">
        <v>520</v>
      </c>
      <c r="L870" s="564" t="s">
        <v>521</v>
      </c>
      <c r="M870" s="557" t="s">
        <v>522</v>
      </c>
      <c r="N870" s="569" t="s">
        <v>620</v>
      </c>
      <c r="P870" s="641">
        <v>1</v>
      </c>
      <c r="Q870" s="642">
        <v>18</v>
      </c>
      <c r="R870" s="643">
        <f>+I881</f>
        <v>0</v>
      </c>
    </row>
    <row r="871" spans="1:18" x14ac:dyDescent="0.25">
      <c r="A871" s="233"/>
      <c r="B871" s="234"/>
      <c r="C871" s="235"/>
      <c r="D871" s="234"/>
      <c r="E871" s="234"/>
      <c r="F871" s="236"/>
      <c r="G871" s="237"/>
      <c r="H871" s="238"/>
      <c r="I871" s="551"/>
      <c r="J871" s="576"/>
      <c r="K871" s="560"/>
      <c r="L871" s="565"/>
      <c r="M871" s="572"/>
      <c r="N871" s="555">
        <f t="shared" ref="N871:N877" si="198">SUM(J871:M871)</f>
        <v>0</v>
      </c>
    </row>
    <row r="872" spans="1:18" x14ac:dyDescent="0.25">
      <c r="A872" s="239"/>
      <c r="B872" s="240"/>
      <c r="C872" s="241"/>
      <c r="D872" s="240"/>
      <c r="E872" s="240"/>
      <c r="F872" s="242"/>
      <c r="G872" s="243"/>
      <c r="H872" s="244"/>
      <c r="I872" s="552"/>
      <c r="J872" s="577"/>
      <c r="K872" s="561"/>
      <c r="L872" s="566"/>
      <c r="M872" s="573"/>
      <c r="N872" s="556">
        <f t="shared" si="198"/>
        <v>0</v>
      </c>
    </row>
    <row r="873" spans="1:18" x14ac:dyDescent="0.25">
      <c r="A873" s="239"/>
      <c r="B873" s="240"/>
      <c r="C873" s="241"/>
      <c r="D873" s="240"/>
      <c r="E873" s="240"/>
      <c r="F873" s="242"/>
      <c r="G873" s="243"/>
      <c r="H873" s="244"/>
      <c r="I873" s="552"/>
      <c r="J873" s="577"/>
      <c r="K873" s="561"/>
      <c r="L873" s="566"/>
      <c r="M873" s="573"/>
      <c r="N873" s="556">
        <f t="shared" si="198"/>
        <v>0</v>
      </c>
    </row>
    <row r="874" spans="1:18" x14ac:dyDescent="0.25">
      <c r="A874" s="239"/>
      <c r="B874" s="240"/>
      <c r="C874" s="241"/>
      <c r="D874" s="240"/>
      <c r="E874" s="240"/>
      <c r="F874" s="242"/>
      <c r="G874" s="243"/>
      <c r="H874" s="244"/>
      <c r="I874" s="552"/>
      <c r="J874" s="577"/>
      <c r="K874" s="561"/>
      <c r="L874" s="566"/>
      <c r="M874" s="573"/>
      <c r="N874" s="556">
        <f t="shared" si="198"/>
        <v>0</v>
      </c>
    </row>
    <row r="875" spans="1:18" x14ac:dyDescent="0.25">
      <c r="A875" s="239"/>
      <c r="B875" s="240"/>
      <c r="C875" s="241"/>
      <c r="D875" s="240"/>
      <c r="E875" s="240"/>
      <c r="F875" s="242"/>
      <c r="G875" s="243"/>
      <c r="H875" s="244"/>
      <c r="I875" s="552"/>
      <c r="J875" s="577"/>
      <c r="K875" s="561"/>
      <c r="L875" s="566"/>
      <c r="M875" s="573"/>
      <c r="N875" s="556">
        <f t="shared" si="198"/>
        <v>0</v>
      </c>
    </row>
    <row r="876" spans="1:18" x14ac:dyDescent="0.25">
      <c r="A876" s="239"/>
      <c r="B876" s="240"/>
      <c r="C876" s="241"/>
      <c r="D876" s="240"/>
      <c r="E876" s="240"/>
      <c r="F876" s="242"/>
      <c r="G876" s="243"/>
      <c r="H876" s="244"/>
      <c r="I876" s="552"/>
      <c r="J876" s="577"/>
      <c r="K876" s="561"/>
      <c r="L876" s="566"/>
      <c r="M876" s="573"/>
      <c r="N876" s="556">
        <f t="shared" si="198"/>
        <v>0</v>
      </c>
    </row>
    <row r="877" spans="1:18" x14ac:dyDescent="0.25">
      <c r="A877" s="239"/>
      <c r="B877" s="240"/>
      <c r="C877" s="241"/>
      <c r="D877" s="240"/>
      <c r="E877" s="240"/>
      <c r="F877" s="242"/>
      <c r="G877" s="243"/>
      <c r="H877" s="244"/>
      <c r="I877" s="552"/>
      <c r="J877" s="577"/>
      <c r="K877" s="561"/>
      <c r="L877" s="566"/>
      <c r="M877" s="573"/>
      <c r="N877" s="556">
        <f t="shared" si="198"/>
        <v>0</v>
      </c>
    </row>
    <row r="878" spans="1:18" x14ac:dyDescent="0.25">
      <c r="A878" s="239"/>
      <c r="B878" s="240"/>
      <c r="C878" s="241"/>
      <c r="D878" s="240"/>
      <c r="E878" s="240"/>
      <c r="F878" s="242"/>
      <c r="G878" s="243"/>
      <c r="H878" s="244"/>
      <c r="I878" s="552"/>
      <c r="J878" s="577"/>
      <c r="K878" s="561"/>
      <c r="L878" s="566"/>
      <c r="M878" s="573"/>
      <c r="N878" s="556">
        <f t="shared" ref="N878:N880" si="199">SUM(J878:M878)</f>
        <v>0</v>
      </c>
    </row>
    <row r="879" spans="1:18" x14ac:dyDescent="0.25">
      <c r="A879" s="239"/>
      <c r="B879" s="240"/>
      <c r="C879" s="241"/>
      <c r="D879" s="240"/>
      <c r="E879" s="240"/>
      <c r="F879" s="242"/>
      <c r="G879" s="243"/>
      <c r="H879" s="244"/>
      <c r="I879" s="552"/>
      <c r="J879" s="577"/>
      <c r="K879" s="561"/>
      <c r="L879" s="566"/>
      <c r="M879" s="573"/>
      <c r="N879" s="556">
        <f t="shared" si="199"/>
        <v>0</v>
      </c>
    </row>
    <row r="880" spans="1:18" ht="15.75" thickBot="1" x14ac:dyDescent="0.3">
      <c r="A880" s="245"/>
      <c r="B880" s="246"/>
      <c r="C880" s="247"/>
      <c r="D880" s="246"/>
      <c r="E880" s="246"/>
      <c r="F880" s="248"/>
      <c r="G880" s="249"/>
      <c r="H880" s="250"/>
      <c r="I880" s="553"/>
      <c r="J880" s="578"/>
      <c r="K880" s="562"/>
      <c r="L880" s="567"/>
      <c r="M880" s="574"/>
      <c r="N880" s="570">
        <f t="shared" si="199"/>
        <v>0</v>
      </c>
    </row>
    <row r="881" spans="1:14" ht="15.75" thickBot="1" x14ac:dyDescent="0.3">
      <c r="A881" s="757" t="s">
        <v>4</v>
      </c>
      <c r="B881" s="758"/>
      <c r="C881" s="758"/>
      <c r="D881" s="758"/>
      <c r="E881" s="758"/>
      <c r="F881" s="758"/>
      <c r="G881" s="758"/>
      <c r="H881" s="758"/>
      <c r="I881" s="554">
        <f>SUM(I871:I880)</f>
        <v>0</v>
      </c>
      <c r="J881" s="579">
        <f t="shared" ref="J881:N881" si="200">SUM(J871:J880)</f>
        <v>0</v>
      </c>
      <c r="K881" s="563">
        <f t="shared" si="200"/>
        <v>0</v>
      </c>
      <c r="L881" s="568">
        <f t="shared" si="200"/>
        <v>0</v>
      </c>
      <c r="M881" s="558">
        <f t="shared" si="200"/>
        <v>0</v>
      </c>
      <c r="N881" s="571">
        <f t="shared" si="200"/>
        <v>0</v>
      </c>
    </row>
    <row r="882" spans="1:14" ht="15.75" thickBot="1" x14ac:dyDescent="0.3">
      <c r="A882" s="431" t="s">
        <v>26</v>
      </c>
      <c r="B882" s="419"/>
      <c r="C882" s="437"/>
      <c r="D882" s="419"/>
      <c r="E882" s="419"/>
      <c r="F882" s="229"/>
      <c r="G882" s="230"/>
      <c r="H882" s="229"/>
      <c r="I882" s="265">
        <f>+I23+I36+I49+I62+I75+I88+I101+I114+I127+I140+I153+I166+I179+I192+I205+I218+I231+I244+I257+I270+I283+I296+I309+I322+I335+I348+I361+I374+I387+I400+I413+I426+I439+I452+I465+I478+I491+I504+I517+I530+I543+I556+I569+I582+I595+I608+I621+I634+I647+I660+I673+I686+I699+I712+I725+I738+I751+I764+I777+I790+I803+I816+I829+I842+I855+I868+I881</f>
        <v>0</v>
      </c>
      <c r="J882" s="265">
        <f t="shared" ref="J882:N882" si="201">+J23+J36+J49+J62+J75+J88+J101+J114+J127+J140+J153+J166+J179+J192+J205+J218+J231+J244+J257+J270+J283+J296+J309+J322+J335+J348+J361+J374+J387+J400+J413+J426+J439+J452+J465+J478+J491+J504+J517+J530+J543+J556+J569+J582+J595+J608+J621+J634+J647+J660+J673+J686+J699+J712+J725+J738+J751+J764+J777+J790+J803+J816+J829+J842+J855+J868+J881</f>
        <v>0</v>
      </c>
      <c r="K882" s="265">
        <f t="shared" si="201"/>
        <v>0</v>
      </c>
      <c r="L882" s="265">
        <f t="shared" si="201"/>
        <v>0</v>
      </c>
      <c r="M882" s="265">
        <f t="shared" si="201"/>
        <v>0</v>
      </c>
      <c r="N882" s="265">
        <f t="shared" si="201"/>
        <v>0</v>
      </c>
    </row>
    <row r="883" spans="1:14" x14ac:dyDescent="0.25">
      <c r="A883" s="432"/>
      <c r="B883" s="420"/>
      <c r="C883" s="432"/>
      <c r="D883" s="420"/>
      <c r="E883" s="420"/>
      <c r="F883" s="49"/>
      <c r="G883" s="65"/>
      <c r="H883" s="49"/>
      <c r="I883" s="65"/>
      <c r="J883" s="376"/>
      <c r="K883" s="376"/>
      <c r="L883" s="376"/>
      <c r="M883" s="376"/>
      <c r="N883" s="376"/>
    </row>
    <row r="884" spans="1:14" x14ac:dyDescent="0.25">
      <c r="A884" s="432"/>
      <c r="B884" s="420"/>
      <c r="C884" s="432"/>
      <c r="D884" s="420"/>
      <c r="E884" s="420"/>
      <c r="F884" s="49"/>
      <c r="G884" s="65"/>
      <c r="H884" s="49"/>
      <c r="I884" s="65"/>
      <c r="J884" s="376"/>
      <c r="K884" s="376"/>
      <c r="L884" s="376"/>
      <c r="M884" s="376"/>
      <c r="N884" s="376"/>
    </row>
    <row r="885" spans="1:14" x14ac:dyDescent="0.25">
      <c r="A885" s="432"/>
      <c r="B885" s="420"/>
      <c r="C885" s="432"/>
      <c r="D885" s="420"/>
      <c r="E885" s="420"/>
      <c r="F885" s="49"/>
      <c r="G885" s="65"/>
      <c r="H885" s="49"/>
      <c r="I885" s="65"/>
      <c r="J885" s="376"/>
      <c r="K885" s="376"/>
      <c r="L885" s="376"/>
      <c r="M885" s="376"/>
      <c r="N885" s="376"/>
    </row>
    <row r="886" spans="1:14" x14ac:dyDescent="0.25">
      <c r="A886" s="432"/>
      <c r="B886" s="420"/>
      <c r="C886" s="432"/>
      <c r="D886" s="420"/>
      <c r="E886" s="420"/>
      <c r="F886" s="49"/>
      <c r="G886" s="65"/>
      <c r="H886" s="49"/>
      <c r="I886" s="65"/>
      <c r="J886" s="376"/>
      <c r="K886" s="376"/>
      <c r="L886" s="376"/>
      <c r="M886" s="376"/>
      <c r="N886" s="376"/>
    </row>
    <row r="887" spans="1:14" x14ac:dyDescent="0.25">
      <c r="A887" s="432"/>
      <c r="B887" s="420"/>
      <c r="C887" s="432"/>
      <c r="D887" s="420"/>
      <c r="E887" s="420"/>
      <c r="F887" s="49"/>
      <c r="G887" s="65"/>
      <c r="H887" s="49"/>
      <c r="I887" s="65"/>
      <c r="J887" s="376"/>
      <c r="K887" s="376"/>
      <c r="L887" s="376"/>
      <c r="M887" s="376"/>
      <c r="N887" s="376"/>
    </row>
    <row r="888" spans="1:14" ht="15.75" x14ac:dyDescent="0.25">
      <c r="A888" s="433" t="s">
        <v>533</v>
      </c>
      <c r="B888" s="421"/>
      <c r="C888" s="752" t="str">
        <f>+'ANEXO No 1'!D96</f>
        <v>FABIO ORTIGOZA TORRES</v>
      </c>
      <c r="D888" s="752"/>
      <c r="E888" s="752"/>
      <c r="F888" s="752"/>
      <c r="G888" s="64"/>
      <c r="H888" s="49"/>
      <c r="I888" s="65"/>
      <c r="J888" s="376"/>
      <c r="K888" s="376"/>
      <c r="L888" s="376"/>
      <c r="M888" s="376"/>
      <c r="N888" s="376"/>
    </row>
    <row r="889" spans="1:14" ht="15.75" x14ac:dyDescent="0.25">
      <c r="A889" s="485" t="s">
        <v>534</v>
      </c>
      <c r="B889" s="421"/>
      <c r="C889" s="753">
        <f>+'ANEXO No 1'!D97</f>
        <v>12121642</v>
      </c>
      <c r="D889" s="753"/>
      <c r="E889" s="598"/>
      <c r="F889" s="484"/>
      <c r="G889" s="64"/>
      <c r="H889" s="49"/>
      <c r="I889" s="65"/>
      <c r="J889" s="376"/>
      <c r="K889" s="376"/>
      <c r="L889" s="376"/>
      <c r="M889" s="376"/>
      <c r="N889" s="376"/>
    </row>
    <row r="890" spans="1:14" ht="15.75" x14ac:dyDescent="0.25">
      <c r="A890" s="433" t="s">
        <v>35</v>
      </c>
      <c r="B890" s="421"/>
      <c r="C890" s="752" t="str">
        <f>+'ANEXO No 1'!D98</f>
        <v>Rector</v>
      </c>
      <c r="D890" s="752"/>
      <c r="E890" s="752"/>
      <c r="F890" s="752"/>
      <c r="G890" s="64"/>
      <c r="H890" s="49"/>
      <c r="I890" s="65"/>
      <c r="J890" s="376"/>
      <c r="K890" s="376"/>
      <c r="L890" s="376"/>
      <c r="M890" s="376"/>
      <c r="N890" s="376"/>
    </row>
    <row r="891" spans="1:14" x14ac:dyDescent="0.25">
      <c r="A891" s="738" t="s">
        <v>528</v>
      </c>
      <c r="B891" s="738"/>
      <c r="C891" s="738"/>
      <c r="D891" s="738"/>
      <c r="E891" s="738"/>
      <c r="F891" s="738"/>
      <c r="G891" s="738"/>
      <c r="H891" s="738"/>
      <c r="I891" s="738"/>
      <c r="J891" s="738"/>
      <c r="K891" s="738"/>
      <c r="L891" s="738"/>
      <c r="M891" s="582"/>
      <c r="N891" s="376"/>
    </row>
    <row r="892" spans="1:14" x14ac:dyDescent="0.25">
      <c r="B892" s="422"/>
      <c r="C892" s="438"/>
      <c r="D892" s="422"/>
      <c r="E892" s="422"/>
      <c r="F892" s="84"/>
      <c r="G892" s="64"/>
      <c r="H892" s="49"/>
      <c r="I892" s="65"/>
      <c r="J892" s="376"/>
      <c r="K892" s="376"/>
      <c r="L892" s="376"/>
      <c r="M892" s="376"/>
      <c r="N892" s="376"/>
    </row>
    <row r="893" spans="1:14" x14ac:dyDescent="0.25">
      <c r="B893" s="422"/>
      <c r="C893" s="438"/>
      <c r="D893" s="422"/>
      <c r="E893" s="422"/>
      <c r="F893" s="84"/>
      <c r="G893" s="64"/>
      <c r="H893" s="49"/>
      <c r="I893" s="65"/>
      <c r="J893" s="376"/>
      <c r="K893" s="376"/>
      <c r="L893" s="376"/>
      <c r="M893" s="376"/>
      <c r="N893" s="376"/>
    </row>
    <row r="894" spans="1:14" x14ac:dyDescent="0.25">
      <c r="B894" s="420"/>
      <c r="C894" s="432"/>
      <c r="D894" s="420"/>
      <c r="E894" s="420"/>
      <c r="F894" s="64"/>
      <c r="G894" s="64"/>
      <c r="H894" s="49"/>
      <c r="I894" s="65"/>
      <c r="J894" s="376"/>
      <c r="K894" s="376"/>
      <c r="L894" s="376"/>
      <c r="M894" s="376"/>
      <c r="N894" s="376"/>
    </row>
    <row r="895" spans="1:14" x14ac:dyDescent="0.25">
      <c r="B895" s="420"/>
      <c r="C895" s="432"/>
      <c r="D895" s="420"/>
      <c r="E895" s="420"/>
      <c r="F895" s="64"/>
      <c r="G895" s="64"/>
      <c r="H895" s="49"/>
      <c r="I895" s="65"/>
      <c r="J895" s="376"/>
      <c r="K895" s="376"/>
      <c r="L895" s="376"/>
      <c r="M895" s="376"/>
      <c r="N895" s="376"/>
    </row>
    <row r="896" spans="1:14" ht="12" customHeight="1" x14ac:dyDescent="0.25">
      <c r="A896" s="435" t="s">
        <v>575</v>
      </c>
      <c r="C896" s="439"/>
      <c r="D896" s="425"/>
      <c r="E896" s="425"/>
      <c r="F896" s="66"/>
      <c r="G896" s="62"/>
      <c r="H896" s="63"/>
      <c r="I896" s="9"/>
      <c r="J896" s="376"/>
      <c r="K896" s="376"/>
      <c r="L896" s="376"/>
      <c r="M896" s="376"/>
      <c r="N896" s="376"/>
    </row>
    <row r="897" spans="1:14" x14ac:dyDescent="0.25">
      <c r="A897" s="436" t="s">
        <v>576</v>
      </c>
      <c r="B897" s="424"/>
      <c r="C897" s="436"/>
      <c r="D897" s="424"/>
      <c r="E897" s="424"/>
      <c r="F897" s="318"/>
      <c r="G897" s="318"/>
      <c r="H897" s="318"/>
      <c r="J897" s="376"/>
      <c r="K897" s="376"/>
      <c r="L897" s="376"/>
      <c r="M897" s="376"/>
      <c r="N897" s="376"/>
    </row>
    <row r="898" spans="1:14" ht="19.5" customHeight="1" x14ac:dyDescent="0.25">
      <c r="A898" s="724" t="s">
        <v>81</v>
      </c>
      <c r="B898" s="724"/>
      <c r="C898" s="724"/>
      <c r="D898" s="724"/>
      <c r="E898" s="724"/>
      <c r="F898" s="724"/>
      <c r="G898" s="724"/>
      <c r="H898" s="724"/>
      <c r="I898" s="724"/>
      <c r="J898" s="724"/>
      <c r="K898" s="376"/>
      <c r="L898" s="376"/>
      <c r="M898" s="376"/>
      <c r="N898" s="376"/>
    </row>
    <row r="899" spans="1:14" ht="15" customHeight="1" x14ac:dyDescent="0.25">
      <c r="B899" s="724"/>
      <c r="C899" s="724"/>
      <c r="D899" s="724"/>
      <c r="E899" s="724"/>
      <c r="F899" s="724"/>
      <c r="G899" s="724"/>
      <c r="H899" s="724"/>
      <c r="I899" s="724"/>
      <c r="J899" s="376"/>
      <c r="K899" s="376"/>
      <c r="L899" s="376"/>
      <c r="M899" s="376"/>
      <c r="N899" s="376"/>
    </row>
    <row r="900" spans="1:14" x14ac:dyDescent="0.25">
      <c r="B900" s="425"/>
      <c r="F900" s="62"/>
      <c r="G900" s="62"/>
      <c r="H900" s="63"/>
      <c r="I900" s="59"/>
      <c r="J900" s="376"/>
      <c r="K900" s="376"/>
      <c r="L900" s="376"/>
      <c r="M900" s="376"/>
      <c r="N900" s="376"/>
    </row>
    <row r="901" spans="1:14" x14ac:dyDescent="0.25">
      <c r="B901" s="425"/>
      <c r="F901" s="62"/>
      <c r="G901" s="62"/>
      <c r="H901" s="63"/>
      <c r="I901" s="62"/>
      <c r="J901" s="376"/>
      <c r="K901" s="376"/>
      <c r="L901" s="376"/>
      <c r="M901" s="376"/>
      <c r="N901" s="376"/>
    </row>
    <row r="902" spans="1:14" x14ac:dyDescent="0.25">
      <c r="B902" s="425"/>
      <c r="F902" s="62"/>
      <c r="G902" s="62"/>
      <c r="H902" s="63"/>
      <c r="I902" s="62"/>
      <c r="J902" s="376"/>
      <c r="K902" s="376"/>
      <c r="L902" s="376"/>
      <c r="M902" s="376"/>
      <c r="N902" s="376"/>
    </row>
    <row r="903" spans="1:14" x14ac:dyDescent="0.25">
      <c r="B903" s="425"/>
      <c r="F903" s="62"/>
      <c r="G903" s="62"/>
      <c r="H903" s="63"/>
      <c r="I903" s="62"/>
      <c r="J903" s="376"/>
      <c r="K903" s="376"/>
      <c r="L903" s="376"/>
      <c r="M903" s="376"/>
      <c r="N903" s="376"/>
    </row>
    <row r="904" spans="1:14" x14ac:dyDescent="0.25">
      <c r="B904" s="425"/>
      <c r="F904" s="62"/>
      <c r="G904" s="62"/>
      <c r="H904" s="63"/>
      <c r="I904" s="62"/>
      <c r="J904" s="376"/>
      <c r="K904" s="376"/>
      <c r="L904" s="376"/>
      <c r="M904" s="376"/>
      <c r="N904" s="376"/>
    </row>
    <row r="905" spans="1:14" x14ac:dyDescent="0.25">
      <c r="B905" s="426"/>
      <c r="F905" s="62"/>
      <c r="G905" s="62"/>
      <c r="H905" s="63"/>
      <c r="I905" s="62"/>
      <c r="J905" s="376"/>
      <c r="K905" s="376"/>
      <c r="L905" s="376"/>
      <c r="M905" s="376"/>
      <c r="N905" s="376"/>
    </row>
    <row r="906" spans="1:14" x14ac:dyDescent="0.25">
      <c r="B906" s="425"/>
      <c r="F906" s="62"/>
      <c r="G906" s="62"/>
      <c r="H906" s="63"/>
      <c r="I906" s="62"/>
      <c r="J906" s="376"/>
      <c r="K906" s="376"/>
      <c r="L906" s="376"/>
      <c r="M906" s="376"/>
      <c r="N906" s="376"/>
    </row>
    <row r="907" spans="1:14" x14ac:dyDescent="0.25">
      <c r="B907" s="425"/>
      <c r="F907" s="9"/>
      <c r="G907" s="9"/>
      <c r="H907" s="63"/>
      <c r="I907" s="62"/>
      <c r="J907" s="376"/>
      <c r="K907" s="376"/>
      <c r="L907" s="376"/>
      <c r="M907" s="376"/>
      <c r="N907" s="376"/>
    </row>
    <row r="908" spans="1:14" x14ac:dyDescent="0.25">
      <c r="B908" s="425"/>
      <c r="F908" s="9"/>
      <c r="G908" s="9"/>
      <c r="H908" s="49"/>
      <c r="I908" s="62"/>
      <c r="J908" s="376"/>
      <c r="K908" s="376"/>
      <c r="L908" s="376"/>
      <c r="M908" s="376"/>
      <c r="N908" s="376"/>
    </row>
    <row r="909" spans="1:14" x14ac:dyDescent="0.25">
      <c r="B909" s="420"/>
      <c r="C909" s="432"/>
      <c r="D909" s="420"/>
      <c r="E909" s="420"/>
      <c r="F909" s="49"/>
      <c r="G909" s="64"/>
      <c r="H909" s="64"/>
      <c r="I909" s="49"/>
      <c r="J909" s="376"/>
      <c r="K909" s="376"/>
      <c r="L909" s="376"/>
      <c r="M909" s="376"/>
      <c r="N909" s="376"/>
    </row>
    <row r="910" spans="1:14" x14ac:dyDescent="0.25">
      <c r="H910" s="49"/>
      <c r="I910" s="49"/>
      <c r="J910" s="376"/>
      <c r="K910" s="376"/>
      <c r="L910" s="376"/>
      <c r="M910" s="376"/>
      <c r="N910" s="376"/>
    </row>
    <row r="911" spans="1:14" x14ac:dyDescent="0.25">
      <c r="A911" s="432"/>
      <c r="B911" s="420"/>
      <c r="C911" s="432"/>
      <c r="D911" s="420"/>
      <c r="E911" s="420"/>
      <c r="F911" s="49"/>
      <c r="G911" s="65"/>
      <c r="H911" s="49"/>
      <c r="I911" s="49"/>
      <c r="J911" s="376"/>
      <c r="K911" s="376"/>
      <c r="L911" s="376"/>
      <c r="M911" s="376"/>
      <c r="N911" s="376"/>
    </row>
    <row r="912" spans="1:14" x14ac:dyDescent="0.25">
      <c r="A912" s="432"/>
      <c r="B912" s="420"/>
      <c r="C912" s="432"/>
      <c r="D912" s="420"/>
      <c r="E912" s="420"/>
      <c r="F912" s="49"/>
      <c r="G912" s="65"/>
      <c r="H912" s="49"/>
      <c r="I912" s="49"/>
      <c r="J912" s="376"/>
      <c r="K912" s="376"/>
      <c r="L912" s="376"/>
      <c r="M912" s="376"/>
      <c r="N912" s="376"/>
    </row>
    <row r="913" spans="1:14" x14ac:dyDescent="0.25">
      <c r="A913" s="432"/>
      <c r="B913" s="420"/>
      <c r="C913" s="432"/>
      <c r="D913" s="420"/>
      <c r="E913" s="420"/>
      <c r="F913" s="49"/>
      <c r="G913" s="65"/>
      <c r="H913" s="49"/>
      <c r="I913" s="49"/>
      <c r="J913" s="376"/>
      <c r="K913" s="376"/>
      <c r="L913" s="376"/>
      <c r="M913" s="376"/>
      <c r="N913" s="376"/>
    </row>
    <row r="914" spans="1:14" x14ac:dyDescent="0.25">
      <c r="A914" s="432"/>
      <c r="B914" s="420"/>
      <c r="C914" s="432"/>
      <c r="D914" s="420"/>
      <c r="E914" s="420"/>
      <c r="F914" s="49"/>
      <c r="G914" s="65"/>
      <c r="H914" s="49"/>
      <c r="I914" s="49"/>
      <c r="J914" s="376"/>
      <c r="K914" s="376"/>
      <c r="L914" s="376"/>
      <c r="M914" s="376"/>
      <c r="N914" s="376"/>
    </row>
    <row r="915" spans="1:14" x14ac:dyDescent="0.25">
      <c r="A915" s="432"/>
      <c r="B915" s="420"/>
      <c r="C915" s="432"/>
      <c r="D915" s="420"/>
      <c r="E915" s="420"/>
      <c r="F915" s="49"/>
      <c r="G915" s="65"/>
      <c r="H915" s="49"/>
      <c r="I915" s="49"/>
      <c r="J915" s="376"/>
      <c r="K915" s="376"/>
      <c r="L915" s="376"/>
      <c r="M915" s="376"/>
      <c r="N915" s="376"/>
    </row>
    <row r="916" spans="1:14" x14ac:dyDescent="0.25">
      <c r="A916" s="432"/>
      <c r="B916" s="420"/>
      <c r="C916" s="432"/>
      <c r="D916" s="420"/>
      <c r="E916" s="420"/>
      <c r="F916" s="49"/>
      <c r="G916" s="65"/>
      <c r="H916" s="49"/>
      <c r="I916" s="49"/>
      <c r="J916" s="376"/>
      <c r="K916" s="376"/>
      <c r="L916" s="376"/>
      <c r="M916" s="376"/>
      <c r="N916" s="376"/>
    </row>
    <row r="917" spans="1:14" x14ac:dyDescent="0.25">
      <c r="A917" s="432"/>
      <c r="B917" s="420"/>
      <c r="C917" s="432"/>
      <c r="D917" s="420"/>
      <c r="E917" s="420"/>
      <c r="F917" s="49"/>
      <c r="G917" s="65"/>
      <c r="H917" s="49"/>
      <c r="I917" s="49"/>
      <c r="J917" s="376"/>
      <c r="K917" s="376"/>
      <c r="L917" s="376"/>
      <c r="M917" s="376"/>
      <c r="N917" s="376"/>
    </row>
    <row r="918" spans="1:14" x14ac:dyDescent="0.25">
      <c r="A918" s="432"/>
      <c r="B918" s="420"/>
      <c r="C918" s="432"/>
      <c r="D918" s="420"/>
      <c r="E918" s="420"/>
      <c r="F918" s="49"/>
      <c r="G918" s="65"/>
      <c r="H918" s="49"/>
      <c r="I918" s="49"/>
      <c r="J918" s="376"/>
      <c r="K918" s="376"/>
      <c r="L918" s="376"/>
      <c r="M918" s="376"/>
      <c r="N918" s="376"/>
    </row>
    <row r="919" spans="1:14" x14ac:dyDescent="0.25">
      <c r="A919" s="432"/>
      <c r="B919" s="420"/>
      <c r="C919" s="432"/>
      <c r="D919" s="420"/>
      <c r="E919" s="420"/>
      <c r="F919" s="49"/>
      <c r="G919" s="65"/>
      <c r="H919" s="49"/>
      <c r="I919" s="49"/>
      <c r="J919" s="376"/>
      <c r="K919" s="376"/>
      <c r="L919" s="376"/>
      <c r="M919" s="376"/>
      <c r="N919" s="376"/>
    </row>
    <row r="920" spans="1:14" x14ac:dyDescent="0.25">
      <c r="A920" s="432"/>
      <c r="B920" s="420"/>
      <c r="C920" s="432"/>
      <c r="D920" s="420"/>
      <c r="E920" s="420"/>
      <c r="F920" s="49"/>
      <c r="G920" s="65"/>
      <c r="H920" s="49"/>
      <c r="I920" s="49"/>
      <c r="J920" s="376"/>
      <c r="K920" s="376"/>
      <c r="L920" s="376"/>
      <c r="M920" s="376"/>
      <c r="N920" s="376"/>
    </row>
    <row r="921" spans="1:14" x14ac:dyDescent="0.25">
      <c r="A921" s="432"/>
      <c r="B921" s="420"/>
      <c r="C921" s="432"/>
      <c r="D921" s="420"/>
      <c r="E921" s="420"/>
      <c r="F921" s="49"/>
      <c r="G921" s="65"/>
      <c r="H921" s="49"/>
      <c r="I921" s="49"/>
      <c r="J921" s="376"/>
      <c r="K921" s="376"/>
      <c r="L921" s="376"/>
      <c r="M921" s="376"/>
      <c r="N921" s="376"/>
    </row>
    <row r="922" spans="1:14" x14ac:dyDescent="0.25">
      <c r="A922" s="432"/>
      <c r="B922" s="420"/>
      <c r="C922" s="432"/>
      <c r="D922" s="420"/>
      <c r="E922" s="420"/>
      <c r="F922" s="49"/>
      <c r="G922" s="65"/>
      <c r="H922" s="49"/>
      <c r="I922" s="49"/>
      <c r="J922" s="376"/>
      <c r="K922" s="376"/>
      <c r="L922" s="376"/>
      <c r="M922" s="376"/>
      <c r="N922" s="376"/>
    </row>
    <row r="923" spans="1:14" x14ac:dyDescent="0.25">
      <c r="A923" s="432"/>
      <c r="B923" s="420"/>
      <c r="C923" s="432"/>
      <c r="D923" s="420"/>
      <c r="E923" s="420"/>
      <c r="F923" s="49"/>
      <c r="G923" s="49"/>
      <c r="H923" s="49"/>
      <c r="I923" s="49"/>
      <c r="J923" s="376"/>
      <c r="K923" s="376"/>
      <c r="L923" s="376"/>
      <c r="M923" s="376"/>
      <c r="N923" s="376"/>
    </row>
    <row r="924" spans="1:14" x14ac:dyDescent="0.25">
      <c r="A924" s="432"/>
      <c r="B924" s="420"/>
      <c r="C924" s="432"/>
      <c r="D924" s="420"/>
      <c r="E924" s="420"/>
      <c r="F924" s="49"/>
      <c r="G924" s="49"/>
      <c r="H924" s="49"/>
      <c r="I924" s="49"/>
      <c r="J924" s="376"/>
      <c r="K924" s="376"/>
      <c r="L924" s="376"/>
      <c r="M924" s="376"/>
      <c r="N924" s="376"/>
    </row>
    <row r="925" spans="1:14" x14ac:dyDescent="0.25">
      <c r="A925" s="432"/>
      <c r="B925" s="420"/>
      <c r="C925" s="432"/>
      <c r="D925" s="420"/>
      <c r="E925" s="420"/>
      <c r="F925" s="49"/>
      <c r="G925" s="49"/>
      <c r="H925" s="49"/>
      <c r="I925" s="49"/>
      <c r="J925" s="376"/>
      <c r="K925" s="376"/>
      <c r="L925" s="376"/>
      <c r="M925" s="376"/>
      <c r="N925" s="376"/>
    </row>
    <row r="926" spans="1:14" x14ac:dyDescent="0.25">
      <c r="A926" s="432"/>
      <c r="B926" s="420"/>
      <c r="C926" s="432"/>
      <c r="D926" s="420"/>
      <c r="E926" s="420"/>
      <c r="F926" s="49"/>
      <c r="G926" s="49"/>
      <c r="H926" s="49"/>
      <c r="I926" s="49"/>
      <c r="J926" s="376"/>
      <c r="K926" s="376"/>
      <c r="L926" s="376"/>
      <c r="M926" s="376"/>
      <c r="N926" s="376"/>
    </row>
    <row r="927" spans="1:14" x14ac:dyDescent="0.25">
      <c r="A927" s="432"/>
      <c r="B927" s="420"/>
      <c r="C927" s="432"/>
      <c r="D927" s="420"/>
      <c r="E927" s="420"/>
      <c r="F927" s="49"/>
      <c r="G927" s="49"/>
      <c r="H927" s="49"/>
      <c r="I927" s="49"/>
      <c r="J927" s="376"/>
      <c r="K927" s="376"/>
      <c r="L927" s="376"/>
      <c r="M927" s="376"/>
      <c r="N927" s="376"/>
    </row>
    <row r="928" spans="1:14" x14ac:dyDescent="0.25">
      <c r="A928" s="432"/>
      <c r="B928" s="420"/>
      <c r="C928" s="432"/>
      <c r="D928" s="420"/>
      <c r="E928" s="420"/>
      <c r="F928" s="49"/>
      <c r="G928" s="49"/>
      <c r="H928" s="49"/>
      <c r="I928" s="49"/>
      <c r="J928" s="376"/>
      <c r="K928" s="376"/>
      <c r="L928" s="376"/>
      <c r="M928" s="376"/>
      <c r="N928" s="376"/>
    </row>
    <row r="929" spans="1:14" x14ac:dyDescent="0.25">
      <c r="A929" s="432"/>
      <c r="B929" s="420"/>
      <c r="C929" s="432"/>
      <c r="D929" s="420"/>
      <c r="E929" s="420"/>
      <c r="F929" s="49"/>
      <c r="G929" s="49"/>
      <c r="H929" s="49"/>
      <c r="I929" s="49"/>
      <c r="J929" s="376"/>
      <c r="K929" s="376"/>
      <c r="L929" s="376"/>
      <c r="M929" s="376"/>
      <c r="N929" s="376"/>
    </row>
    <row r="930" spans="1:14" x14ac:dyDescent="0.25">
      <c r="A930" s="432"/>
      <c r="B930" s="420"/>
      <c r="C930" s="432"/>
      <c r="D930" s="420"/>
      <c r="E930" s="420"/>
      <c r="F930" s="49"/>
      <c r="G930" s="49"/>
      <c r="H930" s="49"/>
      <c r="I930" s="49"/>
      <c r="J930" s="376"/>
      <c r="K930" s="376"/>
      <c r="L930" s="376"/>
      <c r="M930" s="376"/>
      <c r="N930" s="376"/>
    </row>
    <row r="931" spans="1:14" x14ac:dyDescent="0.25">
      <c r="A931" s="432"/>
      <c r="B931" s="420"/>
      <c r="C931" s="432"/>
      <c r="D931" s="420"/>
      <c r="E931" s="420"/>
      <c r="F931" s="49"/>
      <c r="G931" s="49"/>
      <c r="H931" s="49"/>
      <c r="I931" s="49"/>
      <c r="J931" s="376"/>
      <c r="K931" s="376"/>
      <c r="L931" s="376"/>
      <c r="M931" s="376"/>
      <c r="N931" s="376"/>
    </row>
    <row r="932" spans="1:14" x14ac:dyDescent="0.25">
      <c r="A932" s="432"/>
      <c r="B932" s="420"/>
      <c r="C932" s="432"/>
      <c r="D932" s="420"/>
      <c r="E932" s="420"/>
      <c r="F932" s="49"/>
      <c r="G932" s="49"/>
      <c r="H932" s="49"/>
      <c r="I932" s="49"/>
      <c r="J932" s="376"/>
      <c r="K932" s="376"/>
      <c r="L932" s="376"/>
      <c r="M932" s="376"/>
      <c r="N932" s="376"/>
    </row>
    <row r="933" spans="1:14" x14ac:dyDescent="0.25">
      <c r="A933" s="432"/>
      <c r="B933" s="420"/>
      <c r="C933" s="432"/>
      <c r="D933" s="420"/>
      <c r="E933" s="420"/>
      <c r="F933" s="49"/>
      <c r="G933" s="49"/>
      <c r="H933" s="49"/>
      <c r="I933" s="49"/>
      <c r="J933" s="376"/>
      <c r="K933" s="376"/>
      <c r="L933" s="376"/>
      <c r="M933" s="376"/>
      <c r="N933" s="376"/>
    </row>
    <row r="934" spans="1:14" x14ac:dyDescent="0.25">
      <c r="A934" s="432"/>
      <c r="B934" s="420"/>
      <c r="C934" s="432"/>
      <c r="D934" s="420"/>
      <c r="E934" s="420"/>
      <c r="F934" s="49"/>
      <c r="G934" s="49"/>
      <c r="H934" s="49"/>
      <c r="I934" s="49"/>
      <c r="J934" s="376"/>
      <c r="K934" s="376"/>
      <c r="L934" s="376"/>
      <c r="M934" s="376"/>
      <c r="N934" s="376"/>
    </row>
    <row r="935" spans="1:14" x14ac:dyDescent="0.25">
      <c r="A935" s="432"/>
      <c r="B935" s="420"/>
      <c r="C935" s="432"/>
      <c r="D935" s="420"/>
      <c r="E935" s="420"/>
      <c r="F935" s="49"/>
      <c r="G935" s="49"/>
      <c r="H935" s="49"/>
      <c r="I935" s="49"/>
      <c r="J935" s="376"/>
      <c r="K935" s="376"/>
      <c r="L935" s="376"/>
      <c r="M935" s="376"/>
      <c r="N935" s="376"/>
    </row>
    <row r="936" spans="1:14" x14ac:dyDescent="0.25">
      <c r="A936" s="432"/>
      <c r="B936" s="420"/>
      <c r="C936" s="432"/>
      <c r="D936" s="420"/>
      <c r="E936" s="420"/>
      <c r="F936" s="49"/>
      <c r="G936" s="49"/>
      <c r="H936" s="49"/>
      <c r="I936" s="49"/>
      <c r="J936" s="376"/>
      <c r="K936" s="376"/>
      <c r="L936" s="376"/>
      <c r="M936" s="376"/>
      <c r="N936" s="376"/>
    </row>
    <row r="937" spans="1:14" x14ac:dyDescent="0.25">
      <c r="A937" s="432"/>
      <c r="B937" s="420"/>
      <c r="C937" s="432"/>
      <c r="D937" s="420"/>
      <c r="E937" s="420"/>
      <c r="F937" s="49"/>
      <c r="G937" s="49"/>
      <c r="H937" s="49"/>
      <c r="I937" s="49"/>
      <c r="J937" s="376"/>
      <c r="K937" s="376"/>
      <c r="L937" s="376"/>
      <c r="M937" s="376"/>
      <c r="N937" s="376"/>
    </row>
    <row r="938" spans="1:14" x14ac:dyDescent="0.25">
      <c r="A938" s="432"/>
      <c r="B938" s="420"/>
      <c r="C938" s="432"/>
      <c r="D938" s="420"/>
      <c r="E938" s="420"/>
      <c r="F938" s="49"/>
      <c r="G938" s="49"/>
      <c r="H938" s="49"/>
      <c r="I938" s="49"/>
      <c r="J938" s="376"/>
      <c r="K938" s="376"/>
      <c r="L938" s="376"/>
      <c r="M938" s="376"/>
      <c r="N938" s="376"/>
    </row>
    <row r="939" spans="1:14" x14ac:dyDescent="0.25">
      <c r="A939" s="432"/>
      <c r="B939" s="420"/>
      <c r="C939" s="432"/>
      <c r="D939" s="420"/>
      <c r="E939" s="420"/>
      <c r="F939" s="49"/>
      <c r="G939" s="49"/>
      <c r="H939" s="49"/>
      <c r="I939" s="49"/>
      <c r="J939" s="376"/>
      <c r="K939" s="376"/>
      <c r="L939" s="376"/>
      <c r="M939" s="376"/>
      <c r="N939" s="376"/>
    </row>
    <row r="940" spans="1:14" x14ac:dyDescent="0.25">
      <c r="A940" s="432"/>
      <c r="B940" s="420"/>
      <c r="C940" s="432"/>
      <c r="D940" s="420"/>
      <c r="E940" s="420"/>
      <c r="F940" s="49"/>
      <c r="G940" s="49"/>
      <c r="H940" s="49"/>
      <c r="I940" s="49"/>
      <c r="J940" s="376"/>
      <c r="K940" s="376"/>
      <c r="L940" s="376"/>
      <c r="M940" s="376"/>
      <c r="N940" s="376"/>
    </row>
    <row r="941" spans="1:14" x14ac:dyDescent="0.25">
      <c r="A941" s="432"/>
      <c r="B941" s="420"/>
      <c r="C941" s="432"/>
      <c r="D941" s="420"/>
      <c r="E941" s="420"/>
      <c r="F941" s="49"/>
      <c r="G941" s="49"/>
      <c r="H941" s="49"/>
      <c r="I941" s="49"/>
      <c r="J941" s="376"/>
      <c r="K941" s="376"/>
      <c r="L941" s="376"/>
      <c r="M941" s="376"/>
      <c r="N941" s="376"/>
    </row>
    <row r="942" spans="1:14" x14ac:dyDescent="0.25">
      <c r="A942" s="432"/>
      <c r="B942" s="420"/>
      <c r="C942" s="432"/>
      <c r="D942" s="420"/>
      <c r="E942" s="420"/>
      <c r="F942" s="49"/>
      <c r="G942" s="49"/>
      <c r="H942" s="49"/>
      <c r="I942" s="49"/>
      <c r="J942" s="376"/>
      <c r="K942" s="376"/>
      <c r="L942" s="376"/>
      <c r="M942" s="376"/>
      <c r="N942" s="376"/>
    </row>
    <row r="943" spans="1:14" x14ac:dyDescent="0.25">
      <c r="A943" s="432"/>
      <c r="B943" s="420"/>
      <c r="C943" s="432"/>
      <c r="D943" s="420"/>
      <c r="E943" s="420"/>
      <c r="F943" s="49"/>
      <c r="G943" s="49"/>
      <c r="H943" s="49"/>
      <c r="I943" s="49"/>
      <c r="J943" s="376"/>
      <c r="K943" s="376"/>
      <c r="L943" s="376"/>
      <c r="M943" s="376"/>
      <c r="N943" s="376"/>
    </row>
    <row r="944" spans="1:14" x14ac:dyDescent="0.25">
      <c r="A944" s="432"/>
      <c r="B944" s="420"/>
      <c r="C944" s="432"/>
      <c r="D944" s="420"/>
      <c r="E944" s="420"/>
      <c r="F944" s="49"/>
      <c r="G944" s="49"/>
      <c r="H944" s="49"/>
      <c r="I944" s="49"/>
      <c r="J944" s="376"/>
      <c r="K944" s="376"/>
      <c r="L944" s="376"/>
      <c r="M944" s="376"/>
      <c r="N944" s="376"/>
    </row>
    <row r="945" spans="1:14" x14ac:dyDescent="0.25">
      <c r="A945" s="432"/>
      <c r="B945" s="420"/>
      <c r="C945" s="432"/>
      <c r="D945" s="420"/>
      <c r="E945" s="420"/>
      <c r="F945" s="49"/>
      <c r="G945" s="49"/>
      <c r="H945" s="49"/>
      <c r="I945" s="49"/>
      <c r="J945" s="376"/>
      <c r="K945" s="376"/>
      <c r="L945" s="376"/>
      <c r="M945" s="376"/>
      <c r="N945" s="376"/>
    </row>
    <row r="946" spans="1:14" x14ac:dyDescent="0.25">
      <c r="A946" s="432"/>
      <c r="B946" s="420"/>
      <c r="C946" s="432"/>
      <c r="D946" s="420"/>
      <c r="E946" s="420"/>
      <c r="F946" s="49"/>
      <c r="G946" s="49"/>
      <c r="H946" s="49"/>
      <c r="I946" s="49"/>
      <c r="J946" s="376"/>
      <c r="K946" s="376"/>
      <c r="L946" s="376"/>
      <c r="M946" s="376"/>
      <c r="N946" s="376"/>
    </row>
    <row r="947" spans="1:14" x14ac:dyDescent="0.25">
      <c r="A947" s="432"/>
      <c r="B947" s="420"/>
      <c r="C947" s="432"/>
      <c r="D947" s="420"/>
      <c r="E947" s="420"/>
      <c r="F947" s="49"/>
      <c r="G947" s="49"/>
      <c r="H947" s="49"/>
      <c r="I947" s="49"/>
      <c r="J947" s="376"/>
      <c r="K947" s="376"/>
      <c r="L947" s="376"/>
      <c r="M947" s="376"/>
      <c r="N947" s="376"/>
    </row>
    <row r="948" spans="1:14" x14ac:dyDescent="0.25">
      <c r="A948" s="432"/>
      <c r="B948" s="420"/>
      <c r="C948" s="432"/>
      <c r="D948" s="420"/>
      <c r="E948" s="420"/>
      <c r="F948" s="49"/>
      <c r="G948" s="49"/>
      <c r="H948" s="49"/>
      <c r="I948" s="49"/>
      <c r="J948" s="376"/>
      <c r="K948" s="376"/>
      <c r="L948" s="376"/>
      <c r="M948" s="376"/>
      <c r="N948" s="376"/>
    </row>
    <row r="949" spans="1:14" x14ac:dyDescent="0.25">
      <c r="A949" s="432"/>
      <c r="B949" s="420"/>
      <c r="C949" s="432"/>
      <c r="D949" s="420"/>
      <c r="E949" s="420"/>
      <c r="F949" s="49"/>
      <c r="G949" s="49"/>
      <c r="H949" s="49"/>
      <c r="I949" s="49"/>
      <c r="J949" s="376"/>
      <c r="K949" s="376"/>
      <c r="L949" s="376"/>
      <c r="M949" s="376"/>
      <c r="N949" s="376"/>
    </row>
    <row r="950" spans="1:14" x14ac:dyDescent="0.25">
      <c r="A950" s="432"/>
      <c r="B950" s="420"/>
      <c r="C950" s="432"/>
      <c r="D950" s="420"/>
      <c r="E950" s="420"/>
      <c r="F950" s="49"/>
      <c r="G950" s="49"/>
      <c r="H950" s="49"/>
      <c r="I950" s="49"/>
      <c r="J950" s="376"/>
      <c r="K950" s="376"/>
      <c r="L950" s="376"/>
      <c r="M950" s="376"/>
      <c r="N950" s="376"/>
    </row>
    <row r="951" spans="1:14" x14ac:dyDescent="0.25">
      <c r="A951" s="432"/>
      <c r="B951" s="420"/>
      <c r="C951" s="432"/>
      <c r="D951" s="420"/>
      <c r="E951" s="420"/>
      <c r="F951" s="49"/>
      <c r="G951" s="49"/>
      <c r="H951" s="49"/>
      <c r="I951" s="49"/>
      <c r="J951" s="376"/>
      <c r="K951" s="376"/>
      <c r="L951" s="376"/>
      <c r="M951" s="376"/>
      <c r="N951" s="376"/>
    </row>
    <row r="952" spans="1:14" x14ac:dyDescent="0.25">
      <c r="A952" s="432"/>
      <c r="B952" s="420"/>
      <c r="C952" s="432"/>
      <c r="D952" s="420"/>
      <c r="E952" s="420"/>
      <c r="F952" s="49"/>
      <c r="G952" s="49"/>
      <c r="H952" s="49"/>
      <c r="I952" s="49"/>
      <c r="J952" s="376"/>
      <c r="K952" s="376"/>
      <c r="L952" s="376"/>
      <c r="M952" s="376"/>
      <c r="N952" s="376"/>
    </row>
    <row r="953" spans="1:14" x14ac:dyDescent="0.25">
      <c r="A953" s="432"/>
      <c r="B953" s="420"/>
      <c r="C953" s="432"/>
      <c r="D953" s="420"/>
      <c r="E953" s="420"/>
      <c r="F953" s="49"/>
      <c r="G953" s="49"/>
      <c r="H953" s="49"/>
      <c r="I953" s="49"/>
      <c r="J953" s="376"/>
      <c r="K953" s="376"/>
      <c r="L953" s="376"/>
      <c r="M953" s="376"/>
      <c r="N953" s="376"/>
    </row>
    <row r="954" spans="1:14" x14ac:dyDescent="0.25">
      <c r="A954" s="432"/>
      <c r="B954" s="420"/>
      <c r="C954" s="432"/>
      <c r="D954" s="420"/>
      <c r="E954" s="420"/>
      <c r="F954" s="49"/>
      <c r="G954" s="49"/>
      <c r="H954" s="49"/>
      <c r="I954" s="49"/>
      <c r="J954" s="376"/>
      <c r="K954" s="376"/>
      <c r="L954" s="376"/>
      <c r="M954" s="376"/>
      <c r="N954" s="376"/>
    </row>
    <row r="955" spans="1:14" x14ac:dyDescent="0.25">
      <c r="A955" s="432"/>
      <c r="B955" s="420"/>
      <c r="C955" s="432"/>
      <c r="D955" s="420"/>
      <c r="E955" s="420"/>
      <c r="F955" s="49"/>
      <c r="G955" s="49"/>
      <c r="H955" s="49"/>
      <c r="I955" s="49"/>
      <c r="J955" s="376"/>
      <c r="K955" s="376"/>
      <c r="L955" s="376"/>
      <c r="M955" s="376"/>
      <c r="N955" s="376"/>
    </row>
    <row r="956" spans="1:14" x14ac:dyDescent="0.25">
      <c r="A956" s="432"/>
      <c r="B956" s="420"/>
      <c r="C956" s="432"/>
      <c r="D956" s="420"/>
      <c r="E956" s="420"/>
      <c r="F956" s="49"/>
      <c r="G956" s="49"/>
      <c r="H956" s="49"/>
      <c r="I956" s="49"/>
      <c r="J956" s="376"/>
      <c r="K956" s="376"/>
      <c r="L956" s="376"/>
      <c r="M956" s="376"/>
      <c r="N956" s="376"/>
    </row>
    <row r="957" spans="1:14" x14ac:dyDescent="0.25">
      <c r="A957" s="432"/>
      <c r="B957" s="420"/>
      <c r="C957" s="432"/>
      <c r="D957" s="420"/>
      <c r="E957" s="420"/>
      <c r="F957" s="49"/>
      <c r="G957" s="49"/>
      <c r="H957" s="49"/>
      <c r="I957" s="49"/>
      <c r="J957" s="376"/>
      <c r="K957" s="376"/>
      <c r="L957" s="376"/>
      <c r="M957" s="376"/>
      <c r="N957" s="376"/>
    </row>
    <row r="958" spans="1:14" x14ac:dyDescent="0.25">
      <c r="A958" s="432"/>
      <c r="B958" s="420"/>
      <c r="C958" s="432"/>
      <c r="D958" s="420"/>
      <c r="E958" s="420"/>
      <c r="F958" s="49"/>
      <c r="G958" s="49"/>
      <c r="H958" s="49"/>
      <c r="I958" s="49"/>
      <c r="J958" s="376"/>
      <c r="K958" s="376"/>
      <c r="L958" s="376"/>
      <c r="M958" s="376"/>
      <c r="N958" s="376"/>
    </row>
    <row r="959" spans="1:14" x14ac:dyDescent="0.25">
      <c r="A959" s="432"/>
      <c r="B959" s="420"/>
      <c r="C959" s="432"/>
      <c r="D959" s="420"/>
      <c r="E959" s="420"/>
      <c r="F959" s="49"/>
      <c r="G959" s="49"/>
      <c r="H959" s="49"/>
      <c r="I959" s="49"/>
      <c r="J959" s="376"/>
      <c r="K959" s="376"/>
      <c r="L959" s="376"/>
      <c r="M959" s="376"/>
      <c r="N959" s="376"/>
    </row>
    <row r="960" spans="1:14" x14ac:dyDescent="0.25">
      <c r="A960" s="432"/>
      <c r="B960" s="420"/>
      <c r="C960" s="432"/>
      <c r="D960" s="420"/>
      <c r="E960" s="420"/>
      <c r="F960" s="49"/>
      <c r="G960" s="49"/>
      <c r="H960" s="49"/>
      <c r="I960" s="49"/>
      <c r="J960" s="376"/>
      <c r="K960" s="376"/>
      <c r="L960" s="376"/>
      <c r="M960" s="376"/>
      <c r="N960" s="376"/>
    </row>
    <row r="961" spans="1:14" x14ac:dyDescent="0.25">
      <c r="A961" s="432"/>
      <c r="B961" s="420"/>
      <c r="C961" s="432"/>
      <c r="D961" s="420"/>
      <c r="E961" s="420"/>
      <c r="F961" s="49"/>
      <c r="G961" s="49"/>
      <c r="H961" s="49"/>
      <c r="I961" s="49"/>
      <c r="J961" s="376"/>
      <c r="K961" s="376"/>
      <c r="L961" s="376"/>
      <c r="M961" s="376"/>
      <c r="N961" s="376"/>
    </row>
    <row r="962" spans="1:14" x14ac:dyDescent="0.25">
      <c r="A962" s="432"/>
      <c r="B962" s="420"/>
      <c r="C962" s="432"/>
      <c r="D962" s="420"/>
      <c r="E962" s="420"/>
      <c r="F962" s="49"/>
      <c r="G962" s="49"/>
      <c r="H962" s="49"/>
      <c r="I962" s="49"/>
      <c r="J962" s="376"/>
      <c r="K962" s="376"/>
      <c r="L962" s="376"/>
      <c r="M962" s="376"/>
      <c r="N962" s="376"/>
    </row>
    <row r="963" spans="1:14" x14ac:dyDescent="0.25">
      <c r="A963" s="432"/>
      <c r="B963" s="420"/>
      <c r="C963" s="432"/>
      <c r="D963" s="420"/>
      <c r="E963" s="420"/>
      <c r="F963" s="49"/>
      <c r="G963" s="49"/>
      <c r="H963" s="49"/>
      <c r="I963" s="49"/>
      <c r="J963" s="376"/>
      <c r="K963" s="376"/>
      <c r="L963" s="376"/>
      <c r="M963" s="376"/>
      <c r="N963" s="376"/>
    </row>
    <row r="964" spans="1:14" x14ac:dyDescent="0.25">
      <c r="A964" s="432"/>
      <c r="B964" s="420"/>
      <c r="C964" s="432"/>
      <c r="D964" s="420"/>
      <c r="E964" s="420"/>
      <c r="F964" s="49"/>
      <c r="G964" s="49"/>
      <c r="H964" s="49"/>
      <c r="I964" s="49"/>
      <c r="J964" s="376"/>
      <c r="K964" s="376"/>
      <c r="L964" s="376"/>
      <c r="M964" s="376"/>
      <c r="N964" s="376"/>
    </row>
    <row r="965" spans="1:14" x14ac:dyDescent="0.25">
      <c r="A965" s="432"/>
      <c r="B965" s="420"/>
      <c r="C965" s="432"/>
      <c r="D965" s="420"/>
      <c r="E965" s="420"/>
      <c r="F965" s="49"/>
      <c r="G965" s="49"/>
      <c r="H965" s="49"/>
      <c r="I965" s="49"/>
      <c r="J965" s="376"/>
      <c r="K965" s="376"/>
      <c r="L965" s="376"/>
      <c r="M965" s="376"/>
      <c r="N965" s="376"/>
    </row>
    <row r="966" spans="1:14" x14ac:dyDescent="0.25">
      <c r="A966" s="432"/>
      <c r="B966" s="420"/>
      <c r="C966" s="432"/>
      <c r="D966" s="420"/>
      <c r="E966" s="420"/>
      <c r="F966" s="49"/>
      <c r="G966" s="49"/>
      <c r="H966" s="49"/>
      <c r="I966" s="49"/>
      <c r="J966" s="376"/>
      <c r="K966" s="376"/>
      <c r="L966" s="376"/>
      <c r="M966" s="376"/>
      <c r="N966" s="376"/>
    </row>
    <row r="967" spans="1:14" x14ac:dyDescent="0.25">
      <c r="A967" s="432"/>
      <c r="B967" s="420"/>
      <c r="C967" s="432"/>
      <c r="D967" s="420"/>
      <c r="E967" s="420"/>
      <c r="F967" s="49"/>
      <c r="G967" s="49"/>
      <c r="H967" s="49"/>
      <c r="I967" s="49"/>
      <c r="J967" s="376"/>
      <c r="K967" s="376"/>
      <c r="L967" s="376"/>
      <c r="M967" s="376"/>
      <c r="N967" s="376"/>
    </row>
    <row r="968" spans="1:14" x14ac:dyDescent="0.25">
      <c r="A968" s="432"/>
      <c r="B968" s="420"/>
      <c r="C968" s="432"/>
      <c r="D968" s="420"/>
      <c r="E968" s="420"/>
      <c r="F968" s="49"/>
      <c r="G968" s="49"/>
      <c r="H968" s="49"/>
      <c r="I968" s="49"/>
      <c r="J968" s="376"/>
      <c r="K968" s="376"/>
      <c r="L968" s="376"/>
      <c r="M968" s="376"/>
      <c r="N968" s="376"/>
    </row>
    <row r="969" spans="1:14" x14ac:dyDescent="0.25">
      <c r="A969" s="432"/>
      <c r="B969" s="420"/>
      <c r="C969" s="432"/>
      <c r="D969" s="420"/>
      <c r="E969" s="420"/>
      <c r="F969" s="49"/>
      <c r="G969" s="49"/>
      <c r="H969" s="49"/>
      <c r="I969" s="49"/>
      <c r="J969" s="376"/>
      <c r="K969" s="376"/>
      <c r="L969" s="376"/>
      <c r="M969" s="376"/>
      <c r="N969" s="376"/>
    </row>
    <row r="970" spans="1:14" x14ac:dyDescent="0.25">
      <c r="A970" s="432"/>
      <c r="B970" s="420"/>
      <c r="C970" s="432"/>
      <c r="D970" s="420"/>
      <c r="E970" s="420"/>
      <c r="F970" s="49"/>
      <c r="G970" s="49"/>
      <c r="H970" s="49"/>
      <c r="I970" s="49"/>
      <c r="J970" s="376"/>
      <c r="K970" s="376"/>
      <c r="L970" s="376"/>
      <c r="M970" s="376"/>
      <c r="N970" s="376"/>
    </row>
    <row r="971" spans="1:14" x14ac:dyDescent="0.25">
      <c r="A971" s="432"/>
      <c r="B971" s="420"/>
      <c r="C971" s="432"/>
      <c r="D971" s="420"/>
      <c r="E971" s="420"/>
      <c r="F971" s="49"/>
      <c r="G971" s="49"/>
      <c r="H971" s="49"/>
      <c r="I971" s="49"/>
      <c r="J971" s="376"/>
      <c r="K971" s="376"/>
      <c r="L971" s="376"/>
      <c r="M971" s="376"/>
      <c r="N971" s="376"/>
    </row>
    <row r="972" spans="1:14" x14ac:dyDescent="0.25">
      <c r="A972" s="432"/>
      <c r="B972" s="420"/>
      <c r="C972" s="432"/>
      <c r="D972" s="420"/>
      <c r="E972" s="420"/>
      <c r="F972" s="49"/>
      <c r="G972" s="49"/>
      <c r="H972" s="49"/>
      <c r="I972" s="49"/>
      <c r="J972" s="376"/>
      <c r="K972" s="376"/>
      <c r="L972" s="376"/>
      <c r="M972" s="376"/>
      <c r="N972" s="376"/>
    </row>
    <row r="973" spans="1:14" x14ac:dyDescent="0.25">
      <c r="A973" s="432"/>
      <c r="B973" s="420"/>
      <c r="C973" s="432"/>
      <c r="D973" s="420"/>
      <c r="E973" s="420"/>
      <c r="F973" s="49"/>
      <c r="G973" s="49"/>
      <c r="H973" s="49"/>
      <c r="I973" s="49"/>
      <c r="J973" s="376"/>
      <c r="K973" s="376"/>
      <c r="L973" s="376"/>
      <c r="M973" s="376"/>
      <c r="N973" s="376"/>
    </row>
    <row r="974" spans="1:14" x14ac:dyDescent="0.25">
      <c r="A974" s="432"/>
      <c r="B974" s="420"/>
      <c r="C974" s="432"/>
      <c r="D974" s="420"/>
      <c r="E974" s="420"/>
      <c r="F974" s="49"/>
      <c r="G974" s="49"/>
      <c r="H974" s="49"/>
      <c r="I974" s="49"/>
      <c r="J974" s="376"/>
      <c r="K974" s="376"/>
      <c r="L974" s="376"/>
      <c r="M974" s="376"/>
      <c r="N974" s="376"/>
    </row>
    <row r="975" spans="1:14" x14ac:dyDescent="0.25">
      <c r="A975" s="432"/>
      <c r="B975" s="420"/>
      <c r="C975" s="432"/>
      <c r="D975" s="420"/>
      <c r="E975" s="420"/>
      <c r="F975" s="49"/>
      <c r="G975" s="49"/>
      <c r="H975" s="49"/>
      <c r="I975" s="49"/>
      <c r="J975" s="376"/>
      <c r="K975" s="376"/>
      <c r="L975" s="376"/>
      <c r="M975" s="376"/>
      <c r="N975" s="376"/>
    </row>
    <row r="976" spans="1:14" x14ac:dyDescent="0.25">
      <c r="A976" s="432"/>
      <c r="B976" s="420"/>
      <c r="C976" s="432"/>
      <c r="D976" s="420"/>
      <c r="E976" s="420"/>
      <c r="F976" s="49"/>
      <c r="G976" s="49"/>
      <c r="H976" s="49"/>
      <c r="I976" s="49"/>
      <c r="J976" s="376"/>
      <c r="K976" s="376"/>
      <c r="L976" s="376"/>
      <c r="M976" s="376"/>
      <c r="N976" s="376"/>
    </row>
    <row r="977" spans="1:14" x14ac:dyDescent="0.25">
      <c r="A977" s="432"/>
      <c r="B977" s="420"/>
      <c r="C977" s="432"/>
      <c r="D977" s="420"/>
      <c r="E977" s="420"/>
      <c r="F977" s="49"/>
      <c r="G977" s="49"/>
      <c r="H977" s="49"/>
      <c r="I977" s="49"/>
      <c r="J977" s="376"/>
      <c r="K977" s="376"/>
      <c r="L977" s="376"/>
      <c r="M977" s="376"/>
      <c r="N977" s="376"/>
    </row>
    <row r="978" spans="1:14" x14ac:dyDescent="0.25">
      <c r="A978" s="432"/>
      <c r="B978" s="420"/>
      <c r="C978" s="432"/>
      <c r="D978" s="420"/>
      <c r="E978" s="420"/>
      <c r="F978" s="49"/>
      <c r="G978" s="49"/>
      <c r="H978" s="49"/>
      <c r="I978" s="49"/>
      <c r="J978" s="376"/>
      <c r="K978" s="376"/>
      <c r="L978" s="376"/>
      <c r="M978" s="376"/>
      <c r="N978" s="376"/>
    </row>
    <row r="979" spans="1:14" x14ac:dyDescent="0.25">
      <c r="A979" s="432"/>
      <c r="B979" s="420"/>
      <c r="C979" s="432"/>
      <c r="D979" s="420"/>
      <c r="E979" s="420"/>
      <c r="F979" s="49"/>
      <c r="G979" s="49"/>
      <c r="H979" s="49"/>
      <c r="I979" s="49"/>
      <c r="J979" s="376"/>
      <c r="K979" s="376"/>
      <c r="L979" s="376"/>
      <c r="M979" s="376"/>
      <c r="N979" s="376"/>
    </row>
    <row r="980" spans="1:14" x14ac:dyDescent="0.25">
      <c r="A980" s="432"/>
      <c r="B980" s="420"/>
      <c r="C980" s="432"/>
      <c r="D980" s="420"/>
      <c r="E980" s="420"/>
      <c r="F980" s="49"/>
      <c r="G980" s="49"/>
      <c r="H980" s="49"/>
      <c r="I980" s="49"/>
      <c r="J980" s="376"/>
      <c r="K980" s="376"/>
      <c r="L980" s="376"/>
      <c r="M980" s="376"/>
      <c r="N980" s="376"/>
    </row>
    <row r="981" spans="1:14" x14ac:dyDescent="0.25">
      <c r="A981" s="432"/>
      <c r="B981" s="420"/>
      <c r="C981" s="432"/>
      <c r="D981" s="420"/>
      <c r="E981" s="420"/>
      <c r="F981" s="49"/>
      <c r="G981" s="49"/>
      <c r="H981" s="49"/>
      <c r="I981" s="49"/>
      <c r="J981" s="376"/>
      <c r="K981" s="376"/>
      <c r="L981" s="376"/>
      <c r="M981" s="376"/>
      <c r="N981" s="376"/>
    </row>
    <row r="982" spans="1:14" x14ac:dyDescent="0.25">
      <c r="A982" s="432"/>
      <c r="B982" s="420"/>
      <c r="C982" s="432"/>
      <c r="D982" s="420"/>
      <c r="E982" s="420"/>
      <c r="F982" s="49"/>
      <c r="G982" s="49"/>
      <c r="H982" s="49"/>
      <c r="I982" s="49"/>
      <c r="J982" s="376"/>
      <c r="K982" s="376"/>
      <c r="L982" s="376"/>
      <c r="M982" s="376"/>
      <c r="N982" s="376"/>
    </row>
    <row r="983" spans="1:14" x14ac:dyDescent="0.25">
      <c r="A983" s="432"/>
      <c r="B983" s="420"/>
      <c r="C983" s="432"/>
      <c r="D983" s="420"/>
      <c r="E983" s="420"/>
      <c r="F983" s="49"/>
      <c r="G983" s="49"/>
      <c r="H983" s="49"/>
      <c r="I983" s="49"/>
      <c r="J983" s="376"/>
      <c r="K983" s="376"/>
      <c r="L983" s="376"/>
      <c r="M983" s="376"/>
      <c r="N983" s="376"/>
    </row>
    <row r="984" spans="1:14" x14ac:dyDescent="0.25">
      <c r="A984" s="432"/>
      <c r="B984" s="420"/>
      <c r="C984" s="432"/>
      <c r="D984" s="420"/>
      <c r="E984" s="420"/>
      <c r="F984" s="49"/>
      <c r="G984" s="49"/>
      <c r="H984" s="49"/>
      <c r="I984" s="49"/>
      <c r="J984" s="376"/>
      <c r="K984" s="376"/>
      <c r="L984" s="376"/>
      <c r="M984" s="376"/>
      <c r="N984" s="376"/>
    </row>
    <row r="985" spans="1:14" x14ac:dyDescent="0.25">
      <c r="A985" s="432"/>
      <c r="B985" s="420"/>
      <c r="C985" s="432"/>
      <c r="D985" s="420"/>
      <c r="E985" s="420"/>
      <c r="F985" s="49"/>
      <c r="G985" s="49"/>
      <c r="H985" s="49"/>
      <c r="I985" s="49"/>
      <c r="J985" s="376"/>
      <c r="K985" s="376"/>
      <c r="L985" s="376"/>
      <c r="M985" s="376"/>
      <c r="N985" s="376"/>
    </row>
    <row r="986" spans="1:14" x14ac:dyDescent="0.25">
      <c r="A986" s="432"/>
      <c r="B986" s="420"/>
      <c r="C986" s="432"/>
      <c r="D986" s="420"/>
      <c r="E986" s="420"/>
      <c r="F986" s="49"/>
      <c r="G986" s="49"/>
      <c r="H986" s="49"/>
      <c r="I986" s="49"/>
      <c r="J986" s="376"/>
      <c r="K986" s="376"/>
      <c r="L986" s="376"/>
      <c r="M986" s="376"/>
      <c r="N986" s="376"/>
    </row>
    <row r="987" spans="1:14" x14ac:dyDescent="0.25">
      <c r="A987" s="432"/>
      <c r="B987" s="420"/>
      <c r="C987" s="432"/>
      <c r="D987" s="420"/>
      <c r="E987" s="420"/>
      <c r="F987" s="49"/>
      <c r="G987" s="49"/>
      <c r="H987" s="49"/>
      <c r="I987" s="49"/>
      <c r="J987" s="376"/>
      <c r="K987" s="376"/>
      <c r="L987" s="376"/>
      <c r="M987" s="376"/>
      <c r="N987" s="376"/>
    </row>
    <row r="988" spans="1:14" x14ac:dyDescent="0.25">
      <c r="A988" s="432"/>
      <c r="B988" s="420"/>
      <c r="C988" s="432"/>
      <c r="D988" s="420"/>
      <c r="E988" s="420"/>
      <c r="F988" s="49"/>
      <c r="G988" s="49"/>
      <c r="H988" s="49"/>
      <c r="I988" s="49"/>
      <c r="J988" s="376"/>
      <c r="K988" s="376"/>
      <c r="L988" s="376"/>
      <c r="M988" s="376"/>
      <c r="N988" s="376"/>
    </row>
    <row r="989" spans="1:14" x14ac:dyDescent="0.25">
      <c r="A989" s="432"/>
      <c r="B989" s="420"/>
      <c r="C989" s="432"/>
      <c r="D989" s="420"/>
      <c r="E989" s="420"/>
      <c r="F989" s="49"/>
      <c r="G989" s="49"/>
      <c r="H989" s="49"/>
      <c r="I989" s="49"/>
      <c r="J989" s="376"/>
      <c r="K989" s="376"/>
      <c r="L989" s="376"/>
      <c r="M989" s="376"/>
      <c r="N989" s="376"/>
    </row>
    <row r="990" spans="1:14" x14ac:dyDescent="0.25">
      <c r="A990" s="432"/>
      <c r="B990" s="420"/>
      <c r="C990" s="432"/>
      <c r="D990" s="420"/>
      <c r="E990" s="420"/>
      <c r="F990" s="49"/>
      <c r="G990" s="49"/>
      <c r="H990" s="49"/>
      <c r="I990" s="49"/>
      <c r="J990" s="376"/>
      <c r="K990" s="376"/>
      <c r="L990" s="376"/>
      <c r="M990" s="376"/>
      <c r="N990" s="376"/>
    </row>
    <row r="991" spans="1:14" x14ac:dyDescent="0.25">
      <c r="A991" s="432"/>
      <c r="B991" s="420"/>
      <c r="C991" s="432"/>
      <c r="D991" s="420"/>
      <c r="E991" s="420"/>
      <c r="F991" s="49"/>
      <c r="G991" s="49"/>
      <c r="H991" s="49"/>
      <c r="I991" s="49"/>
      <c r="J991" s="376"/>
      <c r="K991" s="376"/>
      <c r="L991" s="376"/>
      <c r="M991" s="376"/>
      <c r="N991" s="376"/>
    </row>
    <row r="992" spans="1:14" x14ac:dyDescent="0.25">
      <c r="A992" s="432"/>
      <c r="B992" s="420"/>
      <c r="C992" s="432"/>
      <c r="D992" s="420"/>
      <c r="E992" s="420"/>
      <c r="F992" s="49"/>
      <c r="G992" s="49"/>
      <c r="H992" s="49"/>
      <c r="I992" s="49"/>
      <c r="J992" s="376"/>
      <c r="K992" s="376"/>
      <c r="L992" s="376"/>
      <c r="M992" s="376"/>
      <c r="N992" s="376"/>
    </row>
    <row r="993" spans="1:14" x14ac:dyDescent="0.25">
      <c r="A993" s="432"/>
      <c r="B993" s="420"/>
      <c r="C993" s="432"/>
      <c r="D993" s="420"/>
      <c r="E993" s="420"/>
      <c r="F993" s="49"/>
      <c r="G993" s="49"/>
      <c r="H993" s="49"/>
      <c r="I993" s="49"/>
      <c r="J993" s="376"/>
      <c r="K993" s="376"/>
      <c r="L993" s="376"/>
      <c r="M993" s="376"/>
      <c r="N993" s="376"/>
    </row>
    <row r="994" spans="1:14" x14ac:dyDescent="0.25">
      <c r="A994" s="432"/>
      <c r="B994" s="420"/>
      <c r="C994" s="432"/>
      <c r="D994" s="420"/>
      <c r="E994" s="420"/>
      <c r="F994" s="49"/>
      <c r="G994" s="49"/>
      <c r="H994" s="49"/>
      <c r="I994" s="49"/>
      <c r="J994" s="376"/>
      <c r="K994" s="376"/>
      <c r="L994" s="376"/>
      <c r="M994" s="376"/>
      <c r="N994" s="376"/>
    </row>
    <row r="995" spans="1:14" x14ac:dyDescent="0.25">
      <c r="A995" s="432"/>
      <c r="B995" s="420"/>
      <c r="C995" s="432"/>
      <c r="D995" s="420"/>
      <c r="E995" s="420"/>
      <c r="F995" s="49"/>
      <c r="G995" s="49"/>
      <c r="H995" s="49"/>
      <c r="I995" s="49"/>
      <c r="J995" s="376"/>
      <c r="K995" s="376"/>
      <c r="L995" s="376"/>
      <c r="M995" s="376"/>
      <c r="N995" s="376"/>
    </row>
    <row r="996" spans="1:14" x14ac:dyDescent="0.25">
      <c r="A996" s="432"/>
      <c r="B996" s="420"/>
      <c r="C996" s="432"/>
      <c r="D996" s="420"/>
      <c r="E996" s="420"/>
      <c r="F996" s="49"/>
      <c r="G996" s="49"/>
      <c r="H996" s="49"/>
      <c r="I996" s="49"/>
      <c r="J996" s="376"/>
      <c r="K996" s="376"/>
      <c r="L996" s="376"/>
      <c r="M996" s="376"/>
      <c r="N996" s="376"/>
    </row>
    <row r="997" spans="1:14" x14ac:dyDescent="0.25">
      <c r="A997" s="432"/>
      <c r="B997" s="420"/>
      <c r="C997" s="432"/>
      <c r="D997" s="420"/>
      <c r="E997" s="420"/>
      <c r="F997" s="49"/>
      <c r="G997" s="49"/>
      <c r="H997" s="49"/>
      <c r="I997" s="49"/>
      <c r="J997" s="376"/>
      <c r="K997" s="376"/>
      <c r="L997" s="376"/>
      <c r="M997" s="376"/>
      <c r="N997" s="376"/>
    </row>
    <row r="998" spans="1:14" x14ac:dyDescent="0.25">
      <c r="A998" s="432"/>
      <c r="B998" s="420"/>
      <c r="C998" s="432"/>
      <c r="D998" s="420"/>
      <c r="E998" s="420"/>
      <c r="F998" s="49"/>
      <c r="G998" s="49"/>
      <c r="H998" s="49"/>
      <c r="I998" s="49"/>
      <c r="J998" s="376"/>
      <c r="K998" s="376"/>
      <c r="L998" s="376"/>
      <c r="M998" s="376"/>
      <c r="N998" s="376"/>
    </row>
    <row r="999" spans="1:14" x14ac:dyDescent="0.25">
      <c r="A999" s="432"/>
      <c r="B999" s="420"/>
      <c r="C999" s="432"/>
      <c r="D999" s="420"/>
      <c r="E999" s="420"/>
      <c r="F999" s="49"/>
      <c r="G999" s="49"/>
      <c r="H999" s="49"/>
      <c r="I999" s="49"/>
      <c r="J999" s="376"/>
      <c r="K999" s="376"/>
      <c r="L999" s="376"/>
      <c r="M999" s="376"/>
      <c r="N999" s="376"/>
    </row>
    <row r="1000" spans="1:14" x14ac:dyDescent="0.25">
      <c r="A1000" s="432"/>
      <c r="B1000" s="420"/>
      <c r="C1000" s="432"/>
      <c r="D1000" s="420"/>
      <c r="E1000" s="420"/>
      <c r="F1000" s="49"/>
      <c r="G1000" s="49"/>
      <c r="H1000" s="49"/>
      <c r="I1000" s="49"/>
      <c r="J1000" s="376"/>
      <c r="K1000" s="376"/>
      <c r="L1000" s="376"/>
      <c r="M1000" s="376"/>
      <c r="N1000" s="376"/>
    </row>
    <row r="1001" spans="1:14" x14ac:dyDescent="0.25">
      <c r="A1001" s="432"/>
      <c r="B1001" s="420"/>
      <c r="C1001" s="432"/>
      <c r="D1001" s="420"/>
      <c r="E1001" s="420"/>
      <c r="F1001" s="49"/>
      <c r="G1001" s="49"/>
      <c r="H1001" s="49"/>
      <c r="I1001" s="49"/>
      <c r="J1001" s="376"/>
      <c r="K1001" s="376"/>
      <c r="L1001" s="376"/>
      <c r="M1001" s="376"/>
      <c r="N1001" s="376"/>
    </row>
    <row r="1002" spans="1:14" x14ac:dyDescent="0.25">
      <c r="A1002" s="432"/>
      <c r="B1002" s="420"/>
      <c r="C1002" s="432"/>
      <c r="D1002" s="420"/>
      <c r="E1002" s="420"/>
      <c r="F1002" s="49"/>
      <c r="G1002" s="49"/>
      <c r="H1002" s="49"/>
      <c r="I1002" s="49"/>
      <c r="J1002" s="376"/>
      <c r="K1002" s="376"/>
      <c r="L1002" s="376"/>
      <c r="M1002" s="376"/>
      <c r="N1002" s="376"/>
    </row>
    <row r="1003" spans="1:14" x14ac:dyDescent="0.25">
      <c r="A1003" s="432"/>
      <c r="B1003" s="420"/>
      <c r="C1003" s="432"/>
      <c r="D1003" s="420"/>
      <c r="E1003" s="420"/>
      <c r="F1003" s="49"/>
      <c r="G1003" s="49"/>
      <c r="H1003" s="49"/>
      <c r="I1003" s="49"/>
      <c r="J1003" s="376"/>
      <c r="K1003" s="376"/>
      <c r="L1003" s="376"/>
      <c r="M1003" s="376"/>
      <c r="N1003" s="376"/>
    </row>
    <row r="1004" spans="1:14" x14ac:dyDescent="0.25">
      <c r="A1004" s="432"/>
      <c r="B1004" s="420"/>
      <c r="C1004" s="432"/>
      <c r="D1004" s="420"/>
      <c r="E1004" s="420"/>
      <c r="F1004" s="49"/>
      <c r="G1004" s="49"/>
      <c r="H1004" s="49"/>
      <c r="I1004" s="49"/>
      <c r="J1004" s="376"/>
      <c r="K1004" s="376"/>
      <c r="L1004" s="376"/>
      <c r="M1004" s="376"/>
      <c r="N1004" s="376"/>
    </row>
    <row r="1005" spans="1:14" x14ac:dyDescent="0.25">
      <c r="A1005" s="432"/>
      <c r="B1005" s="420"/>
      <c r="C1005" s="432"/>
      <c r="D1005" s="420"/>
      <c r="E1005" s="420"/>
      <c r="F1005" s="49"/>
      <c r="G1005" s="49"/>
      <c r="H1005" s="49"/>
      <c r="I1005" s="49"/>
      <c r="J1005" s="376"/>
      <c r="K1005" s="376"/>
      <c r="L1005" s="376"/>
      <c r="M1005" s="376"/>
      <c r="N1005" s="376"/>
    </row>
    <row r="1006" spans="1:14" x14ac:dyDescent="0.25">
      <c r="A1006" s="432"/>
      <c r="B1006" s="420"/>
      <c r="C1006" s="432"/>
      <c r="D1006" s="420"/>
      <c r="E1006" s="420"/>
      <c r="F1006" s="49"/>
      <c r="G1006" s="49"/>
      <c r="H1006" s="49"/>
      <c r="I1006" s="49"/>
      <c r="J1006" s="376"/>
      <c r="K1006" s="376"/>
      <c r="L1006" s="376"/>
      <c r="M1006" s="376"/>
      <c r="N1006" s="376"/>
    </row>
    <row r="1007" spans="1:14" x14ac:dyDescent="0.25">
      <c r="A1007" s="432"/>
      <c r="B1007" s="420"/>
      <c r="C1007" s="432"/>
      <c r="D1007" s="420"/>
      <c r="E1007" s="420"/>
      <c r="F1007" s="49"/>
      <c r="G1007" s="49"/>
      <c r="H1007" s="49"/>
      <c r="I1007" s="49"/>
      <c r="J1007" s="376"/>
      <c r="K1007" s="376"/>
      <c r="L1007" s="376"/>
      <c r="M1007" s="376"/>
      <c r="N1007" s="376"/>
    </row>
    <row r="1008" spans="1:14" x14ac:dyDescent="0.25">
      <c r="A1008" s="432"/>
      <c r="B1008" s="420"/>
      <c r="C1008" s="432"/>
      <c r="D1008" s="420"/>
      <c r="E1008" s="420"/>
      <c r="F1008" s="49"/>
      <c r="G1008" s="49"/>
      <c r="H1008" s="49"/>
      <c r="I1008" s="49"/>
      <c r="J1008" s="376"/>
      <c r="K1008" s="376"/>
      <c r="L1008" s="376"/>
      <c r="M1008" s="376"/>
      <c r="N1008" s="376"/>
    </row>
    <row r="1009" spans="1:14" x14ac:dyDescent="0.25">
      <c r="A1009" s="432"/>
      <c r="B1009" s="420"/>
      <c r="C1009" s="432"/>
      <c r="D1009" s="420"/>
      <c r="E1009" s="420"/>
      <c r="F1009" s="49"/>
      <c r="G1009" s="49"/>
      <c r="H1009" s="49"/>
      <c r="I1009" s="49"/>
      <c r="J1009" s="376"/>
      <c r="K1009" s="376"/>
      <c r="L1009" s="376"/>
      <c r="M1009" s="376"/>
      <c r="N1009" s="376"/>
    </row>
    <row r="1010" spans="1:14" x14ac:dyDescent="0.25">
      <c r="A1010" s="432"/>
      <c r="B1010" s="420"/>
      <c r="C1010" s="432"/>
      <c r="D1010" s="420"/>
      <c r="E1010" s="420"/>
      <c r="F1010" s="49"/>
      <c r="G1010" s="49"/>
      <c r="H1010" s="49"/>
      <c r="I1010" s="49"/>
      <c r="J1010" s="376"/>
      <c r="K1010" s="376"/>
      <c r="L1010" s="376"/>
      <c r="M1010" s="376"/>
      <c r="N1010" s="376"/>
    </row>
    <row r="1011" spans="1:14" x14ac:dyDescent="0.25">
      <c r="A1011" s="432"/>
      <c r="B1011" s="420"/>
      <c r="C1011" s="432"/>
      <c r="D1011" s="420"/>
      <c r="E1011" s="420"/>
      <c r="F1011" s="49"/>
      <c r="G1011" s="49"/>
      <c r="H1011" s="49"/>
      <c r="I1011" s="49"/>
      <c r="J1011" s="376"/>
      <c r="K1011" s="376"/>
      <c r="L1011" s="376"/>
      <c r="M1011" s="376"/>
      <c r="N1011" s="376"/>
    </row>
    <row r="1012" spans="1:14" x14ac:dyDescent="0.25">
      <c r="A1012" s="432"/>
      <c r="B1012" s="420"/>
      <c r="C1012" s="432"/>
      <c r="D1012" s="420"/>
      <c r="E1012" s="420"/>
      <c r="F1012" s="49"/>
      <c r="G1012" s="49"/>
      <c r="H1012" s="49"/>
      <c r="I1012" s="49"/>
      <c r="J1012" s="376"/>
      <c r="K1012" s="376"/>
      <c r="L1012" s="376"/>
      <c r="M1012" s="376"/>
      <c r="N1012" s="376"/>
    </row>
    <row r="1013" spans="1:14" x14ac:dyDescent="0.25">
      <c r="A1013" s="432"/>
      <c r="B1013" s="420"/>
      <c r="C1013" s="432"/>
      <c r="D1013" s="420"/>
      <c r="E1013" s="420"/>
      <c r="F1013" s="49"/>
      <c r="G1013" s="49"/>
      <c r="H1013" s="49"/>
      <c r="I1013" s="49"/>
      <c r="J1013" s="376"/>
      <c r="K1013" s="376"/>
      <c r="L1013" s="376"/>
      <c r="M1013" s="376"/>
      <c r="N1013" s="376"/>
    </row>
    <row r="1014" spans="1:14" x14ac:dyDescent="0.25">
      <c r="A1014" s="432"/>
      <c r="B1014" s="420"/>
      <c r="C1014" s="432"/>
      <c r="D1014" s="420"/>
      <c r="E1014" s="420"/>
      <c r="F1014" s="49"/>
      <c r="G1014" s="49"/>
      <c r="H1014" s="49"/>
      <c r="I1014" s="49"/>
      <c r="J1014" s="376"/>
      <c r="K1014" s="376"/>
      <c r="L1014" s="376"/>
      <c r="M1014" s="376"/>
      <c r="N1014" s="376"/>
    </row>
    <row r="1015" spans="1:14" x14ac:dyDescent="0.25">
      <c r="A1015" s="432"/>
      <c r="B1015" s="420"/>
      <c r="C1015" s="432"/>
      <c r="D1015" s="420"/>
      <c r="E1015" s="420"/>
      <c r="F1015" s="49"/>
      <c r="G1015" s="49"/>
      <c r="H1015" s="49"/>
      <c r="I1015" s="49"/>
      <c r="J1015" s="376"/>
      <c r="K1015" s="376"/>
      <c r="L1015" s="376"/>
      <c r="M1015" s="376"/>
      <c r="N1015" s="376"/>
    </row>
    <row r="1016" spans="1:14" x14ac:dyDescent="0.25">
      <c r="A1016" s="432"/>
      <c r="B1016" s="420"/>
      <c r="C1016" s="432"/>
      <c r="D1016" s="420"/>
      <c r="E1016" s="420"/>
      <c r="F1016" s="49"/>
      <c r="G1016" s="49"/>
      <c r="H1016" s="49"/>
      <c r="I1016" s="49"/>
      <c r="J1016" s="376"/>
      <c r="K1016" s="376"/>
      <c r="L1016" s="376"/>
      <c r="M1016" s="376"/>
      <c r="N1016" s="376"/>
    </row>
    <row r="1017" spans="1:14" x14ac:dyDescent="0.25">
      <c r="A1017" s="432"/>
      <c r="B1017" s="420"/>
      <c r="C1017" s="432"/>
      <c r="D1017" s="420"/>
      <c r="E1017" s="420"/>
      <c r="F1017" s="49"/>
      <c r="G1017" s="49"/>
      <c r="H1017" s="49"/>
      <c r="I1017" s="49"/>
      <c r="J1017" s="376"/>
      <c r="K1017" s="376"/>
      <c r="L1017" s="376"/>
      <c r="M1017" s="376"/>
      <c r="N1017" s="376"/>
    </row>
    <row r="1018" spans="1:14" x14ac:dyDescent="0.25">
      <c r="A1018" s="432"/>
      <c r="B1018" s="420"/>
      <c r="C1018" s="432"/>
      <c r="D1018" s="420"/>
      <c r="E1018" s="420"/>
      <c r="F1018" s="49"/>
      <c r="G1018" s="49"/>
      <c r="H1018" s="49"/>
      <c r="I1018" s="49"/>
      <c r="J1018" s="376"/>
      <c r="K1018" s="376"/>
      <c r="L1018" s="376"/>
      <c r="M1018" s="376"/>
      <c r="N1018" s="376"/>
    </row>
    <row r="1019" spans="1:14" x14ac:dyDescent="0.25">
      <c r="A1019" s="432"/>
      <c r="B1019" s="420"/>
      <c r="C1019" s="432"/>
      <c r="D1019" s="420"/>
      <c r="E1019" s="420"/>
      <c r="F1019" s="49"/>
      <c r="G1019" s="49"/>
      <c r="H1019" s="49"/>
      <c r="I1019" s="49"/>
      <c r="J1019" s="376"/>
      <c r="K1019" s="376"/>
      <c r="L1019" s="376"/>
      <c r="M1019" s="376"/>
      <c r="N1019" s="376"/>
    </row>
    <row r="1020" spans="1:14" x14ac:dyDescent="0.25">
      <c r="A1020" s="432"/>
      <c r="B1020" s="420"/>
      <c r="C1020" s="432"/>
      <c r="D1020" s="420"/>
      <c r="E1020" s="420"/>
      <c r="F1020" s="49"/>
      <c r="G1020" s="49"/>
      <c r="H1020" s="49"/>
      <c r="I1020" s="49"/>
      <c r="J1020" s="376"/>
      <c r="K1020" s="376"/>
      <c r="L1020" s="376"/>
      <c r="M1020" s="376"/>
      <c r="N1020" s="376"/>
    </row>
    <row r="1021" spans="1:14" x14ac:dyDescent="0.25">
      <c r="A1021" s="432"/>
      <c r="B1021" s="420"/>
      <c r="C1021" s="432"/>
      <c r="D1021" s="420"/>
      <c r="E1021" s="420"/>
      <c r="F1021" s="49"/>
      <c r="G1021" s="49"/>
      <c r="H1021" s="49"/>
      <c r="I1021" s="49"/>
      <c r="J1021" s="376"/>
      <c r="K1021" s="376"/>
      <c r="L1021" s="376"/>
      <c r="M1021" s="376"/>
      <c r="N1021" s="376"/>
    </row>
    <row r="1022" spans="1:14" x14ac:dyDescent="0.25">
      <c r="A1022" s="432"/>
      <c r="B1022" s="420"/>
      <c r="C1022" s="432"/>
      <c r="D1022" s="420"/>
      <c r="E1022" s="420"/>
      <c r="F1022" s="49"/>
      <c r="G1022" s="49"/>
      <c r="H1022" s="49"/>
      <c r="I1022" s="49"/>
      <c r="J1022" s="376"/>
      <c r="K1022" s="376"/>
      <c r="L1022" s="376"/>
      <c r="M1022" s="376"/>
      <c r="N1022" s="376"/>
    </row>
    <row r="1023" spans="1:14" x14ac:dyDescent="0.25">
      <c r="A1023" s="432"/>
      <c r="B1023" s="420"/>
      <c r="C1023" s="432"/>
      <c r="D1023" s="420"/>
      <c r="E1023" s="420"/>
      <c r="F1023" s="49"/>
      <c r="G1023" s="49"/>
      <c r="H1023" s="49"/>
      <c r="I1023" s="49"/>
      <c r="J1023" s="376"/>
      <c r="K1023" s="376"/>
      <c r="L1023" s="376"/>
      <c r="M1023" s="376"/>
      <c r="N1023" s="376"/>
    </row>
    <row r="1024" spans="1:14" x14ac:dyDescent="0.25">
      <c r="A1024" s="432"/>
      <c r="B1024" s="420"/>
      <c r="C1024" s="432"/>
      <c r="D1024" s="420"/>
      <c r="E1024" s="420"/>
      <c r="F1024" s="49"/>
      <c r="G1024" s="49"/>
      <c r="H1024" s="49"/>
      <c r="I1024" s="49"/>
      <c r="J1024" s="376"/>
      <c r="K1024" s="376"/>
      <c r="L1024" s="376"/>
      <c r="M1024" s="376"/>
      <c r="N1024" s="376"/>
    </row>
    <row r="1025" spans="1:14" x14ac:dyDescent="0.25">
      <c r="A1025" s="432"/>
      <c r="B1025" s="420"/>
      <c r="C1025" s="432"/>
      <c r="D1025" s="420"/>
      <c r="E1025" s="420"/>
      <c r="F1025" s="49"/>
      <c r="G1025" s="49"/>
      <c r="H1025" s="49"/>
      <c r="I1025" s="49"/>
      <c r="J1025" s="376"/>
      <c r="K1025" s="376"/>
      <c r="L1025" s="376"/>
      <c r="M1025" s="376"/>
      <c r="N1025" s="376"/>
    </row>
    <row r="1026" spans="1:14" x14ac:dyDescent="0.25">
      <c r="A1026" s="432"/>
      <c r="B1026" s="420"/>
      <c r="C1026" s="432"/>
      <c r="D1026" s="420"/>
      <c r="E1026" s="420"/>
      <c r="F1026" s="49"/>
      <c r="G1026" s="49"/>
      <c r="H1026" s="49"/>
      <c r="I1026" s="49"/>
      <c r="J1026" s="376"/>
      <c r="K1026" s="376"/>
      <c r="L1026" s="376"/>
      <c r="M1026" s="376"/>
      <c r="N1026" s="376"/>
    </row>
    <row r="1027" spans="1:14" x14ac:dyDescent="0.25">
      <c r="A1027" s="432"/>
      <c r="B1027" s="420"/>
      <c r="C1027" s="432"/>
      <c r="D1027" s="420"/>
      <c r="E1027" s="420"/>
      <c r="F1027" s="49"/>
      <c r="G1027" s="49"/>
      <c r="H1027" s="49"/>
      <c r="I1027" s="49"/>
      <c r="J1027" s="376"/>
      <c r="K1027" s="376"/>
      <c r="L1027" s="376"/>
      <c r="M1027" s="376"/>
      <c r="N1027" s="376"/>
    </row>
    <row r="1028" spans="1:14" x14ac:dyDescent="0.25">
      <c r="A1028" s="432"/>
      <c r="B1028" s="420"/>
      <c r="C1028" s="432"/>
      <c r="D1028" s="420"/>
      <c r="E1028" s="420"/>
      <c r="F1028" s="49"/>
      <c r="G1028" s="49"/>
      <c r="H1028" s="49"/>
      <c r="I1028" s="49"/>
      <c r="J1028" s="376"/>
      <c r="K1028" s="376"/>
      <c r="L1028" s="376"/>
      <c r="M1028" s="376"/>
      <c r="N1028" s="376"/>
    </row>
    <row r="1029" spans="1:14" x14ac:dyDescent="0.25">
      <c r="A1029" s="432"/>
      <c r="B1029" s="420"/>
      <c r="C1029" s="432"/>
      <c r="D1029" s="420"/>
      <c r="E1029" s="420"/>
      <c r="F1029" s="49"/>
      <c r="G1029" s="49"/>
      <c r="H1029" s="49"/>
      <c r="I1029" s="49"/>
      <c r="J1029" s="376"/>
      <c r="K1029" s="376"/>
      <c r="L1029" s="376"/>
      <c r="M1029" s="376"/>
      <c r="N1029" s="376"/>
    </row>
    <row r="1030" spans="1:14" x14ac:dyDescent="0.25">
      <c r="A1030" s="432"/>
      <c r="B1030" s="420"/>
      <c r="C1030" s="432"/>
      <c r="D1030" s="420"/>
      <c r="E1030" s="420"/>
      <c r="F1030" s="49"/>
      <c r="G1030" s="49"/>
      <c r="H1030" s="49"/>
      <c r="I1030" s="49"/>
      <c r="J1030" s="376"/>
      <c r="K1030" s="376"/>
      <c r="L1030" s="376"/>
      <c r="M1030" s="376"/>
      <c r="N1030" s="376"/>
    </row>
    <row r="1031" spans="1:14" x14ac:dyDescent="0.25">
      <c r="A1031" s="432"/>
      <c r="B1031" s="420"/>
      <c r="C1031" s="432"/>
      <c r="D1031" s="420"/>
      <c r="E1031" s="420"/>
      <c r="F1031" s="49"/>
      <c r="G1031" s="49"/>
      <c r="H1031" s="49"/>
      <c r="I1031" s="49"/>
      <c r="J1031" s="376"/>
      <c r="K1031" s="376"/>
      <c r="L1031" s="376"/>
      <c r="M1031" s="376"/>
      <c r="N1031" s="376"/>
    </row>
    <row r="1032" spans="1:14" x14ac:dyDescent="0.25">
      <c r="A1032" s="432"/>
      <c r="B1032" s="420"/>
      <c r="C1032" s="432"/>
      <c r="D1032" s="420"/>
      <c r="E1032" s="420"/>
      <c r="F1032" s="49"/>
      <c r="G1032" s="49"/>
      <c r="H1032" s="49"/>
      <c r="I1032" s="49"/>
      <c r="J1032" s="376"/>
      <c r="K1032" s="376"/>
      <c r="L1032" s="376"/>
      <c r="M1032" s="376"/>
      <c r="N1032" s="376"/>
    </row>
    <row r="1033" spans="1:14" x14ac:dyDescent="0.25">
      <c r="A1033" s="432"/>
      <c r="B1033" s="420"/>
      <c r="C1033" s="432"/>
      <c r="D1033" s="420"/>
      <c r="E1033" s="420"/>
      <c r="F1033" s="49"/>
      <c r="G1033" s="49"/>
      <c r="H1033" s="49"/>
      <c r="I1033" s="49"/>
      <c r="J1033" s="376"/>
      <c r="K1033" s="376"/>
      <c r="L1033" s="376"/>
      <c r="M1033" s="376"/>
      <c r="N1033" s="376"/>
    </row>
    <row r="1034" spans="1:14" x14ac:dyDescent="0.25">
      <c r="A1034" s="432"/>
      <c r="B1034" s="420"/>
      <c r="C1034" s="432"/>
      <c r="D1034" s="420"/>
      <c r="E1034" s="420"/>
      <c r="F1034" s="49"/>
      <c r="G1034" s="49"/>
      <c r="H1034" s="49"/>
      <c r="I1034" s="49"/>
      <c r="J1034" s="376"/>
      <c r="K1034" s="376"/>
      <c r="L1034" s="376"/>
      <c r="M1034" s="376"/>
      <c r="N1034" s="376"/>
    </row>
    <row r="1035" spans="1:14" x14ac:dyDescent="0.25">
      <c r="A1035" s="432"/>
      <c r="B1035" s="420"/>
      <c r="C1035" s="432"/>
      <c r="D1035" s="420"/>
      <c r="E1035" s="420"/>
      <c r="F1035" s="49"/>
      <c r="G1035" s="49"/>
      <c r="H1035" s="49"/>
      <c r="I1035" s="49"/>
      <c r="J1035" s="376"/>
      <c r="K1035" s="376"/>
      <c r="L1035" s="376"/>
      <c r="M1035" s="376"/>
      <c r="N1035" s="376"/>
    </row>
    <row r="1036" spans="1:14" x14ac:dyDescent="0.25">
      <c r="A1036" s="432"/>
      <c r="B1036" s="420"/>
      <c r="C1036" s="432"/>
      <c r="D1036" s="420"/>
      <c r="E1036" s="420"/>
      <c r="F1036" s="49"/>
      <c r="G1036" s="49"/>
      <c r="H1036" s="49"/>
      <c r="I1036" s="49"/>
      <c r="J1036" s="376"/>
      <c r="K1036" s="376"/>
      <c r="L1036" s="376"/>
      <c r="M1036" s="376"/>
      <c r="N1036" s="376"/>
    </row>
    <row r="1037" spans="1:14" x14ac:dyDescent="0.25">
      <c r="A1037" s="432"/>
      <c r="B1037" s="420"/>
      <c r="C1037" s="432"/>
      <c r="D1037" s="420"/>
      <c r="E1037" s="420"/>
      <c r="F1037" s="49"/>
      <c r="G1037" s="49"/>
      <c r="H1037" s="49"/>
      <c r="I1037" s="49"/>
      <c r="J1037" s="376"/>
      <c r="K1037" s="376"/>
      <c r="L1037" s="376"/>
      <c r="M1037" s="376"/>
      <c r="N1037" s="376"/>
    </row>
    <row r="1038" spans="1:14" x14ac:dyDescent="0.25">
      <c r="A1038" s="432"/>
      <c r="B1038" s="420"/>
      <c r="C1038" s="432"/>
      <c r="D1038" s="420"/>
      <c r="E1038" s="420"/>
      <c r="F1038" s="49"/>
      <c r="G1038" s="49"/>
      <c r="H1038" s="49"/>
      <c r="I1038" s="49"/>
      <c r="J1038" s="376"/>
      <c r="K1038" s="376"/>
      <c r="L1038" s="376"/>
      <c r="M1038" s="376"/>
      <c r="N1038" s="376"/>
    </row>
    <row r="1039" spans="1:14" x14ac:dyDescent="0.25">
      <c r="A1039" s="432"/>
      <c r="B1039" s="420"/>
      <c r="C1039" s="432"/>
      <c r="D1039" s="420"/>
      <c r="E1039" s="420"/>
      <c r="F1039" s="49"/>
      <c r="G1039" s="49"/>
      <c r="H1039" s="49"/>
      <c r="I1039" s="49"/>
      <c r="J1039" s="376"/>
      <c r="K1039" s="376"/>
      <c r="L1039" s="376"/>
      <c r="M1039" s="376"/>
      <c r="N1039" s="376"/>
    </row>
    <row r="1040" spans="1:14" x14ac:dyDescent="0.25">
      <c r="A1040" s="432"/>
      <c r="B1040" s="420"/>
      <c r="C1040" s="432"/>
      <c r="D1040" s="420"/>
      <c r="E1040" s="420"/>
      <c r="F1040" s="49"/>
      <c r="G1040" s="49"/>
      <c r="H1040" s="49"/>
      <c r="I1040" s="49"/>
      <c r="J1040" s="376"/>
      <c r="K1040" s="376"/>
      <c r="L1040" s="376"/>
      <c r="M1040" s="376"/>
      <c r="N1040" s="376"/>
    </row>
    <row r="1041" spans="1:14" x14ac:dyDescent="0.25">
      <c r="A1041" s="432"/>
      <c r="B1041" s="420"/>
      <c r="C1041" s="432"/>
      <c r="D1041" s="420"/>
      <c r="E1041" s="420"/>
      <c r="F1041" s="49"/>
      <c r="G1041" s="49"/>
      <c r="H1041" s="49"/>
      <c r="I1041" s="49"/>
      <c r="J1041" s="376"/>
      <c r="K1041" s="376"/>
      <c r="L1041" s="376"/>
      <c r="M1041" s="376"/>
      <c r="N1041" s="376"/>
    </row>
    <row r="1042" spans="1:14" x14ac:dyDescent="0.25">
      <c r="A1042" s="432"/>
      <c r="B1042" s="420"/>
      <c r="C1042" s="432"/>
      <c r="D1042" s="420"/>
      <c r="E1042" s="420"/>
      <c r="F1042" s="49"/>
      <c r="G1042" s="49"/>
      <c r="H1042" s="49"/>
      <c r="I1042" s="49"/>
      <c r="J1042" s="376"/>
      <c r="K1042" s="376"/>
      <c r="L1042" s="376"/>
      <c r="M1042" s="376"/>
      <c r="N1042" s="376"/>
    </row>
    <row r="1043" spans="1:14" x14ac:dyDescent="0.25">
      <c r="A1043" s="432"/>
      <c r="B1043" s="420"/>
      <c r="C1043" s="432"/>
      <c r="D1043" s="420"/>
      <c r="E1043" s="420"/>
      <c r="F1043" s="49"/>
      <c r="G1043" s="49"/>
      <c r="H1043" s="49"/>
      <c r="I1043" s="49"/>
      <c r="J1043" s="376"/>
      <c r="K1043" s="376"/>
      <c r="L1043" s="376"/>
      <c r="M1043" s="376"/>
      <c r="N1043" s="376"/>
    </row>
    <row r="1044" spans="1:14" x14ac:dyDescent="0.25">
      <c r="A1044" s="432"/>
      <c r="B1044" s="420"/>
      <c r="C1044" s="432"/>
      <c r="D1044" s="420"/>
      <c r="E1044" s="420"/>
      <c r="F1044" s="49"/>
      <c r="G1044" s="49"/>
      <c r="H1044" s="49"/>
      <c r="I1044" s="49"/>
      <c r="J1044" s="376"/>
      <c r="K1044" s="376"/>
      <c r="L1044" s="376"/>
      <c r="M1044" s="376"/>
      <c r="N1044" s="376"/>
    </row>
    <row r="1045" spans="1:14" x14ac:dyDescent="0.25">
      <c r="A1045" s="432"/>
      <c r="B1045" s="420"/>
      <c r="C1045" s="432"/>
      <c r="D1045" s="420"/>
      <c r="E1045" s="420"/>
      <c r="F1045" s="49"/>
      <c r="G1045" s="49"/>
      <c r="H1045" s="49"/>
      <c r="I1045" s="49"/>
      <c r="J1045" s="376"/>
      <c r="K1045" s="376"/>
      <c r="L1045" s="376"/>
      <c r="M1045" s="376"/>
      <c r="N1045" s="376"/>
    </row>
    <row r="1046" spans="1:14" x14ac:dyDescent="0.25">
      <c r="A1046" s="432"/>
      <c r="B1046" s="420"/>
      <c r="C1046" s="432"/>
      <c r="D1046" s="420"/>
      <c r="E1046" s="420"/>
      <c r="F1046" s="49"/>
      <c r="G1046" s="49"/>
      <c r="H1046" s="49"/>
      <c r="I1046" s="49"/>
      <c r="J1046" s="376"/>
      <c r="K1046" s="376"/>
      <c r="L1046" s="376"/>
      <c r="M1046" s="376"/>
      <c r="N1046" s="376"/>
    </row>
    <row r="1047" spans="1:14" x14ac:dyDescent="0.25">
      <c r="A1047" s="432"/>
      <c r="B1047" s="420"/>
      <c r="C1047" s="432"/>
      <c r="D1047" s="420"/>
      <c r="E1047" s="420"/>
      <c r="F1047" s="49"/>
      <c r="G1047" s="49"/>
      <c r="H1047" s="49"/>
      <c r="I1047" s="49"/>
      <c r="J1047" s="376"/>
      <c r="K1047" s="376"/>
      <c r="L1047" s="376"/>
      <c r="M1047" s="376"/>
      <c r="N1047" s="376"/>
    </row>
    <row r="1048" spans="1:14" x14ac:dyDescent="0.25">
      <c r="A1048" s="432"/>
      <c r="B1048" s="420"/>
      <c r="C1048" s="432"/>
      <c r="D1048" s="420"/>
      <c r="E1048" s="420"/>
      <c r="F1048" s="49"/>
      <c r="G1048" s="49"/>
      <c r="H1048" s="49"/>
      <c r="I1048" s="49"/>
      <c r="J1048" s="376"/>
      <c r="K1048" s="376"/>
      <c r="L1048" s="376"/>
      <c r="M1048" s="376"/>
      <c r="N1048" s="376"/>
    </row>
    <row r="1049" spans="1:14" x14ac:dyDescent="0.25">
      <c r="A1049" s="432"/>
      <c r="B1049" s="420"/>
      <c r="C1049" s="432"/>
      <c r="D1049" s="420"/>
      <c r="E1049" s="420"/>
      <c r="F1049" s="49"/>
      <c r="G1049" s="49"/>
      <c r="H1049" s="49"/>
      <c r="I1049" s="49"/>
      <c r="J1049" s="376"/>
      <c r="K1049" s="376"/>
      <c r="L1049" s="376"/>
      <c r="M1049" s="376"/>
      <c r="N1049" s="376"/>
    </row>
    <row r="1050" spans="1:14" x14ac:dyDescent="0.25">
      <c r="A1050" s="432"/>
      <c r="B1050" s="420"/>
      <c r="C1050" s="432"/>
      <c r="D1050" s="420"/>
      <c r="E1050" s="420"/>
      <c r="F1050" s="49"/>
      <c r="G1050" s="49"/>
      <c r="H1050" s="49"/>
      <c r="I1050" s="49"/>
      <c r="J1050" s="376"/>
      <c r="K1050" s="376"/>
      <c r="L1050" s="376"/>
      <c r="M1050" s="376"/>
      <c r="N1050" s="376"/>
    </row>
    <row r="1051" spans="1:14" x14ac:dyDescent="0.25">
      <c r="A1051" s="432"/>
      <c r="B1051" s="420"/>
      <c r="C1051" s="432"/>
      <c r="D1051" s="420"/>
      <c r="E1051" s="420"/>
      <c r="F1051" s="49"/>
      <c r="G1051" s="49"/>
      <c r="H1051" s="49"/>
      <c r="I1051" s="49"/>
      <c r="J1051" s="376"/>
      <c r="K1051" s="376"/>
      <c r="L1051" s="376"/>
      <c r="M1051" s="376"/>
      <c r="N1051" s="376"/>
    </row>
    <row r="1052" spans="1:14" x14ac:dyDescent="0.25">
      <c r="A1052" s="432"/>
      <c r="B1052" s="420"/>
      <c r="C1052" s="432"/>
      <c r="D1052" s="420"/>
      <c r="E1052" s="420"/>
      <c r="F1052" s="49"/>
      <c r="G1052" s="49"/>
      <c r="H1052" s="49"/>
      <c r="I1052" s="49"/>
      <c r="J1052" s="376"/>
      <c r="K1052" s="376"/>
      <c r="L1052" s="376"/>
      <c r="M1052" s="376"/>
      <c r="N1052" s="376"/>
    </row>
    <row r="1053" spans="1:14" x14ac:dyDescent="0.25">
      <c r="A1053" s="432"/>
      <c r="B1053" s="420"/>
      <c r="C1053" s="432"/>
      <c r="D1053" s="420"/>
      <c r="E1053" s="420"/>
      <c r="F1053" s="49"/>
      <c r="G1053" s="49"/>
      <c r="H1053" s="49"/>
      <c r="I1053" s="49"/>
      <c r="J1053" s="376"/>
      <c r="K1053" s="376"/>
      <c r="L1053" s="376"/>
      <c r="M1053" s="376"/>
      <c r="N1053" s="376"/>
    </row>
    <row r="1054" spans="1:14" x14ac:dyDescent="0.25">
      <c r="A1054" s="432"/>
      <c r="B1054" s="420"/>
      <c r="C1054" s="432"/>
      <c r="D1054" s="420"/>
      <c r="E1054" s="420"/>
      <c r="F1054" s="49"/>
      <c r="G1054" s="49"/>
      <c r="H1054" s="49"/>
      <c r="I1054" s="49"/>
      <c r="J1054" s="376"/>
      <c r="K1054" s="376"/>
      <c r="L1054" s="376"/>
      <c r="M1054" s="376"/>
      <c r="N1054" s="376"/>
    </row>
    <row r="1055" spans="1:14" x14ac:dyDescent="0.25">
      <c r="A1055" s="432"/>
      <c r="B1055" s="420"/>
      <c r="C1055" s="432"/>
      <c r="D1055" s="420"/>
      <c r="E1055" s="420"/>
      <c r="F1055" s="49"/>
      <c r="G1055" s="49"/>
      <c r="H1055" s="49"/>
      <c r="I1055" s="49"/>
      <c r="J1055" s="376"/>
      <c r="K1055" s="376"/>
      <c r="L1055" s="376"/>
      <c r="M1055" s="376"/>
      <c r="N1055" s="376"/>
    </row>
    <row r="1056" spans="1:14" x14ac:dyDescent="0.25">
      <c r="A1056" s="432"/>
      <c r="B1056" s="420"/>
      <c r="C1056" s="432"/>
      <c r="D1056" s="420"/>
      <c r="E1056" s="420"/>
      <c r="F1056" s="49"/>
      <c r="G1056" s="49"/>
      <c r="H1056" s="49"/>
      <c r="I1056" s="49"/>
      <c r="J1056" s="376"/>
      <c r="K1056" s="376"/>
      <c r="L1056" s="376"/>
      <c r="M1056" s="376"/>
      <c r="N1056" s="376"/>
    </row>
    <row r="1057" spans="1:14" x14ac:dyDescent="0.25">
      <c r="A1057" s="432"/>
      <c r="B1057" s="420"/>
      <c r="C1057" s="432"/>
      <c r="D1057" s="420"/>
      <c r="E1057" s="420"/>
      <c r="F1057" s="49"/>
      <c r="G1057" s="49"/>
      <c r="H1057" s="49"/>
      <c r="I1057" s="49"/>
      <c r="J1057" s="376"/>
      <c r="K1057" s="376"/>
      <c r="L1057" s="376"/>
      <c r="M1057" s="376"/>
      <c r="N1057" s="376"/>
    </row>
    <row r="1058" spans="1:14" x14ac:dyDescent="0.25">
      <c r="A1058" s="432"/>
      <c r="B1058" s="420"/>
      <c r="C1058" s="432"/>
      <c r="D1058" s="420"/>
      <c r="E1058" s="420"/>
      <c r="F1058" s="49"/>
      <c r="G1058" s="49"/>
      <c r="H1058" s="49"/>
      <c r="I1058" s="49"/>
      <c r="J1058" s="376"/>
      <c r="K1058" s="376"/>
      <c r="L1058" s="376"/>
      <c r="M1058" s="376"/>
      <c r="N1058" s="376"/>
    </row>
    <row r="1059" spans="1:14" x14ac:dyDescent="0.25">
      <c r="A1059" s="432"/>
      <c r="B1059" s="420"/>
      <c r="C1059" s="432"/>
      <c r="D1059" s="420"/>
      <c r="E1059" s="420"/>
      <c r="F1059" s="49"/>
      <c r="G1059" s="49"/>
      <c r="H1059" s="49"/>
      <c r="I1059" s="49"/>
      <c r="J1059" s="376"/>
      <c r="K1059" s="376"/>
      <c r="L1059" s="376"/>
      <c r="M1059" s="376"/>
      <c r="N1059" s="376"/>
    </row>
    <row r="1060" spans="1:14" x14ac:dyDescent="0.25">
      <c r="A1060" s="432"/>
      <c r="B1060" s="420"/>
      <c r="C1060" s="432"/>
      <c r="D1060" s="420"/>
      <c r="E1060" s="420"/>
      <c r="F1060" s="49"/>
      <c r="G1060" s="49"/>
      <c r="H1060" s="49"/>
      <c r="I1060" s="49"/>
      <c r="J1060" s="376"/>
      <c r="K1060" s="376"/>
      <c r="L1060" s="376"/>
      <c r="M1060" s="376"/>
      <c r="N1060" s="376"/>
    </row>
    <row r="1061" spans="1:14" x14ac:dyDescent="0.25">
      <c r="A1061" s="432"/>
      <c r="B1061" s="420"/>
      <c r="C1061" s="432"/>
      <c r="D1061" s="420"/>
      <c r="E1061" s="420"/>
      <c r="F1061" s="49"/>
      <c r="G1061" s="49"/>
      <c r="H1061" s="49"/>
      <c r="I1061" s="49"/>
      <c r="J1061" s="376"/>
      <c r="K1061" s="376"/>
      <c r="L1061" s="376"/>
      <c r="M1061" s="376"/>
      <c r="N1061" s="376"/>
    </row>
    <row r="1062" spans="1:14" x14ac:dyDescent="0.25">
      <c r="A1062" s="432"/>
      <c r="B1062" s="420"/>
      <c r="C1062" s="432"/>
      <c r="D1062" s="420"/>
      <c r="E1062" s="420"/>
      <c r="F1062" s="49"/>
      <c r="G1062" s="49"/>
      <c r="H1062" s="49"/>
      <c r="I1062" s="49"/>
      <c r="J1062" s="376"/>
      <c r="K1062" s="376"/>
      <c r="L1062" s="376"/>
      <c r="M1062" s="376"/>
      <c r="N1062" s="376"/>
    </row>
    <row r="1063" spans="1:14" x14ac:dyDescent="0.25">
      <c r="A1063" s="432"/>
      <c r="B1063" s="420"/>
      <c r="C1063" s="432"/>
      <c r="D1063" s="420"/>
      <c r="E1063" s="420"/>
      <c r="F1063" s="49"/>
      <c r="G1063" s="49"/>
      <c r="H1063" s="49"/>
      <c r="I1063" s="49"/>
      <c r="J1063" s="376"/>
      <c r="K1063" s="376"/>
      <c r="L1063" s="376"/>
      <c r="M1063" s="376"/>
      <c r="N1063" s="376"/>
    </row>
    <row r="1064" spans="1:14" x14ac:dyDescent="0.25">
      <c r="A1064" s="432"/>
      <c r="B1064" s="420"/>
      <c r="C1064" s="432"/>
      <c r="D1064" s="420"/>
      <c r="E1064" s="420"/>
      <c r="F1064" s="49"/>
      <c r="G1064" s="49"/>
      <c r="H1064" s="49"/>
      <c r="I1064" s="49"/>
      <c r="J1064" s="376"/>
      <c r="K1064" s="376"/>
      <c r="L1064" s="376"/>
      <c r="M1064" s="376"/>
      <c r="N1064" s="376"/>
    </row>
    <row r="1065" spans="1:14" x14ac:dyDescent="0.25">
      <c r="A1065" s="432"/>
      <c r="B1065" s="420"/>
      <c r="C1065" s="432"/>
      <c r="D1065" s="420"/>
      <c r="E1065" s="420"/>
      <c r="F1065" s="49"/>
      <c r="G1065" s="49"/>
      <c r="H1065" s="49"/>
      <c r="I1065" s="49"/>
      <c r="J1065" s="376"/>
      <c r="K1065" s="376"/>
      <c r="L1065" s="376"/>
      <c r="M1065" s="376"/>
      <c r="N1065" s="376"/>
    </row>
    <row r="1066" spans="1:14" x14ac:dyDescent="0.25">
      <c r="A1066" s="432"/>
      <c r="B1066" s="420"/>
      <c r="C1066" s="432"/>
      <c r="D1066" s="420"/>
      <c r="E1066" s="420"/>
      <c r="F1066" s="49"/>
      <c r="G1066" s="49"/>
      <c r="H1066" s="49"/>
      <c r="I1066" s="49"/>
      <c r="J1066" s="376"/>
      <c r="K1066" s="376"/>
      <c r="L1066" s="376"/>
      <c r="M1066" s="376"/>
      <c r="N1066" s="376"/>
    </row>
    <row r="1067" spans="1:14" x14ac:dyDescent="0.25">
      <c r="A1067" s="432"/>
      <c r="B1067" s="420"/>
      <c r="C1067" s="432"/>
      <c r="D1067" s="420"/>
      <c r="E1067" s="420"/>
      <c r="F1067" s="49"/>
      <c r="G1067" s="49"/>
      <c r="H1067" s="49"/>
      <c r="I1067" s="49"/>
      <c r="J1067" s="376"/>
      <c r="K1067" s="376"/>
      <c r="L1067" s="376"/>
      <c r="M1067" s="376"/>
      <c r="N1067" s="376"/>
    </row>
    <row r="1068" spans="1:14" x14ac:dyDescent="0.25">
      <c r="A1068" s="432"/>
      <c r="B1068" s="420"/>
      <c r="C1068" s="432"/>
      <c r="D1068" s="420"/>
      <c r="E1068" s="420"/>
      <c r="F1068" s="49"/>
      <c r="G1068" s="49"/>
      <c r="H1068" s="49"/>
      <c r="I1068" s="49"/>
      <c r="J1068" s="376"/>
      <c r="K1068" s="376"/>
      <c r="L1068" s="376"/>
      <c r="M1068" s="376"/>
      <c r="N1068" s="376"/>
    </row>
    <row r="1069" spans="1:14" x14ac:dyDescent="0.25">
      <c r="A1069" s="432"/>
      <c r="B1069" s="420"/>
      <c r="C1069" s="432"/>
      <c r="D1069" s="420"/>
      <c r="E1069" s="420"/>
      <c r="F1069" s="49"/>
      <c r="G1069" s="49"/>
      <c r="H1069" s="49"/>
      <c r="I1069" s="49"/>
      <c r="J1069" s="376"/>
      <c r="K1069" s="376"/>
      <c r="L1069" s="376"/>
      <c r="M1069" s="376"/>
      <c r="N1069" s="376"/>
    </row>
    <row r="1070" spans="1:14" x14ac:dyDescent="0.25">
      <c r="A1070" s="432"/>
      <c r="B1070" s="420"/>
      <c r="C1070" s="432"/>
      <c r="D1070" s="420"/>
      <c r="E1070" s="420"/>
      <c r="F1070" s="49"/>
      <c r="G1070" s="49"/>
      <c r="H1070" s="49"/>
      <c r="I1070" s="49"/>
      <c r="J1070" s="376"/>
      <c r="K1070" s="376"/>
      <c r="L1070" s="376"/>
      <c r="M1070" s="376"/>
      <c r="N1070" s="376"/>
    </row>
    <row r="1071" spans="1:14" x14ac:dyDescent="0.25">
      <c r="A1071" s="432"/>
      <c r="B1071" s="420"/>
      <c r="C1071" s="432"/>
      <c r="D1071" s="420"/>
      <c r="E1071" s="420"/>
      <c r="F1071" s="49"/>
      <c r="G1071" s="49"/>
      <c r="H1071" s="49"/>
      <c r="I1071" s="49"/>
      <c r="J1071" s="376"/>
      <c r="K1071" s="376"/>
      <c r="L1071" s="376"/>
      <c r="M1071" s="376"/>
      <c r="N1071" s="376"/>
    </row>
    <row r="1072" spans="1:14" x14ac:dyDescent="0.25">
      <c r="A1072" s="432"/>
      <c r="B1072" s="420"/>
      <c r="C1072" s="432"/>
      <c r="D1072" s="420"/>
      <c r="E1072" s="420"/>
      <c r="F1072" s="49"/>
      <c r="G1072" s="49"/>
      <c r="H1072" s="49"/>
      <c r="I1072" s="49"/>
      <c r="J1072" s="376"/>
      <c r="K1072" s="376"/>
      <c r="L1072" s="376"/>
      <c r="M1072" s="376"/>
      <c r="N1072" s="376"/>
    </row>
    <row r="1073" spans="1:14" x14ac:dyDescent="0.25">
      <c r="A1073" s="432"/>
      <c r="B1073" s="420"/>
      <c r="C1073" s="432"/>
      <c r="D1073" s="420"/>
      <c r="E1073" s="420"/>
      <c r="F1073" s="49"/>
      <c r="G1073" s="49"/>
      <c r="H1073" s="49"/>
      <c r="I1073" s="49"/>
      <c r="J1073" s="376"/>
      <c r="K1073" s="376"/>
      <c r="L1073" s="376"/>
      <c r="M1073" s="376"/>
      <c r="N1073" s="376"/>
    </row>
    <row r="1074" spans="1:14" x14ac:dyDescent="0.25">
      <c r="A1074" s="432"/>
      <c r="B1074" s="420"/>
      <c r="C1074" s="432"/>
      <c r="D1074" s="420"/>
      <c r="E1074" s="420"/>
      <c r="F1074" s="49"/>
      <c r="G1074" s="49"/>
      <c r="H1074" s="49"/>
      <c r="I1074" s="49"/>
      <c r="J1074" s="376"/>
      <c r="K1074" s="376"/>
      <c r="L1074" s="376"/>
      <c r="M1074" s="376"/>
      <c r="N1074" s="376"/>
    </row>
    <row r="1075" spans="1:14" x14ac:dyDescent="0.25">
      <c r="A1075" s="432"/>
      <c r="B1075" s="420"/>
      <c r="C1075" s="432"/>
      <c r="D1075" s="420"/>
      <c r="E1075" s="420"/>
      <c r="F1075" s="49"/>
      <c r="G1075" s="49"/>
      <c r="H1075" s="49"/>
      <c r="I1075" s="49"/>
      <c r="J1075" s="376"/>
      <c r="K1075" s="376"/>
      <c r="L1075" s="376"/>
      <c r="M1075" s="376"/>
      <c r="N1075" s="376"/>
    </row>
    <row r="1076" spans="1:14" x14ac:dyDescent="0.25">
      <c r="A1076" s="432"/>
      <c r="B1076" s="420"/>
      <c r="C1076" s="432"/>
      <c r="D1076" s="420"/>
      <c r="E1076" s="420"/>
      <c r="F1076" s="49"/>
      <c r="G1076" s="49"/>
      <c r="H1076" s="49"/>
      <c r="I1076" s="49"/>
      <c r="J1076" s="376"/>
      <c r="K1076" s="376"/>
      <c r="L1076" s="376"/>
      <c r="M1076" s="376"/>
      <c r="N1076" s="376"/>
    </row>
    <row r="1077" spans="1:14" x14ac:dyDescent="0.25">
      <c r="A1077" s="432"/>
      <c r="B1077" s="420"/>
      <c r="C1077" s="432"/>
      <c r="D1077" s="420"/>
      <c r="E1077" s="420"/>
      <c r="F1077" s="49"/>
      <c r="G1077" s="49"/>
      <c r="H1077" s="49"/>
      <c r="I1077" s="49"/>
      <c r="J1077" s="376"/>
      <c r="K1077" s="376"/>
      <c r="L1077" s="376"/>
      <c r="M1077" s="376"/>
      <c r="N1077" s="376"/>
    </row>
    <row r="1078" spans="1:14" x14ac:dyDescent="0.25">
      <c r="A1078" s="432"/>
      <c r="B1078" s="420"/>
      <c r="C1078" s="432"/>
      <c r="D1078" s="420"/>
      <c r="E1078" s="420"/>
      <c r="F1078" s="49"/>
      <c r="G1078" s="49"/>
      <c r="H1078" s="49"/>
      <c r="I1078" s="49"/>
      <c r="J1078" s="376"/>
      <c r="K1078" s="376"/>
      <c r="L1078" s="376"/>
      <c r="M1078" s="376"/>
      <c r="N1078" s="376"/>
    </row>
    <row r="1079" spans="1:14" x14ac:dyDescent="0.25">
      <c r="A1079" s="432"/>
      <c r="B1079" s="420"/>
      <c r="C1079" s="432"/>
      <c r="D1079" s="420"/>
      <c r="E1079" s="420"/>
      <c r="F1079" s="49"/>
      <c r="G1079" s="49"/>
      <c r="H1079" s="49"/>
      <c r="I1079" s="49"/>
      <c r="J1079" s="376"/>
      <c r="K1079" s="376"/>
      <c r="L1079" s="376"/>
      <c r="M1079" s="376"/>
      <c r="N1079" s="376"/>
    </row>
    <row r="1080" spans="1:14" x14ac:dyDescent="0.25">
      <c r="A1080" s="432"/>
      <c r="B1080" s="420"/>
      <c r="C1080" s="432"/>
      <c r="D1080" s="420"/>
      <c r="E1080" s="420"/>
      <c r="F1080" s="49"/>
      <c r="G1080" s="49"/>
      <c r="H1080" s="49"/>
      <c r="I1080" s="49"/>
      <c r="J1080" s="376"/>
      <c r="K1080" s="376"/>
      <c r="L1080" s="376"/>
      <c r="M1080" s="376"/>
      <c r="N1080" s="376"/>
    </row>
    <row r="1081" spans="1:14" x14ac:dyDescent="0.25">
      <c r="A1081" s="432"/>
      <c r="B1081" s="420"/>
      <c r="C1081" s="432"/>
      <c r="D1081" s="420"/>
      <c r="E1081" s="420"/>
      <c r="F1081" s="49"/>
      <c r="G1081" s="49"/>
      <c r="H1081" s="49"/>
      <c r="I1081" s="49"/>
      <c r="J1081" s="376"/>
      <c r="K1081" s="376"/>
      <c r="L1081" s="376"/>
      <c r="M1081" s="376"/>
      <c r="N1081" s="376"/>
    </row>
    <row r="1082" spans="1:14" x14ac:dyDescent="0.25">
      <c r="A1082" s="432"/>
      <c r="B1082" s="420"/>
      <c r="C1082" s="432"/>
      <c r="D1082" s="420"/>
      <c r="E1082" s="420"/>
      <c r="F1082" s="49"/>
      <c r="G1082" s="49"/>
      <c r="H1082" s="49"/>
      <c r="I1082" s="49"/>
      <c r="J1082" s="376"/>
      <c r="K1082" s="376"/>
      <c r="L1082" s="376"/>
      <c r="M1082" s="376"/>
      <c r="N1082" s="376"/>
    </row>
    <row r="1083" spans="1:14" x14ac:dyDescent="0.25">
      <c r="A1083" s="432"/>
      <c r="B1083" s="420"/>
      <c r="C1083" s="432"/>
      <c r="D1083" s="420"/>
      <c r="E1083" s="420"/>
      <c r="F1083" s="49"/>
      <c r="G1083" s="49"/>
      <c r="H1083" s="49"/>
      <c r="I1083" s="49"/>
      <c r="J1083" s="376"/>
      <c r="K1083" s="376"/>
      <c r="L1083" s="376"/>
      <c r="M1083" s="376"/>
      <c r="N1083" s="376"/>
    </row>
    <row r="1084" spans="1:14" x14ac:dyDescent="0.25">
      <c r="A1084" s="432"/>
      <c r="B1084" s="420"/>
      <c r="C1084" s="432"/>
      <c r="D1084" s="420"/>
      <c r="E1084" s="420"/>
      <c r="F1084" s="49"/>
      <c r="G1084" s="49"/>
      <c r="H1084" s="49"/>
      <c r="I1084" s="49"/>
      <c r="J1084" s="376"/>
      <c r="K1084" s="376"/>
      <c r="L1084" s="376"/>
      <c r="M1084" s="376"/>
      <c r="N1084" s="376"/>
    </row>
    <row r="1085" spans="1:14" x14ac:dyDescent="0.25">
      <c r="A1085" s="432"/>
      <c r="B1085" s="420"/>
      <c r="C1085" s="432"/>
      <c r="D1085" s="420"/>
      <c r="E1085" s="420"/>
      <c r="F1085" s="49"/>
      <c r="G1085" s="49"/>
      <c r="H1085" s="49"/>
      <c r="I1085" s="49"/>
      <c r="J1085" s="376"/>
      <c r="K1085" s="376"/>
      <c r="L1085" s="376"/>
      <c r="M1085" s="376"/>
      <c r="N1085" s="376"/>
    </row>
    <row r="1086" spans="1:14" x14ac:dyDescent="0.25">
      <c r="A1086" s="432"/>
      <c r="B1086" s="420"/>
      <c r="C1086" s="432"/>
      <c r="D1086" s="420"/>
      <c r="E1086" s="420"/>
      <c r="F1086" s="49"/>
      <c r="G1086" s="49"/>
      <c r="H1086" s="49"/>
      <c r="I1086" s="49"/>
      <c r="J1086" s="376"/>
      <c r="K1086" s="376"/>
      <c r="L1086" s="376"/>
      <c r="M1086" s="376"/>
      <c r="N1086" s="376"/>
    </row>
    <row r="1087" spans="1:14" x14ac:dyDescent="0.25">
      <c r="A1087" s="432"/>
      <c r="B1087" s="420"/>
      <c r="C1087" s="432"/>
      <c r="D1087" s="420"/>
      <c r="E1087" s="420"/>
      <c r="F1087" s="49"/>
      <c r="G1087" s="49"/>
      <c r="H1087" s="49"/>
      <c r="I1087" s="49"/>
      <c r="J1087" s="376"/>
      <c r="K1087" s="376"/>
      <c r="L1087" s="376"/>
      <c r="M1087" s="376"/>
      <c r="N1087" s="376"/>
    </row>
    <row r="1088" spans="1:14" x14ac:dyDescent="0.25">
      <c r="A1088" s="432"/>
      <c r="B1088" s="420"/>
      <c r="C1088" s="432"/>
      <c r="D1088" s="420"/>
      <c r="E1088" s="420"/>
      <c r="F1088" s="49"/>
      <c r="G1088" s="49"/>
      <c r="H1088" s="49"/>
      <c r="I1088" s="49"/>
      <c r="J1088" s="376"/>
      <c r="K1088" s="376"/>
      <c r="L1088" s="376"/>
      <c r="M1088" s="376"/>
      <c r="N1088" s="376"/>
    </row>
    <row r="1089" spans="1:14" x14ac:dyDescent="0.25">
      <c r="A1089" s="432"/>
      <c r="B1089" s="420"/>
      <c r="C1089" s="432"/>
      <c r="D1089" s="420"/>
      <c r="E1089" s="420"/>
      <c r="F1089" s="49"/>
      <c r="G1089" s="49"/>
      <c r="H1089" s="49"/>
      <c r="I1089" s="49"/>
      <c r="J1089" s="376"/>
      <c r="K1089" s="376"/>
      <c r="L1089" s="376"/>
      <c r="M1089" s="376"/>
      <c r="N1089" s="376"/>
    </row>
    <row r="1090" spans="1:14" x14ac:dyDescent="0.25">
      <c r="A1090" s="432"/>
      <c r="B1090" s="420"/>
      <c r="C1090" s="432"/>
      <c r="D1090" s="420"/>
      <c r="E1090" s="420"/>
      <c r="F1090" s="49"/>
      <c r="G1090" s="49"/>
      <c r="H1090" s="49"/>
      <c r="I1090" s="49"/>
      <c r="J1090" s="376"/>
      <c r="K1090" s="376"/>
      <c r="L1090" s="376"/>
      <c r="M1090" s="376"/>
      <c r="N1090" s="376"/>
    </row>
    <row r="1091" spans="1:14" x14ac:dyDescent="0.25">
      <c r="A1091" s="432"/>
      <c r="B1091" s="420"/>
      <c r="C1091" s="432"/>
      <c r="D1091" s="420"/>
      <c r="E1091" s="420"/>
      <c r="F1091" s="49"/>
      <c r="G1091" s="49"/>
      <c r="H1091" s="49"/>
      <c r="I1091" s="49"/>
      <c r="J1091" s="376"/>
      <c r="K1091" s="376"/>
      <c r="L1091" s="376"/>
      <c r="M1091" s="376"/>
      <c r="N1091" s="376"/>
    </row>
    <row r="1092" spans="1:14" x14ac:dyDescent="0.25">
      <c r="A1092" s="432"/>
      <c r="B1092" s="420"/>
      <c r="C1092" s="432"/>
      <c r="D1092" s="420"/>
      <c r="E1092" s="420"/>
      <c r="F1092" s="49"/>
      <c r="G1092" s="49"/>
      <c r="H1092" s="49"/>
      <c r="I1092" s="49"/>
      <c r="J1092" s="376"/>
      <c r="K1092" s="376"/>
      <c r="L1092" s="376"/>
      <c r="M1092" s="376"/>
      <c r="N1092" s="376"/>
    </row>
    <row r="1093" spans="1:14" x14ac:dyDescent="0.25">
      <c r="A1093" s="432"/>
      <c r="B1093" s="420"/>
      <c r="C1093" s="432"/>
      <c r="D1093" s="420"/>
      <c r="E1093" s="420"/>
      <c r="F1093" s="49"/>
      <c r="G1093" s="49"/>
      <c r="H1093" s="49"/>
      <c r="I1093" s="49"/>
      <c r="J1093" s="376"/>
      <c r="K1093" s="376"/>
      <c r="L1093" s="376"/>
      <c r="M1093" s="376"/>
      <c r="N1093" s="376"/>
    </row>
    <row r="1094" spans="1:14" x14ac:dyDescent="0.25">
      <c r="A1094" s="432"/>
      <c r="B1094" s="420"/>
      <c r="C1094" s="432"/>
      <c r="D1094" s="420"/>
      <c r="E1094" s="420"/>
      <c r="F1094" s="49"/>
      <c r="G1094" s="49"/>
      <c r="H1094" s="49"/>
      <c r="I1094" s="49"/>
      <c r="J1094" s="376"/>
      <c r="K1094" s="376"/>
      <c r="L1094" s="376"/>
      <c r="M1094" s="376"/>
      <c r="N1094" s="376"/>
    </row>
    <row r="1095" spans="1:14" x14ac:dyDescent="0.25">
      <c r="A1095" s="432"/>
      <c r="B1095" s="420"/>
      <c r="C1095" s="432"/>
      <c r="D1095" s="420"/>
      <c r="E1095" s="420"/>
      <c r="F1095" s="49"/>
      <c r="G1095" s="49"/>
      <c r="H1095" s="49"/>
      <c r="I1095" s="49"/>
      <c r="J1095" s="376"/>
      <c r="K1095" s="376"/>
      <c r="L1095" s="376"/>
      <c r="M1095" s="376"/>
      <c r="N1095" s="376"/>
    </row>
    <row r="1096" spans="1:14" x14ac:dyDescent="0.25">
      <c r="A1096" s="432"/>
      <c r="B1096" s="420"/>
      <c r="C1096" s="432"/>
      <c r="D1096" s="420"/>
      <c r="E1096" s="420"/>
      <c r="F1096" s="49"/>
      <c r="G1096" s="49"/>
      <c r="H1096" s="49"/>
      <c r="I1096" s="49"/>
      <c r="J1096" s="376"/>
      <c r="K1096" s="376"/>
      <c r="L1096" s="376"/>
      <c r="M1096" s="376"/>
      <c r="N1096" s="376"/>
    </row>
    <row r="1097" spans="1:14" x14ac:dyDescent="0.25">
      <c r="A1097" s="432"/>
      <c r="B1097" s="420"/>
      <c r="C1097" s="432"/>
      <c r="D1097" s="420"/>
      <c r="E1097" s="420"/>
      <c r="F1097" s="49"/>
      <c r="G1097" s="49"/>
      <c r="H1097" s="49"/>
      <c r="I1097" s="49"/>
      <c r="J1097" s="376"/>
      <c r="K1097" s="376"/>
      <c r="L1097" s="376"/>
      <c r="M1097" s="376"/>
      <c r="N1097" s="376"/>
    </row>
    <row r="1098" spans="1:14" x14ac:dyDescent="0.25">
      <c r="A1098" s="432"/>
      <c r="B1098" s="420"/>
      <c r="C1098" s="432"/>
      <c r="D1098" s="420"/>
      <c r="E1098" s="420"/>
      <c r="F1098" s="49"/>
      <c r="G1098" s="49"/>
      <c r="H1098" s="49"/>
      <c r="I1098" s="49"/>
      <c r="J1098" s="376"/>
      <c r="K1098" s="376"/>
      <c r="L1098" s="376"/>
      <c r="M1098" s="376"/>
      <c r="N1098" s="376"/>
    </row>
    <row r="1099" spans="1:14" x14ac:dyDescent="0.25">
      <c r="A1099" s="432"/>
      <c r="B1099" s="420"/>
      <c r="C1099" s="432"/>
      <c r="D1099" s="420"/>
      <c r="E1099" s="420"/>
      <c r="F1099" s="49"/>
      <c r="G1099" s="49"/>
      <c r="H1099" s="49"/>
      <c r="I1099" s="49"/>
      <c r="J1099" s="376"/>
      <c r="K1099" s="376"/>
      <c r="L1099" s="376"/>
      <c r="M1099" s="376"/>
      <c r="N1099" s="376"/>
    </row>
    <row r="1100" spans="1:14" x14ac:dyDescent="0.25">
      <c r="A1100" s="432"/>
      <c r="B1100" s="420"/>
      <c r="C1100" s="432"/>
      <c r="D1100" s="420"/>
      <c r="E1100" s="420"/>
      <c r="F1100" s="49"/>
      <c r="G1100" s="49"/>
      <c r="H1100" s="49"/>
      <c r="I1100" s="49"/>
      <c r="J1100" s="376"/>
      <c r="K1100" s="376"/>
      <c r="L1100" s="376"/>
      <c r="M1100" s="376"/>
      <c r="N1100" s="376"/>
    </row>
    <row r="1101" spans="1:14" x14ac:dyDescent="0.25">
      <c r="A1101" s="432"/>
      <c r="B1101" s="420"/>
      <c r="C1101" s="432"/>
      <c r="D1101" s="420"/>
      <c r="E1101" s="420"/>
      <c r="F1101" s="49"/>
      <c r="G1101" s="49"/>
      <c r="H1101" s="49"/>
      <c r="I1101" s="49"/>
      <c r="J1101" s="376"/>
      <c r="K1101" s="376"/>
      <c r="L1101" s="376"/>
      <c r="M1101" s="376"/>
      <c r="N1101" s="376"/>
    </row>
    <row r="1102" spans="1:14" x14ac:dyDescent="0.25">
      <c r="A1102" s="432"/>
      <c r="B1102" s="420"/>
      <c r="C1102" s="432"/>
      <c r="D1102" s="420"/>
      <c r="E1102" s="420"/>
      <c r="F1102" s="49"/>
      <c r="G1102" s="49"/>
      <c r="H1102" s="49"/>
      <c r="I1102" s="49"/>
      <c r="J1102" s="376"/>
      <c r="K1102" s="376"/>
      <c r="L1102" s="376"/>
      <c r="M1102" s="376"/>
      <c r="N1102" s="376"/>
    </row>
    <row r="1103" spans="1:14" x14ac:dyDescent="0.25">
      <c r="A1103" s="432"/>
      <c r="B1103" s="420"/>
      <c r="C1103" s="432"/>
      <c r="D1103" s="420"/>
      <c r="E1103" s="420"/>
      <c r="F1103" s="49"/>
      <c r="G1103" s="49"/>
      <c r="H1103" s="49"/>
      <c r="I1103" s="49"/>
      <c r="J1103" s="376"/>
      <c r="K1103" s="376"/>
      <c r="L1103" s="376"/>
      <c r="M1103" s="376"/>
      <c r="N1103" s="376"/>
    </row>
    <row r="1104" spans="1:14" x14ac:dyDescent="0.25">
      <c r="A1104" s="432"/>
      <c r="B1104" s="420"/>
      <c r="C1104" s="432"/>
      <c r="D1104" s="420"/>
      <c r="E1104" s="420"/>
      <c r="F1104" s="49"/>
      <c r="G1104" s="49"/>
      <c r="H1104" s="49"/>
      <c r="I1104" s="49"/>
      <c r="J1104" s="376"/>
      <c r="K1104" s="376"/>
      <c r="L1104" s="376"/>
      <c r="M1104" s="376"/>
      <c r="N1104" s="376"/>
    </row>
    <row r="1105" spans="1:14" x14ac:dyDescent="0.25">
      <c r="A1105" s="432"/>
      <c r="B1105" s="420"/>
      <c r="C1105" s="432"/>
      <c r="D1105" s="420"/>
      <c r="E1105" s="420"/>
      <c r="F1105" s="49"/>
      <c r="G1105" s="49"/>
      <c r="H1105" s="49"/>
      <c r="I1105" s="49"/>
      <c r="J1105" s="376"/>
      <c r="K1105" s="376"/>
      <c r="L1105" s="376"/>
      <c r="M1105" s="376"/>
      <c r="N1105" s="376"/>
    </row>
    <row r="1106" spans="1:14" x14ac:dyDescent="0.25">
      <c r="A1106" s="432"/>
      <c r="B1106" s="420"/>
      <c r="C1106" s="432"/>
      <c r="D1106" s="420"/>
      <c r="E1106" s="420"/>
      <c r="F1106" s="49"/>
      <c r="G1106" s="49"/>
      <c r="H1106" s="49"/>
      <c r="I1106" s="49"/>
      <c r="J1106" s="376"/>
      <c r="K1106" s="376"/>
      <c r="L1106" s="376"/>
      <c r="M1106" s="376"/>
      <c r="N1106" s="376"/>
    </row>
    <row r="1107" spans="1:14" x14ac:dyDescent="0.25">
      <c r="A1107" s="432"/>
      <c r="B1107" s="420"/>
      <c r="C1107" s="432"/>
      <c r="D1107" s="420"/>
      <c r="E1107" s="420"/>
      <c r="F1107" s="49"/>
      <c r="G1107" s="49"/>
      <c r="H1107" s="49"/>
      <c r="I1107" s="49"/>
      <c r="J1107" s="376"/>
      <c r="K1107" s="376"/>
      <c r="L1107" s="376"/>
      <c r="M1107" s="376"/>
      <c r="N1107" s="376"/>
    </row>
    <row r="1108" spans="1:14" x14ac:dyDescent="0.25">
      <c r="A1108" s="432"/>
      <c r="B1108" s="420"/>
      <c r="C1108" s="432"/>
      <c r="D1108" s="420"/>
      <c r="E1108" s="420"/>
      <c r="F1108" s="49"/>
      <c r="G1108" s="49"/>
      <c r="H1108" s="49"/>
      <c r="I1108" s="49"/>
      <c r="J1108" s="376"/>
      <c r="K1108" s="376"/>
      <c r="L1108" s="376"/>
      <c r="M1108" s="376"/>
      <c r="N1108" s="376"/>
    </row>
    <row r="1109" spans="1:14" x14ac:dyDescent="0.25">
      <c r="A1109" s="432"/>
      <c r="B1109" s="420"/>
      <c r="C1109" s="432"/>
      <c r="D1109" s="420"/>
      <c r="E1109" s="420"/>
      <c r="F1109" s="49"/>
      <c r="G1109" s="49"/>
      <c r="H1109" s="49"/>
      <c r="I1109" s="49"/>
      <c r="J1109" s="376"/>
      <c r="K1109" s="376"/>
      <c r="L1109" s="376"/>
      <c r="M1109" s="376"/>
      <c r="N1109" s="376"/>
    </row>
    <row r="1110" spans="1:14" x14ac:dyDescent="0.25">
      <c r="A1110" s="432"/>
      <c r="B1110" s="420"/>
      <c r="C1110" s="432"/>
      <c r="D1110" s="420"/>
      <c r="E1110" s="420"/>
      <c r="F1110" s="49"/>
      <c r="G1110" s="49"/>
      <c r="H1110" s="49"/>
      <c r="I1110" s="49"/>
      <c r="J1110" s="376"/>
      <c r="K1110" s="376"/>
      <c r="L1110" s="376"/>
      <c r="M1110" s="376"/>
      <c r="N1110" s="376"/>
    </row>
    <row r="1111" spans="1:14" x14ac:dyDescent="0.25">
      <c r="A1111" s="432"/>
      <c r="B1111" s="420"/>
      <c r="C1111" s="432"/>
      <c r="D1111" s="420"/>
      <c r="E1111" s="420"/>
      <c r="F1111" s="49"/>
      <c r="G1111" s="49"/>
      <c r="H1111" s="49"/>
      <c r="I1111" s="49"/>
      <c r="J1111" s="376"/>
      <c r="K1111" s="376"/>
      <c r="L1111" s="376"/>
      <c r="M1111" s="376"/>
      <c r="N1111" s="376"/>
    </row>
    <row r="1112" spans="1:14" x14ac:dyDescent="0.25">
      <c r="A1112" s="432"/>
      <c r="B1112" s="420"/>
      <c r="C1112" s="432"/>
      <c r="D1112" s="420"/>
      <c r="E1112" s="420"/>
      <c r="F1112" s="49"/>
      <c r="G1112" s="49"/>
      <c r="H1112" s="49"/>
      <c r="I1112" s="49"/>
      <c r="J1112" s="376"/>
      <c r="K1112" s="376"/>
      <c r="L1112" s="376"/>
      <c r="M1112" s="376"/>
      <c r="N1112" s="376"/>
    </row>
    <row r="1113" spans="1:14" x14ac:dyDescent="0.25">
      <c r="A1113" s="432"/>
      <c r="B1113" s="420"/>
      <c r="C1113" s="432"/>
      <c r="D1113" s="420"/>
      <c r="E1113" s="420"/>
      <c r="F1113" s="49"/>
      <c r="G1113" s="49"/>
      <c r="H1113" s="49"/>
      <c r="I1113" s="49"/>
      <c r="J1113" s="376"/>
      <c r="K1113" s="376"/>
      <c r="L1113" s="376"/>
      <c r="M1113" s="376"/>
      <c r="N1113" s="376"/>
    </row>
    <row r="1114" spans="1:14" x14ac:dyDescent="0.25">
      <c r="A1114" s="432"/>
      <c r="B1114" s="420"/>
      <c r="C1114" s="432"/>
      <c r="D1114" s="420"/>
      <c r="E1114" s="420"/>
      <c r="F1114" s="49"/>
      <c r="G1114" s="49"/>
      <c r="H1114" s="49"/>
      <c r="I1114" s="49"/>
      <c r="J1114" s="376"/>
      <c r="K1114" s="376"/>
      <c r="L1114" s="376"/>
      <c r="M1114" s="376"/>
      <c r="N1114" s="376"/>
    </row>
  </sheetData>
  <sheetProtection algorithmName="SHA-512" hashValue="g4Z3D1Pmkf6yj7PeURt7Kmpun6F+eBcejmk3OdDRH6pLYoRPd+JLtteEvWaY5DNyMdQuIBmfcR0FfmLVKnehdw==" saltValue="bViAjQcoNiNPliyi+mcf6g==" spinCount="100000" sheet="1" formatCells="0" formatColumns="0" formatRows="0" insertRows="0" selectLockedCells="1" autoFilter="0"/>
  <protectedRanges>
    <protectedRange sqref="A14:B22 F14:H22 A27:B35 F27:H35 A40:B48 F40:H48 A53:B61 F53:H61 A66:B74 F66:H74 A79:B87 F79:H87 A833:B841 F833:H841 A92:B100 F92:H100 A118:B126 F118:H126 A131:B139 F131:H139 A144:B152 F144:H152 A157:B165 F157:H165 A170:B178 F170:H178 A183:B191 F183:H191 A196:B204 F196:H204 A209:B217 F209:H217 A222:B230 F222:H230 A235:B243 F235:H243 A248:B256 F248:H256 A261:B269 F261:H269 A274:B282 F274:H282 A872:B880 F872:H880 A287:B295 F287:H295 A300:B308 F300:H308 A313:B321 F313:H321 A326:B334 F326:H334 A807:B815 F807:H815 A339:B347 F339:H347 A352:B360 F352:H360 A365:B373 F365:H373 A378:B386 F378:H386 A391:B399 F391:H399 A846:B854 F846:H854 A859:B867 F859:H867 A404:B412 F404:H412 A417:B425 F417:H425 A430:B438 F430:H438 A443:B451 F443:H451 A456:B464 F456:H464 A469:B477 F469:H477 A820:B828 F820:H828 A482:B490 F482:H490 A495:B503 F495:H503 A508:B516 F508:H516 A521:B529 F521:H529 A534:B542 F534:H542 A547:B555 F547:H555 A560:B568 F560:H568 A573:B581 F573:H581 A599:B607 F599:H607 A612:B620 F612:H620 A625:B633 F625:H633 A638:B646 F638:H646 A651:B659 F651:H659 A664:B672 F664:H672 A677:B685 F677:H685 A690:B698 F690:H698 A703:B711 F703:H711 A716:B724 F716:H724 A729:B737 F729:H737 A742:B750 F742:H750 A755:B763 F755:H763 A768:B776 F768:H776 A781:B789 F781:H789 A794:B802 F794:H802 A105:B113 F105:H113 A586:B594 F586:H594" name="Rango1_1_1"/>
    <protectedRange sqref="A13:D13 C14:D22 C27:D35 C40:D48 C53:D61 C66:D74 C79:D87 C92:D100 C118:D126 C131:D139 C144:D152 C157:D165 C170:D178 C183:D191 C196:D204 C209:D217 C222:D230 C235:D243 C248:D256 C261:D269 C274:D282 C287:D295 C300:D308 C313:D321 C326:D334 C339:D347 C352:D360 C365:D373 C378:D386 C391:D399 C404:D412 C417:D425 C430:D438 C443:D451 C456:D464 C469:D477 C482:D490 C495:D503 C508:D516 C521:D529 C534:D542 C547:D555 C560:D568 C573:D581 C599:D607 C612:D620 C625:D633 C638:D646 C651:D659 C664:D672 C677:D685 C690:D698 C703:D711 C716:D724 C729:D737 C742:D750 C755:D763 C768:D776 C781:D789 C794:D802 C807:D815 C820:D828 C833:D841 C846:D854 C859:D867 A871:D871 C872:D880 A26:D26 A39:D39 A52:D52 A65:D65 A78:D78 A91:D91 A117:D117 A130:D130 A143:D143 A156:D156 A169:D169 A182:D182 A195:D195 A208:D208 A221:D221 A234:D234 A247:D247 A260:D260 A273:D273 A286:D286 A299:D299 A312:D312 A325:D325 A338:D338 A351:D351 A364:D364 A377:D377 A390:D390 A403:D403 A416:D416 A429:D429 A442:D442 A455:D455 A468:D468 A481:D481 A494:D494 A507:D507 A520:D520 A533:D533 A546:D546 A559:D559 A572:D572 A598:D598 A611:D611 A624:D624 A637:D637 A650:D650 A663:D663 A676:D676 A689:D689 A702:D702 A715:D715 A728:D728 A741:D741 A754:D754 A767:D767 A780:D780 A793:D793 A806:D806 A819:D819 A832:D832 A845:D845 A858:D858 C105:D113 A104:D104 C586:D594 A585:D585 F13:H13 F26:H26 F39:H39 F52:H52 F65:H65 F78:H78 F91:H91 F104:H104 F117:H117 F130:H130 F143:H143 F156:H156 F169:H169 F182:H182 F195:H195 F208:H208 F221:H221 F234:H234 F247:H247 F260:H260 F273:H273 F286:H286 F299:H299 F312:H312 F325:H325 F338:H338 F351:H351 F364:H364 F377:H377 F390:H390 F403:H403 F416:H416 F429:H429 F442:H442 F455:H455 F468:H468 F481:H481 F494:H494 F507:H507 F520:H520 F533:H533 F546:H546 F559:H559 F572:H572 F585:H585 F598:H598 F611:H611 F624:H624 F637:H637 F650:H650 F663:H663 F676:H676 F689:H689 F702:H702 F715:H715 F728:H728 F741:H741 F754:H754 F767:H767 F780:H780 F793:H793 F806:H806 F819:H819 F832:H832 F845:H845 F858:H858 F871:H871" name="Rango1_2_1_1_1_1"/>
    <protectedRange sqref="E13:E22" name="Rango1_2_1_1_1_1_1"/>
    <protectedRange sqref="E26:E35" name="Rango1_2_1_1_1_1_2"/>
    <protectedRange sqref="E39:E48" name="Rango1_2_1_1_1_1_3"/>
    <protectedRange sqref="E52:E61" name="Rango1_2_1_1_1_1_4"/>
    <protectedRange sqref="E65:E74" name="Rango1_2_1_1_1_1_5"/>
    <protectedRange sqref="E78:E87" name="Rango1_2_1_1_1_1_6"/>
    <protectedRange sqref="E91:E100" name="Rango1_2_1_1_1_1_7"/>
    <protectedRange sqref="E104:E113" name="Rango1_2_1_1_1_1_8"/>
    <protectedRange sqref="E117:E126" name="Rango1_2_1_1_1_1_9"/>
    <protectedRange sqref="E130:E139" name="Rango1_2_1_1_1_1_10"/>
    <protectedRange sqref="E143:E152" name="Rango1_2_1_1_1_1_11"/>
    <protectedRange sqref="E156:E165" name="Rango1_2_1_1_1_1_12"/>
    <protectedRange sqref="E169:E178" name="Rango1_2_1_1_1_1_13"/>
    <protectedRange sqref="E182:E191" name="Rango1_2_1_1_1_1_14"/>
    <protectedRange sqref="E195:E204" name="Rango1_2_1_1_1_1_15"/>
    <protectedRange sqref="E208:E217" name="Rango1_2_1_1_1_1_16"/>
    <protectedRange sqref="E221:E230" name="Rango1_2_1_1_1_1_17"/>
    <protectedRange sqref="E234:E243" name="Rango1_2_1_1_1_1_18"/>
    <protectedRange sqref="E247:E256" name="Rango1_2_1_1_1_1_19"/>
    <protectedRange sqref="E260:E269" name="Rango1_2_1_1_1_1_20"/>
    <protectedRange sqref="E273:E282" name="Rango1_2_1_1_1_1_21"/>
    <protectedRange sqref="E286:E295" name="Rango1_2_1_1_1_1_22"/>
    <protectedRange sqref="E299:E308" name="Rango1_2_1_1_1_1_23"/>
    <protectedRange sqref="E312:E321" name="Rango1_2_1_1_1_1_24"/>
    <protectedRange sqref="E325:E334" name="Rango1_2_1_1_1_1_25"/>
    <protectedRange sqref="E338:E347" name="Rango1_2_1_1_1_1_26"/>
    <protectedRange sqref="E351:E360" name="Rango1_2_1_1_1_1_27"/>
    <protectedRange sqref="E364:E373" name="Rango1_2_1_1_1_1_28"/>
    <protectedRange sqref="E377:E386" name="Rango1_2_1_1_1_1_29"/>
    <protectedRange sqref="E390:E399" name="Rango1_2_1_1_1_1_30"/>
    <protectedRange sqref="E403:E412" name="Rango1_2_1_1_1_1_31"/>
    <protectedRange sqref="E416:E425" name="Rango1_2_1_1_1_1_32"/>
    <protectedRange sqref="E429:E438" name="Rango1_2_1_1_1_1_33"/>
    <protectedRange sqref="E442:E451" name="Rango1_2_1_1_1_1_34"/>
    <protectedRange sqref="E455:E464" name="Rango1_2_1_1_1_1_35"/>
    <protectedRange sqref="E468:E477" name="Rango1_2_1_1_1_1_36"/>
    <protectedRange sqref="E481:E490" name="Rango1_2_1_1_1_1_37"/>
    <protectedRange sqref="E494:E503" name="Rango1_2_1_1_1_1_38"/>
    <protectedRange sqref="E507:E516" name="Rango1_2_1_1_1_1_39"/>
    <protectedRange sqref="E520:E529" name="Rango1_2_1_1_1_1_40"/>
    <protectedRange sqref="E533:E542" name="Rango1_2_1_1_1_1_41"/>
    <protectedRange sqref="E546:E555" name="Rango1_2_1_1_1_1_42"/>
    <protectedRange sqref="E559:E568" name="Rango1_2_1_1_1_1_43"/>
    <protectedRange sqref="E572:E581" name="Rango1_2_1_1_1_1_44"/>
    <protectedRange sqref="E585:E594" name="Rango1_2_1_1_1_1_45"/>
    <protectedRange sqref="E598:E607" name="Rango1_2_1_1_1_1_46"/>
    <protectedRange sqref="E611:E620" name="Rango1_2_1_1_1_1_47"/>
    <protectedRange sqref="E624:E633" name="Rango1_2_1_1_1_1_48"/>
    <protectedRange sqref="E637:E646" name="Rango1_2_1_1_1_1_49"/>
    <protectedRange sqref="E650:E659" name="Rango1_2_1_1_1_1_50"/>
    <protectedRange sqref="E663:E672" name="Rango1_2_1_1_1_1_51"/>
    <protectedRange sqref="E676:E685" name="Rango1_2_1_1_1_1_52"/>
    <protectedRange sqref="E689:E698" name="Rango1_2_1_1_1_1_53"/>
    <protectedRange sqref="E702:E711" name="Rango1_2_1_1_1_1_54"/>
    <protectedRange sqref="E715:E724" name="Rango1_2_1_1_1_1_55"/>
    <protectedRange sqref="E728:E737" name="Rango1_2_1_1_1_1_56"/>
    <protectedRange sqref="E741:E750" name="Rango1_2_1_1_1_1_57"/>
    <protectedRange sqref="E754:E763" name="Rango1_2_1_1_1_1_58"/>
    <protectedRange sqref="E767:E776" name="Rango1_2_1_1_1_1_59"/>
    <protectedRange sqref="E780:E789" name="Rango1_2_1_1_1_1_60"/>
    <protectedRange sqref="E793:E802" name="Rango1_2_1_1_1_1_61"/>
    <protectedRange sqref="E806:E815" name="Rango1_2_1_1_1_1_62"/>
    <protectedRange sqref="E819:E828" name="Rango1_2_1_1_1_1_63"/>
    <protectedRange sqref="E832:E841" name="Rango1_2_1_1_1_1_64"/>
    <protectedRange sqref="E845:E854" name="Rango1_2_1_1_1_1_65"/>
    <protectedRange sqref="E858:E867" name="Rango1_2_1_1_1_1_66"/>
    <protectedRange sqref="E871:E880" name="Rango1_2_1_1_1_1_67"/>
  </protectedRanges>
  <mergeCells count="149">
    <mergeCell ref="P10:R10"/>
    <mergeCell ref="A23:H23"/>
    <mergeCell ref="A36:H36"/>
    <mergeCell ref="A11:N11"/>
    <mergeCell ref="A24:N24"/>
    <mergeCell ref="A8:N8"/>
    <mergeCell ref="A9:N9"/>
    <mergeCell ref="A1:N1"/>
    <mergeCell ref="A2:N2"/>
    <mergeCell ref="A3:N3"/>
    <mergeCell ref="A4:N4"/>
    <mergeCell ref="A5:N5"/>
    <mergeCell ref="A7:N7"/>
    <mergeCell ref="A88:H88"/>
    <mergeCell ref="A101:H101"/>
    <mergeCell ref="A49:H49"/>
    <mergeCell ref="A62:H62"/>
    <mergeCell ref="A75:H75"/>
    <mergeCell ref="A37:N37"/>
    <mergeCell ref="A50:N50"/>
    <mergeCell ref="A63:N63"/>
    <mergeCell ref="A76:N76"/>
    <mergeCell ref="A89:N89"/>
    <mergeCell ref="A166:H166"/>
    <mergeCell ref="A179:H179"/>
    <mergeCell ref="A192:H192"/>
    <mergeCell ref="A127:H127"/>
    <mergeCell ref="A140:H140"/>
    <mergeCell ref="A153:H153"/>
    <mergeCell ref="A115:N115"/>
    <mergeCell ref="A128:N128"/>
    <mergeCell ref="A141:N141"/>
    <mergeCell ref="A154:N154"/>
    <mergeCell ref="A167:N167"/>
    <mergeCell ref="A180:N180"/>
    <mergeCell ref="A205:H205"/>
    <mergeCell ref="A218:H218"/>
    <mergeCell ref="A231:H231"/>
    <mergeCell ref="A193:N193"/>
    <mergeCell ref="A206:N206"/>
    <mergeCell ref="A219:N219"/>
    <mergeCell ref="A232:N232"/>
    <mergeCell ref="A245:N245"/>
    <mergeCell ref="A258:N258"/>
    <mergeCell ref="A283:H283"/>
    <mergeCell ref="A296:H296"/>
    <mergeCell ref="A271:N271"/>
    <mergeCell ref="A284:N284"/>
    <mergeCell ref="A297:N297"/>
    <mergeCell ref="A310:N310"/>
    <mergeCell ref="A323:N323"/>
    <mergeCell ref="A244:H244"/>
    <mergeCell ref="A257:H257"/>
    <mergeCell ref="A270:H270"/>
    <mergeCell ref="A348:H348"/>
    <mergeCell ref="A361:H361"/>
    <mergeCell ref="A336:N336"/>
    <mergeCell ref="A349:N349"/>
    <mergeCell ref="A362:N362"/>
    <mergeCell ref="A375:N375"/>
    <mergeCell ref="A388:N388"/>
    <mergeCell ref="A309:H309"/>
    <mergeCell ref="A322:H322"/>
    <mergeCell ref="A335:H335"/>
    <mergeCell ref="A426:H426"/>
    <mergeCell ref="A439:H439"/>
    <mergeCell ref="A452:H452"/>
    <mergeCell ref="A413:H413"/>
    <mergeCell ref="A401:N401"/>
    <mergeCell ref="A414:N414"/>
    <mergeCell ref="A427:N427"/>
    <mergeCell ref="A440:N440"/>
    <mergeCell ref="A374:H374"/>
    <mergeCell ref="A387:H387"/>
    <mergeCell ref="A400:H400"/>
    <mergeCell ref="A491:H491"/>
    <mergeCell ref="A504:H504"/>
    <mergeCell ref="A517:H517"/>
    <mergeCell ref="A465:H465"/>
    <mergeCell ref="A478:H478"/>
    <mergeCell ref="A453:N453"/>
    <mergeCell ref="A466:N466"/>
    <mergeCell ref="A479:N479"/>
    <mergeCell ref="A492:N492"/>
    <mergeCell ref="A505:N505"/>
    <mergeCell ref="A569:H569"/>
    <mergeCell ref="A582:H582"/>
    <mergeCell ref="A608:H608"/>
    <mergeCell ref="A530:H530"/>
    <mergeCell ref="A543:H543"/>
    <mergeCell ref="A556:H556"/>
    <mergeCell ref="A518:N518"/>
    <mergeCell ref="A531:N531"/>
    <mergeCell ref="A544:N544"/>
    <mergeCell ref="A557:N557"/>
    <mergeCell ref="A570:N570"/>
    <mergeCell ref="A596:N596"/>
    <mergeCell ref="A621:H621"/>
    <mergeCell ref="A634:H634"/>
    <mergeCell ref="A647:H647"/>
    <mergeCell ref="A609:N609"/>
    <mergeCell ref="A622:N622"/>
    <mergeCell ref="A635:N635"/>
    <mergeCell ref="A648:N648"/>
    <mergeCell ref="A661:N661"/>
    <mergeCell ref="A674:N674"/>
    <mergeCell ref="A687:N687"/>
    <mergeCell ref="A700:N700"/>
    <mergeCell ref="A713:N713"/>
    <mergeCell ref="A726:N726"/>
    <mergeCell ref="A739:N739"/>
    <mergeCell ref="A752:N752"/>
    <mergeCell ref="A660:H660"/>
    <mergeCell ref="A673:H673"/>
    <mergeCell ref="A686:H686"/>
    <mergeCell ref="A791:N791"/>
    <mergeCell ref="A804:N804"/>
    <mergeCell ref="A817:N817"/>
    <mergeCell ref="A830:N830"/>
    <mergeCell ref="A738:H738"/>
    <mergeCell ref="A751:H751"/>
    <mergeCell ref="A764:H764"/>
    <mergeCell ref="A699:H699"/>
    <mergeCell ref="A712:H712"/>
    <mergeCell ref="A725:H725"/>
    <mergeCell ref="A102:N102"/>
    <mergeCell ref="A114:H114"/>
    <mergeCell ref="A583:N583"/>
    <mergeCell ref="A595:H595"/>
    <mergeCell ref="A881:H881"/>
    <mergeCell ref="B899:I899"/>
    <mergeCell ref="A855:H855"/>
    <mergeCell ref="A868:H868"/>
    <mergeCell ref="A843:N843"/>
    <mergeCell ref="A856:N856"/>
    <mergeCell ref="A869:N869"/>
    <mergeCell ref="A891:L891"/>
    <mergeCell ref="A898:J898"/>
    <mergeCell ref="C888:F888"/>
    <mergeCell ref="C890:F890"/>
    <mergeCell ref="C889:D889"/>
    <mergeCell ref="A816:H816"/>
    <mergeCell ref="A829:H829"/>
    <mergeCell ref="A842:H842"/>
    <mergeCell ref="A777:H777"/>
    <mergeCell ref="A790:H790"/>
    <mergeCell ref="A803:H803"/>
    <mergeCell ref="A765:N765"/>
    <mergeCell ref="A778:N778"/>
  </mergeCells>
  <pageMargins left="0.7" right="0.7" top="0.75" bottom="0.75" header="0.3" footer="0.3"/>
  <pageSetup orientation="portrait" horizontalDpi="360" verticalDpi="36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99CC"/>
  </sheetPr>
  <dimension ref="A1:AG150"/>
  <sheetViews>
    <sheetView showGridLines="0" topLeftCell="E79" zoomScale="80" zoomScaleNormal="80" workbookViewId="0">
      <selection activeCell="I115" sqref="I115"/>
    </sheetView>
  </sheetViews>
  <sheetFormatPr baseColWidth="10" defaultRowHeight="12.75" x14ac:dyDescent="0.2"/>
  <cols>
    <col min="1" max="1" width="23.85546875" style="49" customWidth="1"/>
    <col min="2" max="2" width="6.140625" style="49" bestFit="1" customWidth="1"/>
    <col min="3" max="3" width="5.7109375" style="49" customWidth="1"/>
    <col min="4" max="4" width="54.85546875" style="49" customWidth="1"/>
    <col min="5" max="5" width="16.42578125" style="49" customWidth="1"/>
    <col min="6" max="6" width="15.42578125" style="49" bestFit="1" customWidth="1"/>
    <col min="7" max="8" width="13.7109375" style="49" customWidth="1"/>
    <col min="9" max="9" width="17.5703125" style="49" customWidth="1"/>
    <col min="10" max="10" width="20" style="49" customWidth="1"/>
    <col min="11" max="11" width="14" style="49" customWidth="1"/>
    <col min="12" max="12" width="13.42578125" style="49" customWidth="1"/>
    <col min="13" max="13" width="12.42578125" style="49" customWidth="1"/>
    <col min="14" max="14" width="13" style="49" customWidth="1"/>
    <col min="15" max="15" width="14" style="49" customWidth="1"/>
    <col min="16" max="16" width="20.5703125" style="65" customWidth="1"/>
    <col min="17" max="17" width="15.5703125" style="49" customWidth="1"/>
    <col min="18" max="18" width="14.85546875" style="49" customWidth="1"/>
    <col min="19" max="19" width="15.42578125" style="49" customWidth="1"/>
    <col min="20" max="20" width="14.7109375" style="49" customWidth="1"/>
    <col min="21" max="21" width="16.42578125" style="49" customWidth="1"/>
    <col min="22" max="22" width="13.7109375" style="49" customWidth="1"/>
    <col min="23" max="23" width="14.7109375" style="49" customWidth="1"/>
    <col min="24" max="24" width="14" style="49" customWidth="1"/>
    <col min="25" max="25" width="15" style="49" customWidth="1"/>
    <col min="26" max="26" width="14.85546875" style="49" customWidth="1"/>
    <col min="27" max="27" width="17.5703125" style="49" customWidth="1"/>
    <col min="28" max="16384" width="11.42578125" style="49"/>
  </cols>
  <sheetData>
    <row r="1" spans="1:33" s="48" customFormat="1" ht="18.75" x14ac:dyDescent="0.3">
      <c r="A1" s="697" t="str">
        <f>'ANEXO No 1'!A1:T1</f>
        <v>INSTITUCIÓN EDUCATIVA SANTA ANA</v>
      </c>
      <c r="B1" s="697"/>
      <c r="C1" s="697"/>
      <c r="D1" s="697"/>
      <c r="E1" s="697"/>
      <c r="F1" s="697"/>
      <c r="G1" s="697"/>
      <c r="H1" s="697"/>
      <c r="I1" s="697"/>
      <c r="J1" s="697"/>
      <c r="K1" s="697"/>
      <c r="L1" s="697"/>
      <c r="M1" s="697"/>
      <c r="N1" s="697"/>
      <c r="O1" s="697"/>
      <c r="P1" s="697"/>
      <c r="Q1" s="697"/>
      <c r="R1" s="697"/>
      <c r="S1" s="697"/>
      <c r="T1" s="697"/>
      <c r="U1" s="697"/>
      <c r="V1" s="697"/>
      <c r="W1" s="697"/>
      <c r="X1" s="697"/>
      <c r="Y1" s="697"/>
      <c r="Z1" s="697"/>
      <c r="AA1" s="697"/>
      <c r="AB1" s="50"/>
    </row>
    <row r="2" spans="1:33" ht="18.75" x14ac:dyDescent="0.3">
      <c r="A2" s="696" t="str">
        <f>'ANEXO No 1'!A2:T2</f>
        <v>MUNICIPIO DE COLOMBIA- HUILA</v>
      </c>
      <c r="B2" s="696"/>
      <c r="C2" s="696"/>
      <c r="D2" s="696"/>
      <c r="E2" s="696"/>
      <c r="F2" s="696"/>
      <c r="G2" s="696"/>
      <c r="H2" s="696"/>
      <c r="I2" s="696"/>
      <c r="J2" s="696"/>
      <c r="K2" s="696"/>
      <c r="L2" s="696"/>
      <c r="M2" s="696"/>
      <c r="N2" s="696"/>
      <c r="O2" s="696"/>
      <c r="P2" s="696"/>
      <c r="Q2" s="696"/>
      <c r="R2" s="696"/>
      <c r="S2" s="696"/>
      <c r="T2" s="696"/>
      <c r="U2" s="696"/>
      <c r="V2" s="696"/>
      <c r="W2" s="696"/>
      <c r="X2" s="696"/>
      <c r="Y2" s="696"/>
      <c r="Z2" s="696"/>
      <c r="AA2" s="696"/>
      <c r="AB2" s="48"/>
      <c r="AC2" s="48"/>
      <c r="AD2" s="48"/>
      <c r="AE2" s="48"/>
      <c r="AF2" s="48"/>
      <c r="AG2" s="48"/>
    </row>
    <row r="3" spans="1:33" s="1" customFormat="1" ht="18.75" x14ac:dyDescent="0.3">
      <c r="A3" s="696" t="str">
        <f>'ANEXO No 1'!A3:T3</f>
        <v>NIT: 813.007.522-4</v>
      </c>
      <c r="B3" s="696"/>
      <c r="C3" s="696"/>
      <c r="D3" s="696"/>
      <c r="E3" s="696"/>
      <c r="F3" s="696"/>
      <c r="G3" s="696"/>
      <c r="H3" s="696"/>
      <c r="I3" s="696"/>
      <c r="J3" s="696"/>
      <c r="K3" s="696"/>
      <c r="L3" s="696"/>
      <c r="M3" s="696"/>
      <c r="N3" s="696"/>
      <c r="O3" s="696"/>
      <c r="P3" s="696"/>
      <c r="Q3" s="696"/>
      <c r="R3" s="696"/>
      <c r="S3" s="696"/>
      <c r="T3" s="696"/>
      <c r="U3" s="696"/>
      <c r="V3" s="696"/>
      <c r="W3" s="696"/>
      <c r="X3" s="696"/>
      <c r="Y3" s="696"/>
      <c r="Z3" s="696"/>
      <c r="AA3" s="696"/>
    </row>
    <row r="4" spans="1:33" s="1" customFormat="1" ht="18.75" x14ac:dyDescent="0.3">
      <c r="A4" s="696" t="str">
        <f>'ANEXO No 1'!A4:T4</f>
        <v>CODIGO DANE No.241206001078</v>
      </c>
      <c r="B4" s="696"/>
      <c r="C4" s="696"/>
      <c r="D4" s="696"/>
      <c r="E4" s="696"/>
      <c r="F4" s="696"/>
      <c r="G4" s="696"/>
      <c r="H4" s="696"/>
      <c r="I4" s="696"/>
      <c r="J4" s="696"/>
      <c r="K4" s="696"/>
      <c r="L4" s="696"/>
      <c r="M4" s="696"/>
      <c r="N4" s="696"/>
      <c r="O4" s="696"/>
      <c r="P4" s="696"/>
      <c r="Q4" s="696"/>
      <c r="R4" s="696"/>
      <c r="S4" s="696"/>
      <c r="T4" s="696"/>
      <c r="U4" s="696"/>
      <c r="V4" s="696"/>
      <c r="W4" s="696"/>
      <c r="X4" s="696"/>
      <c r="Y4" s="696"/>
      <c r="Z4" s="696"/>
      <c r="AA4" s="696"/>
    </row>
    <row r="5" spans="1:33" s="1" customFormat="1" ht="18.75" x14ac:dyDescent="0.3">
      <c r="A5" s="696" t="str">
        <f>'ANEXO No 1'!A5:T5</f>
        <v>DIRECCION: VEREDA SANTA ANA</v>
      </c>
      <c r="B5" s="696"/>
      <c r="C5" s="696"/>
      <c r="D5" s="696"/>
      <c r="E5" s="696"/>
      <c r="F5" s="696"/>
      <c r="G5" s="696"/>
      <c r="H5" s="696"/>
      <c r="I5" s="696"/>
      <c r="J5" s="696"/>
      <c r="K5" s="696"/>
      <c r="L5" s="696"/>
      <c r="M5" s="696"/>
      <c r="N5" s="696"/>
      <c r="O5" s="696"/>
      <c r="P5" s="696"/>
      <c r="Q5" s="696"/>
      <c r="R5" s="696"/>
      <c r="S5" s="696"/>
      <c r="T5" s="696"/>
      <c r="U5" s="696"/>
      <c r="V5" s="696"/>
      <c r="W5" s="696"/>
      <c r="X5" s="696"/>
      <c r="Y5" s="696"/>
      <c r="Z5" s="696"/>
      <c r="AA5" s="696"/>
    </row>
    <row r="6" spans="1:33" ht="18.75" x14ac:dyDescent="0.3">
      <c r="A6" s="51"/>
      <c r="B6" s="51"/>
      <c r="C6" s="51"/>
      <c r="D6" s="52"/>
      <c r="E6" s="52"/>
      <c r="F6" s="52"/>
      <c r="G6" s="52"/>
      <c r="H6" s="52"/>
      <c r="I6" s="52"/>
      <c r="J6" s="52"/>
      <c r="K6" s="52"/>
      <c r="L6" s="52"/>
      <c r="M6" s="52"/>
      <c r="N6" s="52"/>
      <c r="O6" s="52"/>
      <c r="P6" s="266"/>
      <c r="Q6" s="52"/>
      <c r="R6" s="52"/>
      <c r="S6" s="52"/>
      <c r="T6" s="52"/>
      <c r="U6" s="52"/>
      <c r="V6" s="52"/>
      <c r="W6" s="52"/>
      <c r="X6" s="52"/>
      <c r="Y6" s="52"/>
      <c r="Z6" s="52"/>
      <c r="AA6" s="51"/>
    </row>
    <row r="7" spans="1:33" ht="15.75" x14ac:dyDescent="0.25">
      <c r="A7" s="706" t="s">
        <v>513</v>
      </c>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row>
    <row r="8" spans="1:33" ht="15.75" x14ac:dyDescent="0.25">
      <c r="A8" s="705" t="s">
        <v>587</v>
      </c>
      <c r="B8" s="705"/>
      <c r="C8" s="705"/>
      <c r="D8" s="705"/>
      <c r="E8" s="705"/>
      <c r="F8" s="705"/>
      <c r="G8" s="705"/>
      <c r="H8" s="705"/>
      <c r="I8" s="705"/>
      <c r="J8" s="705"/>
      <c r="K8" s="705"/>
      <c r="L8" s="705"/>
      <c r="M8" s="705"/>
      <c r="N8" s="705"/>
      <c r="O8" s="705"/>
      <c r="P8" s="705"/>
      <c r="Q8" s="705"/>
      <c r="R8" s="705"/>
      <c r="S8" s="705"/>
      <c r="T8" s="705"/>
      <c r="U8" s="705"/>
      <c r="V8" s="705"/>
      <c r="W8" s="705"/>
      <c r="X8" s="705"/>
      <c r="Y8" s="705"/>
      <c r="Z8" s="705"/>
      <c r="AA8" s="705"/>
      <c r="AB8" s="53"/>
    </row>
    <row r="9" spans="1:33" ht="15.75" x14ac:dyDescent="0.25">
      <c r="A9" s="705" t="str">
        <f>'ANEXO No 1'!A9:T9</f>
        <v>VIGENCIA 2025</v>
      </c>
      <c r="B9" s="705"/>
      <c r="C9" s="705"/>
      <c r="D9" s="705"/>
      <c r="E9" s="705"/>
      <c r="F9" s="705"/>
      <c r="G9" s="705"/>
      <c r="H9" s="705"/>
      <c r="I9" s="705"/>
      <c r="J9" s="705"/>
      <c r="K9" s="705"/>
      <c r="L9" s="705"/>
      <c r="M9" s="705"/>
      <c r="N9" s="705"/>
      <c r="O9" s="705"/>
      <c r="P9" s="705"/>
      <c r="Q9" s="705"/>
      <c r="R9" s="705"/>
      <c r="S9" s="705"/>
      <c r="T9" s="705"/>
      <c r="U9" s="705"/>
      <c r="V9" s="705"/>
      <c r="W9" s="705"/>
      <c r="X9" s="705"/>
      <c r="Y9" s="705"/>
      <c r="Z9" s="705"/>
      <c r="AA9" s="705"/>
      <c r="AB9" s="53"/>
    </row>
    <row r="10" spans="1:33" ht="15.75" x14ac:dyDescent="0.25">
      <c r="D10" s="39"/>
      <c r="E10" s="39"/>
      <c r="F10" s="39"/>
      <c r="G10" s="39"/>
      <c r="H10" s="39"/>
      <c r="I10" s="39"/>
      <c r="J10" s="39"/>
      <c r="K10" s="39"/>
      <c r="L10" s="39"/>
      <c r="M10" s="39"/>
      <c r="N10" s="39"/>
      <c r="O10" s="39"/>
      <c r="P10" s="267"/>
      <c r="Q10" s="39"/>
      <c r="R10" s="39"/>
      <c r="S10" s="39"/>
      <c r="T10" s="39"/>
      <c r="U10" s="39"/>
      <c r="V10" s="39"/>
      <c r="W10" s="39"/>
      <c r="X10" s="39"/>
      <c r="Y10" s="39"/>
      <c r="Z10" s="39"/>
      <c r="AA10" s="39"/>
      <c r="AB10" s="53"/>
    </row>
    <row r="11" spans="1:33" ht="21" x14ac:dyDescent="0.35">
      <c r="D11" s="39"/>
      <c r="E11" s="39"/>
      <c r="F11" s="39"/>
      <c r="G11" s="39"/>
      <c r="H11" s="39"/>
      <c r="I11" s="39"/>
      <c r="J11" s="17" t="s">
        <v>82</v>
      </c>
      <c r="K11" s="471">
        <f>'ANEXO No 1'!H11</f>
        <v>0</v>
      </c>
      <c r="L11" s="77" t="s">
        <v>83</v>
      </c>
      <c r="M11" s="471">
        <f>'ANEXO No 1'!J11</f>
        <v>0</v>
      </c>
      <c r="N11" s="77" t="s">
        <v>84</v>
      </c>
      <c r="O11" s="471">
        <f>'ANEXO No 1'!M11</f>
        <v>0</v>
      </c>
      <c r="P11" s="268" t="s">
        <v>85</v>
      </c>
      <c r="Q11" s="471" t="str">
        <f>'ANEXO No 1'!O11</f>
        <v>X</v>
      </c>
      <c r="R11" s="39"/>
      <c r="S11" s="39"/>
      <c r="T11" s="39"/>
      <c r="U11" s="39"/>
      <c r="V11" s="39"/>
      <c r="W11" s="39"/>
      <c r="X11" s="39"/>
      <c r="Y11" s="39"/>
      <c r="Z11" s="39"/>
      <c r="AA11" s="39"/>
      <c r="AB11" s="53"/>
    </row>
    <row r="12" spans="1:33" ht="15.75" x14ac:dyDescent="0.25">
      <c r="D12" s="39"/>
      <c r="E12" s="39"/>
      <c r="F12" s="39"/>
      <c r="G12" s="39"/>
      <c r="H12" s="39"/>
      <c r="I12" s="39"/>
      <c r="J12" s="39"/>
      <c r="K12" s="39"/>
      <c r="L12" s="39"/>
      <c r="M12" s="39"/>
      <c r="N12" s="39"/>
      <c r="O12" s="39"/>
      <c r="P12" s="267"/>
      <c r="Q12" s="39"/>
      <c r="R12" s="39"/>
      <c r="S12" s="39"/>
      <c r="T12" s="39"/>
      <c r="U12" s="39"/>
      <c r="V12" s="39"/>
      <c r="W12" s="39"/>
      <c r="X12" s="39"/>
      <c r="Y12" s="39"/>
      <c r="Z12" s="39"/>
      <c r="AA12" s="39"/>
      <c r="AB12" s="53"/>
    </row>
    <row r="13" spans="1:33" ht="15.75" customHeight="1" thickBot="1" x14ac:dyDescent="0.25">
      <c r="D13" s="54"/>
      <c r="E13" s="54"/>
      <c r="F13" s="54"/>
      <c r="G13" s="54"/>
      <c r="H13" s="54"/>
      <c r="I13" s="54"/>
      <c r="J13" s="54"/>
      <c r="K13" s="54"/>
      <c r="L13" s="54"/>
      <c r="M13" s="54"/>
      <c r="N13" s="54"/>
      <c r="O13" s="54"/>
      <c r="P13" s="269"/>
      <c r="Q13" s="54"/>
      <c r="R13" s="54"/>
      <c r="S13" s="54"/>
      <c r="T13" s="54"/>
      <c r="U13" s="54"/>
      <c r="V13" s="54"/>
      <c r="W13" s="54"/>
      <c r="X13" s="54"/>
      <c r="Y13" s="54"/>
      <c r="Z13" s="54"/>
      <c r="AA13" s="55"/>
      <c r="AB13" s="48"/>
    </row>
    <row r="14" spans="1:33" s="75" customFormat="1" ht="25.5" customHeight="1" x14ac:dyDescent="0.25">
      <c r="A14" s="725" t="s">
        <v>410</v>
      </c>
      <c r="B14" s="725" t="s">
        <v>411</v>
      </c>
      <c r="C14" s="725" t="s">
        <v>412</v>
      </c>
      <c r="D14" s="725" t="s">
        <v>413</v>
      </c>
      <c r="E14" s="694" t="s">
        <v>481</v>
      </c>
      <c r="F14" s="728" t="s">
        <v>6</v>
      </c>
      <c r="G14" s="729"/>
      <c r="H14" s="729"/>
      <c r="I14" s="730"/>
      <c r="J14" s="737" t="s">
        <v>486</v>
      </c>
      <c r="K14" s="713" t="s">
        <v>65</v>
      </c>
      <c r="L14" s="714"/>
      <c r="M14" s="714"/>
      <c r="N14" s="714"/>
      <c r="O14" s="715"/>
      <c r="P14" s="726" t="s">
        <v>50</v>
      </c>
      <c r="Q14" s="731" t="s">
        <v>40</v>
      </c>
      <c r="R14" s="732"/>
      <c r="S14" s="732"/>
      <c r="T14" s="732"/>
      <c r="U14" s="733"/>
      <c r="V14" s="734" t="s">
        <v>51</v>
      </c>
      <c r="W14" s="735"/>
      <c r="X14" s="735"/>
      <c r="Y14" s="735"/>
      <c r="Z14" s="735"/>
      <c r="AA14" s="736" t="s">
        <v>38</v>
      </c>
    </row>
    <row r="15" spans="1:33" s="75" customFormat="1" ht="30.75" customHeight="1" thickBot="1" x14ac:dyDescent="0.3">
      <c r="A15" s="725"/>
      <c r="B15" s="725"/>
      <c r="C15" s="725"/>
      <c r="D15" s="725"/>
      <c r="E15" s="694"/>
      <c r="F15" s="90" t="s">
        <v>482</v>
      </c>
      <c r="G15" s="90" t="s">
        <v>483</v>
      </c>
      <c r="H15" s="90" t="s">
        <v>484</v>
      </c>
      <c r="I15" s="90" t="s">
        <v>485</v>
      </c>
      <c r="J15" s="737"/>
      <c r="K15" s="516" t="s">
        <v>46</v>
      </c>
      <c r="L15" s="516" t="s">
        <v>47</v>
      </c>
      <c r="M15" s="516" t="s">
        <v>48</v>
      </c>
      <c r="N15" s="516" t="s">
        <v>49</v>
      </c>
      <c r="O15" s="516" t="s">
        <v>9</v>
      </c>
      <c r="P15" s="727"/>
      <c r="Q15" s="523" t="s">
        <v>46</v>
      </c>
      <c r="R15" s="523" t="s">
        <v>47</v>
      </c>
      <c r="S15" s="523" t="s">
        <v>48</v>
      </c>
      <c r="T15" s="523" t="s">
        <v>49</v>
      </c>
      <c r="U15" s="523" t="s">
        <v>9</v>
      </c>
      <c r="V15" s="527" t="s">
        <v>46</v>
      </c>
      <c r="W15" s="527" t="s">
        <v>47</v>
      </c>
      <c r="X15" s="527" t="s">
        <v>48</v>
      </c>
      <c r="Y15" s="527" t="s">
        <v>49</v>
      </c>
      <c r="Z15" s="528" t="s">
        <v>9</v>
      </c>
      <c r="AA15" s="736"/>
    </row>
    <row r="16" spans="1:33" ht="15.75" customHeight="1" x14ac:dyDescent="0.2">
      <c r="A16" s="368" t="s">
        <v>224</v>
      </c>
      <c r="B16" s="363">
        <v>1</v>
      </c>
      <c r="C16" s="363" t="s">
        <v>27</v>
      </c>
      <c r="D16" s="369" t="s">
        <v>225</v>
      </c>
      <c r="E16" s="377">
        <f>+E17</f>
        <v>500000</v>
      </c>
      <c r="F16" s="377">
        <f t="shared" ref="F16:I16" si="0">+F17</f>
        <v>7804736.3600000003</v>
      </c>
      <c r="G16" s="377">
        <f t="shared" si="0"/>
        <v>0</v>
      </c>
      <c r="H16" s="377">
        <f t="shared" si="0"/>
        <v>96280</v>
      </c>
      <c r="I16" s="377">
        <f t="shared" si="0"/>
        <v>96280</v>
      </c>
      <c r="J16" s="377">
        <f>+J17</f>
        <v>8304736.3600000003</v>
      </c>
      <c r="K16" s="377">
        <f t="shared" ref="K16:AA16" si="1">+K17</f>
        <v>0</v>
      </c>
      <c r="L16" s="377">
        <f t="shared" si="1"/>
        <v>0</v>
      </c>
      <c r="M16" s="377">
        <f t="shared" si="1"/>
        <v>6750085</v>
      </c>
      <c r="N16" s="377">
        <f t="shared" si="1"/>
        <v>96280</v>
      </c>
      <c r="O16" s="377">
        <f t="shared" si="1"/>
        <v>6846365</v>
      </c>
      <c r="P16" s="377">
        <f t="shared" si="1"/>
        <v>6846365</v>
      </c>
      <c r="Q16" s="377">
        <f t="shared" si="1"/>
        <v>0</v>
      </c>
      <c r="R16" s="377">
        <f t="shared" si="1"/>
        <v>0</v>
      </c>
      <c r="S16" s="377">
        <f t="shared" si="1"/>
        <v>6750085</v>
      </c>
      <c r="T16" s="377">
        <f t="shared" si="1"/>
        <v>96280</v>
      </c>
      <c r="U16" s="377">
        <f t="shared" si="1"/>
        <v>6846365</v>
      </c>
      <c r="V16" s="377">
        <f t="shared" si="1"/>
        <v>0</v>
      </c>
      <c r="W16" s="377">
        <f t="shared" si="1"/>
        <v>0</v>
      </c>
      <c r="X16" s="377">
        <f t="shared" si="1"/>
        <v>6750085</v>
      </c>
      <c r="Y16" s="377">
        <f t="shared" si="1"/>
        <v>96280</v>
      </c>
      <c r="Z16" s="377">
        <f t="shared" si="1"/>
        <v>6846365</v>
      </c>
      <c r="AA16" s="378">
        <f t="shared" si="1"/>
        <v>1458371.36</v>
      </c>
    </row>
    <row r="17" spans="1:27" ht="15.75" customHeight="1" x14ac:dyDescent="0.2">
      <c r="A17" s="95" t="s">
        <v>226</v>
      </c>
      <c r="B17" s="96">
        <v>2</v>
      </c>
      <c r="C17" s="96" t="s">
        <v>27</v>
      </c>
      <c r="D17" s="97" t="s">
        <v>227</v>
      </c>
      <c r="E17" s="325">
        <f t="shared" ref="E17:AA17" si="2">+E18+E112</f>
        <v>500000</v>
      </c>
      <c r="F17" s="325">
        <f t="shared" si="2"/>
        <v>7804736.3600000003</v>
      </c>
      <c r="G17" s="325">
        <f t="shared" si="2"/>
        <v>0</v>
      </c>
      <c r="H17" s="325">
        <f t="shared" si="2"/>
        <v>96280</v>
      </c>
      <c r="I17" s="325">
        <f t="shared" si="2"/>
        <v>96280</v>
      </c>
      <c r="J17" s="325">
        <f t="shared" si="2"/>
        <v>8304736.3600000003</v>
      </c>
      <c r="K17" s="325">
        <f t="shared" si="2"/>
        <v>0</v>
      </c>
      <c r="L17" s="325">
        <f t="shared" si="2"/>
        <v>0</v>
      </c>
      <c r="M17" s="325">
        <f t="shared" si="2"/>
        <v>6750085</v>
      </c>
      <c r="N17" s="325">
        <f t="shared" si="2"/>
        <v>96280</v>
      </c>
      <c r="O17" s="325">
        <f t="shared" si="2"/>
        <v>6846365</v>
      </c>
      <c r="P17" s="325">
        <f t="shared" si="2"/>
        <v>6846365</v>
      </c>
      <c r="Q17" s="325">
        <f t="shared" si="2"/>
        <v>0</v>
      </c>
      <c r="R17" s="325">
        <f t="shared" si="2"/>
        <v>0</v>
      </c>
      <c r="S17" s="325">
        <f t="shared" si="2"/>
        <v>6750085</v>
      </c>
      <c r="T17" s="325">
        <f t="shared" si="2"/>
        <v>96280</v>
      </c>
      <c r="U17" s="325">
        <f t="shared" si="2"/>
        <v>6846365</v>
      </c>
      <c r="V17" s="325">
        <f t="shared" si="2"/>
        <v>0</v>
      </c>
      <c r="W17" s="325">
        <f t="shared" si="2"/>
        <v>0</v>
      </c>
      <c r="X17" s="325">
        <f t="shared" si="2"/>
        <v>6750085</v>
      </c>
      <c r="Y17" s="325">
        <f t="shared" si="2"/>
        <v>96280</v>
      </c>
      <c r="Z17" s="325">
        <f t="shared" si="2"/>
        <v>6846365</v>
      </c>
      <c r="AA17" s="325">
        <f t="shared" si="2"/>
        <v>1458371.36</v>
      </c>
    </row>
    <row r="18" spans="1:27" ht="15.75" customHeight="1" x14ac:dyDescent="0.2">
      <c r="A18" s="98" t="s">
        <v>228</v>
      </c>
      <c r="B18" s="99">
        <v>3</v>
      </c>
      <c r="C18" s="99" t="s">
        <v>27</v>
      </c>
      <c r="D18" s="100" t="s">
        <v>229</v>
      </c>
      <c r="E18" s="326">
        <f t="shared" ref="E18:AA18" si="3">+E19+E65</f>
        <v>500000</v>
      </c>
      <c r="F18" s="326">
        <f t="shared" si="3"/>
        <v>7698456</v>
      </c>
      <c r="G18" s="326">
        <f t="shared" si="3"/>
        <v>0</v>
      </c>
      <c r="H18" s="326">
        <f t="shared" si="3"/>
        <v>96280</v>
      </c>
      <c r="I18" s="326">
        <f t="shared" si="3"/>
        <v>0</v>
      </c>
      <c r="J18" s="326">
        <f t="shared" si="3"/>
        <v>8294736</v>
      </c>
      <c r="K18" s="326">
        <f t="shared" si="3"/>
        <v>0</v>
      </c>
      <c r="L18" s="326">
        <f t="shared" si="3"/>
        <v>0</v>
      </c>
      <c r="M18" s="326">
        <f t="shared" si="3"/>
        <v>6750085</v>
      </c>
      <c r="N18" s="326">
        <f t="shared" si="3"/>
        <v>96280</v>
      </c>
      <c r="O18" s="326">
        <f t="shared" si="3"/>
        <v>6846365</v>
      </c>
      <c r="P18" s="326">
        <f t="shared" si="3"/>
        <v>6846365</v>
      </c>
      <c r="Q18" s="326">
        <f t="shared" si="3"/>
        <v>0</v>
      </c>
      <c r="R18" s="326">
        <f t="shared" si="3"/>
        <v>0</v>
      </c>
      <c r="S18" s="326">
        <f t="shared" si="3"/>
        <v>6750085</v>
      </c>
      <c r="T18" s="326">
        <f t="shared" si="3"/>
        <v>96280</v>
      </c>
      <c r="U18" s="326">
        <f t="shared" si="3"/>
        <v>6846365</v>
      </c>
      <c r="V18" s="326">
        <f t="shared" si="3"/>
        <v>0</v>
      </c>
      <c r="W18" s="326">
        <f t="shared" si="3"/>
        <v>0</v>
      </c>
      <c r="X18" s="326">
        <f t="shared" si="3"/>
        <v>6750085</v>
      </c>
      <c r="Y18" s="326">
        <f t="shared" si="3"/>
        <v>96280</v>
      </c>
      <c r="Z18" s="326">
        <f t="shared" si="3"/>
        <v>6846365</v>
      </c>
      <c r="AA18" s="326">
        <f t="shared" si="3"/>
        <v>1448371</v>
      </c>
    </row>
    <row r="19" spans="1:27" ht="15.75" customHeight="1" x14ac:dyDescent="0.2">
      <c r="A19" s="101" t="s">
        <v>230</v>
      </c>
      <c r="B19" s="102">
        <v>4</v>
      </c>
      <c r="C19" s="102" t="s">
        <v>27</v>
      </c>
      <c r="D19" s="103" t="s">
        <v>231</v>
      </c>
      <c r="E19" s="327">
        <f t="shared" ref="E19:AA19" si="4">+E20+E43+E53</f>
        <v>0</v>
      </c>
      <c r="F19" s="327">
        <f t="shared" si="4"/>
        <v>1000000</v>
      </c>
      <c r="G19" s="327">
        <f t="shared" si="4"/>
        <v>0</v>
      </c>
      <c r="H19" s="327">
        <f t="shared" si="4"/>
        <v>0</v>
      </c>
      <c r="I19" s="327">
        <f t="shared" si="4"/>
        <v>0</v>
      </c>
      <c r="J19" s="327">
        <f t="shared" si="4"/>
        <v>1000000</v>
      </c>
      <c r="K19" s="327">
        <f t="shared" si="4"/>
        <v>0</v>
      </c>
      <c r="L19" s="327">
        <f t="shared" si="4"/>
        <v>0</v>
      </c>
      <c r="M19" s="327">
        <f t="shared" si="4"/>
        <v>1000000</v>
      </c>
      <c r="N19" s="327">
        <f t="shared" si="4"/>
        <v>0</v>
      </c>
      <c r="O19" s="327">
        <f t="shared" si="4"/>
        <v>1000000</v>
      </c>
      <c r="P19" s="327">
        <f t="shared" si="4"/>
        <v>1000000</v>
      </c>
      <c r="Q19" s="327">
        <f t="shared" si="4"/>
        <v>0</v>
      </c>
      <c r="R19" s="327">
        <f t="shared" si="4"/>
        <v>0</v>
      </c>
      <c r="S19" s="327">
        <f t="shared" si="4"/>
        <v>1000000</v>
      </c>
      <c r="T19" s="327">
        <f t="shared" si="4"/>
        <v>0</v>
      </c>
      <c r="U19" s="327">
        <f t="shared" si="4"/>
        <v>1000000</v>
      </c>
      <c r="V19" s="327">
        <f t="shared" si="4"/>
        <v>0</v>
      </c>
      <c r="W19" s="327">
        <f t="shared" si="4"/>
        <v>0</v>
      </c>
      <c r="X19" s="327">
        <f t="shared" si="4"/>
        <v>1000000</v>
      </c>
      <c r="Y19" s="327">
        <f t="shared" si="4"/>
        <v>0</v>
      </c>
      <c r="Z19" s="327">
        <f t="shared" si="4"/>
        <v>1000000</v>
      </c>
      <c r="AA19" s="327">
        <f t="shared" si="4"/>
        <v>0</v>
      </c>
    </row>
    <row r="20" spans="1:27" ht="15.75" customHeight="1" x14ac:dyDescent="0.2">
      <c r="A20" s="104" t="s">
        <v>232</v>
      </c>
      <c r="B20" s="105">
        <v>5</v>
      </c>
      <c r="C20" s="105" t="s">
        <v>27</v>
      </c>
      <c r="D20" s="106" t="s">
        <v>233</v>
      </c>
      <c r="E20" s="322">
        <f>+E21</f>
        <v>0</v>
      </c>
      <c r="F20" s="322">
        <f t="shared" ref="F20:AA20" si="5">+F21</f>
        <v>0</v>
      </c>
      <c r="G20" s="322">
        <f t="shared" si="5"/>
        <v>0</v>
      </c>
      <c r="H20" s="322">
        <f t="shared" si="5"/>
        <v>0</v>
      </c>
      <c r="I20" s="322">
        <f t="shared" si="5"/>
        <v>0</v>
      </c>
      <c r="J20" s="322">
        <f t="shared" si="5"/>
        <v>0</v>
      </c>
      <c r="K20" s="322">
        <f t="shared" si="5"/>
        <v>0</v>
      </c>
      <c r="L20" s="322">
        <f t="shared" si="5"/>
        <v>0</v>
      </c>
      <c r="M20" s="322">
        <f t="shared" si="5"/>
        <v>0</v>
      </c>
      <c r="N20" s="322">
        <f t="shared" si="5"/>
        <v>0</v>
      </c>
      <c r="O20" s="322">
        <f t="shared" si="5"/>
        <v>0</v>
      </c>
      <c r="P20" s="322">
        <f t="shared" si="5"/>
        <v>0</v>
      </c>
      <c r="Q20" s="322">
        <f t="shared" si="5"/>
        <v>0</v>
      </c>
      <c r="R20" s="322">
        <f t="shared" si="5"/>
        <v>0</v>
      </c>
      <c r="S20" s="322">
        <f t="shared" si="5"/>
        <v>0</v>
      </c>
      <c r="T20" s="322">
        <f t="shared" si="5"/>
        <v>0</v>
      </c>
      <c r="U20" s="322">
        <f t="shared" si="5"/>
        <v>0</v>
      </c>
      <c r="V20" s="322">
        <f t="shared" si="5"/>
        <v>0</v>
      </c>
      <c r="W20" s="322">
        <f t="shared" si="5"/>
        <v>0</v>
      </c>
      <c r="X20" s="322">
        <f t="shared" si="5"/>
        <v>0</v>
      </c>
      <c r="Y20" s="322">
        <f t="shared" si="5"/>
        <v>0</v>
      </c>
      <c r="Z20" s="322">
        <f t="shared" si="5"/>
        <v>0</v>
      </c>
      <c r="AA20" s="322">
        <f t="shared" si="5"/>
        <v>0</v>
      </c>
    </row>
    <row r="21" spans="1:27" ht="15.75" customHeight="1" x14ac:dyDescent="0.2">
      <c r="A21" s="107" t="s">
        <v>234</v>
      </c>
      <c r="B21" s="108">
        <v>6</v>
      </c>
      <c r="C21" s="108" t="s">
        <v>27</v>
      </c>
      <c r="D21" s="107" t="s">
        <v>235</v>
      </c>
      <c r="E21" s="328">
        <f t="shared" ref="E21:AA21" si="6">+E22+E25+E30+E32+E39</f>
        <v>0</v>
      </c>
      <c r="F21" s="328">
        <f t="shared" si="6"/>
        <v>0</v>
      </c>
      <c r="G21" s="328">
        <f t="shared" si="6"/>
        <v>0</v>
      </c>
      <c r="H21" s="328">
        <f t="shared" si="6"/>
        <v>0</v>
      </c>
      <c r="I21" s="328">
        <f t="shared" si="6"/>
        <v>0</v>
      </c>
      <c r="J21" s="328">
        <f t="shared" si="6"/>
        <v>0</v>
      </c>
      <c r="K21" s="328">
        <f t="shared" si="6"/>
        <v>0</v>
      </c>
      <c r="L21" s="328">
        <f t="shared" si="6"/>
        <v>0</v>
      </c>
      <c r="M21" s="328">
        <f t="shared" si="6"/>
        <v>0</v>
      </c>
      <c r="N21" s="328">
        <f t="shared" si="6"/>
        <v>0</v>
      </c>
      <c r="O21" s="328">
        <f t="shared" si="6"/>
        <v>0</v>
      </c>
      <c r="P21" s="328">
        <f t="shared" si="6"/>
        <v>0</v>
      </c>
      <c r="Q21" s="328">
        <f t="shared" si="6"/>
        <v>0</v>
      </c>
      <c r="R21" s="328">
        <f t="shared" si="6"/>
        <v>0</v>
      </c>
      <c r="S21" s="328">
        <f t="shared" si="6"/>
        <v>0</v>
      </c>
      <c r="T21" s="328">
        <f t="shared" si="6"/>
        <v>0</v>
      </c>
      <c r="U21" s="328">
        <f t="shared" si="6"/>
        <v>0</v>
      </c>
      <c r="V21" s="328">
        <f t="shared" si="6"/>
        <v>0</v>
      </c>
      <c r="W21" s="328">
        <f t="shared" si="6"/>
        <v>0</v>
      </c>
      <c r="X21" s="328">
        <f t="shared" si="6"/>
        <v>0</v>
      </c>
      <c r="Y21" s="328">
        <f t="shared" si="6"/>
        <v>0</v>
      </c>
      <c r="Z21" s="328">
        <f t="shared" si="6"/>
        <v>0</v>
      </c>
      <c r="AA21" s="328">
        <f t="shared" si="6"/>
        <v>0</v>
      </c>
    </row>
    <row r="22" spans="1:27" ht="15.75" customHeight="1" x14ac:dyDescent="0.2">
      <c r="A22" s="109" t="s">
        <v>236</v>
      </c>
      <c r="B22" s="110">
        <v>7</v>
      </c>
      <c r="C22" s="110" t="s">
        <v>27</v>
      </c>
      <c r="D22" s="109" t="s">
        <v>237</v>
      </c>
      <c r="E22" s="329">
        <f>SUM(E23:E24)</f>
        <v>0</v>
      </c>
      <c r="F22" s="329">
        <f t="shared" ref="F22:I22" si="7">SUM(F23:F24)</f>
        <v>0</v>
      </c>
      <c r="G22" s="329">
        <f t="shared" si="7"/>
        <v>0</v>
      </c>
      <c r="H22" s="329">
        <f t="shared" si="7"/>
        <v>0</v>
      </c>
      <c r="I22" s="329">
        <f t="shared" si="7"/>
        <v>0</v>
      </c>
      <c r="J22" s="329">
        <f>SUM(J23:J24)</f>
        <v>0</v>
      </c>
      <c r="K22" s="329">
        <f t="shared" ref="K22:AA22" si="8">SUM(K23:K24)</f>
        <v>0</v>
      </c>
      <c r="L22" s="329">
        <f t="shared" si="8"/>
        <v>0</v>
      </c>
      <c r="M22" s="329">
        <f t="shared" si="8"/>
        <v>0</v>
      </c>
      <c r="N22" s="329">
        <f t="shared" si="8"/>
        <v>0</v>
      </c>
      <c r="O22" s="329">
        <f t="shared" si="8"/>
        <v>0</v>
      </c>
      <c r="P22" s="329">
        <f t="shared" si="8"/>
        <v>0</v>
      </c>
      <c r="Q22" s="329">
        <f t="shared" si="8"/>
        <v>0</v>
      </c>
      <c r="R22" s="329">
        <f t="shared" si="8"/>
        <v>0</v>
      </c>
      <c r="S22" s="329">
        <f t="shared" si="8"/>
        <v>0</v>
      </c>
      <c r="T22" s="329">
        <f t="shared" si="8"/>
        <v>0</v>
      </c>
      <c r="U22" s="329">
        <f t="shared" si="8"/>
        <v>0</v>
      </c>
      <c r="V22" s="329">
        <f t="shared" si="8"/>
        <v>0</v>
      </c>
      <c r="W22" s="329">
        <f t="shared" si="8"/>
        <v>0</v>
      </c>
      <c r="X22" s="329">
        <f t="shared" si="8"/>
        <v>0</v>
      </c>
      <c r="Y22" s="329">
        <f t="shared" si="8"/>
        <v>0</v>
      </c>
      <c r="Z22" s="329">
        <f t="shared" si="8"/>
        <v>0</v>
      </c>
      <c r="AA22" s="329">
        <f t="shared" si="8"/>
        <v>0</v>
      </c>
    </row>
    <row r="23" spans="1:27" ht="24.75" customHeight="1" x14ac:dyDescent="0.2">
      <c r="A23" s="111" t="s">
        <v>238</v>
      </c>
      <c r="B23" s="112">
        <v>8</v>
      </c>
      <c r="C23" s="112" t="s">
        <v>118</v>
      </c>
      <c r="D23" s="113" t="s">
        <v>239</v>
      </c>
      <c r="E23" s="514"/>
      <c r="F23" s="330"/>
      <c r="G23" s="330"/>
      <c r="H23" s="330"/>
      <c r="I23" s="330"/>
      <c r="J23" s="538">
        <f>+E23+F23-G23+H23-I23</f>
        <v>0</v>
      </c>
      <c r="K23" s="319"/>
      <c r="L23" s="319"/>
      <c r="M23" s="319"/>
      <c r="N23" s="319"/>
      <c r="O23" s="517">
        <f>SUM(K23:N23)</f>
        <v>0</v>
      </c>
      <c r="P23" s="541">
        <f>+'ANEXO No 9A'!I23</f>
        <v>0</v>
      </c>
      <c r="Q23" s="319"/>
      <c r="R23" s="319"/>
      <c r="S23" s="319"/>
      <c r="T23" s="319"/>
      <c r="U23" s="525">
        <f>SUM(Q23:T23)</f>
        <v>0</v>
      </c>
      <c r="V23" s="319"/>
      <c r="W23" s="319"/>
      <c r="X23" s="319"/>
      <c r="Y23" s="319"/>
      <c r="Z23" s="529">
        <f>SUM(V23:Y23)</f>
        <v>0</v>
      </c>
      <c r="AA23" s="546">
        <f>+J23-P23</f>
        <v>0</v>
      </c>
    </row>
    <row r="24" spans="1:27" x14ac:dyDescent="0.2">
      <c r="A24" s="111" t="s">
        <v>240</v>
      </c>
      <c r="B24" s="114">
        <v>8</v>
      </c>
      <c r="C24" s="114" t="s">
        <v>118</v>
      </c>
      <c r="D24" s="115" t="s">
        <v>241</v>
      </c>
      <c r="E24" s="514"/>
      <c r="F24" s="330"/>
      <c r="G24" s="330"/>
      <c r="H24" s="330"/>
      <c r="I24" s="330"/>
      <c r="J24" s="538">
        <f>+E24+F24-G24+H24-I24</f>
        <v>0</v>
      </c>
      <c r="K24" s="319"/>
      <c r="L24" s="319"/>
      <c r="M24" s="319"/>
      <c r="N24" s="319"/>
      <c r="O24" s="517">
        <f>SUM(K24:N24)</f>
        <v>0</v>
      </c>
      <c r="P24" s="541">
        <f>+'ANEXO No 9A'!I36</f>
        <v>0</v>
      </c>
      <c r="Q24" s="319"/>
      <c r="R24" s="319"/>
      <c r="S24" s="319"/>
      <c r="T24" s="319"/>
      <c r="U24" s="525">
        <f>SUM(Q24:T24)</f>
        <v>0</v>
      </c>
      <c r="V24" s="319"/>
      <c r="W24" s="319"/>
      <c r="X24" s="319"/>
      <c r="Y24" s="319"/>
      <c r="Z24" s="529">
        <f>SUM(V24:Y24)</f>
        <v>0</v>
      </c>
      <c r="AA24" s="546">
        <f>+J24-P24</f>
        <v>0</v>
      </c>
    </row>
    <row r="25" spans="1:27" ht="15.75" customHeight="1" x14ac:dyDescent="0.2">
      <c r="A25" s="109" t="s">
        <v>242</v>
      </c>
      <c r="B25" s="110">
        <v>7</v>
      </c>
      <c r="C25" s="110" t="s">
        <v>27</v>
      </c>
      <c r="D25" s="109" t="s">
        <v>243</v>
      </c>
      <c r="E25" s="329">
        <f t="shared" ref="E25:AA25" si="9">SUM(E26:E29)</f>
        <v>0</v>
      </c>
      <c r="F25" s="329">
        <f t="shared" si="9"/>
        <v>0</v>
      </c>
      <c r="G25" s="329">
        <f t="shared" si="9"/>
        <v>0</v>
      </c>
      <c r="H25" s="329">
        <f t="shared" si="9"/>
        <v>0</v>
      </c>
      <c r="I25" s="329">
        <f t="shared" si="9"/>
        <v>0</v>
      </c>
      <c r="J25" s="329">
        <f t="shared" si="9"/>
        <v>0</v>
      </c>
      <c r="K25" s="329">
        <f t="shared" si="9"/>
        <v>0</v>
      </c>
      <c r="L25" s="329">
        <f t="shared" si="9"/>
        <v>0</v>
      </c>
      <c r="M25" s="329">
        <f t="shared" si="9"/>
        <v>0</v>
      </c>
      <c r="N25" s="329">
        <f t="shared" si="9"/>
        <v>0</v>
      </c>
      <c r="O25" s="329">
        <f t="shared" si="9"/>
        <v>0</v>
      </c>
      <c r="P25" s="329">
        <f t="shared" si="9"/>
        <v>0</v>
      </c>
      <c r="Q25" s="329">
        <f t="shared" si="9"/>
        <v>0</v>
      </c>
      <c r="R25" s="329">
        <f t="shared" si="9"/>
        <v>0</v>
      </c>
      <c r="S25" s="329">
        <f t="shared" si="9"/>
        <v>0</v>
      </c>
      <c r="T25" s="329">
        <f t="shared" si="9"/>
        <v>0</v>
      </c>
      <c r="U25" s="329">
        <f t="shared" si="9"/>
        <v>0</v>
      </c>
      <c r="V25" s="329">
        <f t="shared" si="9"/>
        <v>0</v>
      </c>
      <c r="W25" s="329">
        <f t="shared" si="9"/>
        <v>0</v>
      </c>
      <c r="X25" s="329">
        <f t="shared" si="9"/>
        <v>0</v>
      </c>
      <c r="Y25" s="329">
        <f t="shared" si="9"/>
        <v>0</v>
      </c>
      <c r="Z25" s="329">
        <f t="shared" si="9"/>
        <v>0</v>
      </c>
      <c r="AA25" s="329">
        <f t="shared" si="9"/>
        <v>0</v>
      </c>
    </row>
    <row r="26" spans="1:27" ht="15.75" customHeight="1" x14ac:dyDescent="0.2">
      <c r="A26" s="116" t="s">
        <v>244</v>
      </c>
      <c r="B26" s="114">
        <v>8</v>
      </c>
      <c r="C26" s="114" t="s">
        <v>118</v>
      </c>
      <c r="D26" s="116" t="s">
        <v>245</v>
      </c>
      <c r="E26" s="514"/>
      <c r="F26" s="330"/>
      <c r="G26" s="330"/>
      <c r="H26" s="330"/>
      <c r="I26" s="330"/>
      <c r="J26" s="538">
        <f t="shared" ref="J26:J42" si="10">+E26+F26-G26+H26-I26</f>
        <v>0</v>
      </c>
      <c r="K26" s="319"/>
      <c r="L26" s="319"/>
      <c r="M26" s="319"/>
      <c r="N26" s="319"/>
      <c r="O26" s="517">
        <f t="shared" ref="O26:O42" si="11">SUM(K26:N26)</f>
        <v>0</v>
      </c>
      <c r="P26" s="541">
        <f>+'ANEXO No 9A'!I49</f>
        <v>0</v>
      </c>
      <c r="Q26" s="319"/>
      <c r="R26" s="319"/>
      <c r="S26" s="319"/>
      <c r="T26" s="319"/>
      <c r="U26" s="525">
        <f>SUM(Q26:T26)</f>
        <v>0</v>
      </c>
      <c r="V26" s="319"/>
      <c r="W26" s="319"/>
      <c r="X26" s="319"/>
      <c r="Y26" s="319"/>
      <c r="Z26" s="529">
        <f t="shared" ref="Z26:Z42" si="12">SUM(V26:Y26)</f>
        <v>0</v>
      </c>
      <c r="AA26" s="546">
        <f t="shared" ref="AA26:AA42" si="13">+J26-P26</f>
        <v>0</v>
      </c>
    </row>
    <row r="27" spans="1:27" ht="15.75" customHeight="1" x14ac:dyDescent="0.2">
      <c r="A27" s="116" t="s">
        <v>246</v>
      </c>
      <c r="B27" s="114">
        <v>8</v>
      </c>
      <c r="C27" s="114" t="s">
        <v>118</v>
      </c>
      <c r="D27" s="116" t="s">
        <v>247</v>
      </c>
      <c r="E27" s="514"/>
      <c r="F27" s="330"/>
      <c r="G27" s="330"/>
      <c r="H27" s="330"/>
      <c r="I27" s="330"/>
      <c r="J27" s="538">
        <f t="shared" si="10"/>
        <v>0</v>
      </c>
      <c r="K27" s="319"/>
      <c r="L27" s="319"/>
      <c r="M27" s="319"/>
      <c r="N27" s="319"/>
      <c r="O27" s="517">
        <f t="shared" si="11"/>
        <v>0</v>
      </c>
      <c r="P27" s="541">
        <f>+'ANEXO No 9A'!I62</f>
        <v>0</v>
      </c>
      <c r="Q27" s="319"/>
      <c r="R27" s="319"/>
      <c r="S27" s="319"/>
      <c r="T27" s="319"/>
      <c r="U27" s="525">
        <f>SUM(Q27:T27)</f>
        <v>0</v>
      </c>
      <c r="V27" s="319"/>
      <c r="W27" s="319"/>
      <c r="X27" s="319"/>
      <c r="Y27" s="319"/>
      <c r="Z27" s="529">
        <f t="shared" si="12"/>
        <v>0</v>
      </c>
      <c r="AA27" s="546">
        <f t="shared" si="13"/>
        <v>0</v>
      </c>
    </row>
    <row r="28" spans="1:27" ht="25.5" x14ac:dyDescent="0.2">
      <c r="A28" s="111" t="s">
        <v>248</v>
      </c>
      <c r="B28" s="112">
        <v>8</v>
      </c>
      <c r="C28" s="112" t="s">
        <v>118</v>
      </c>
      <c r="D28" s="113" t="s">
        <v>249</v>
      </c>
      <c r="E28" s="514"/>
      <c r="F28" s="330"/>
      <c r="G28" s="330"/>
      <c r="H28" s="330"/>
      <c r="I28" s="330"/>
      <c r="J28" s="538">
        <f t="shared" si="10"/>
        <v>0</v>
      </c>
      <c r="K28" s="319"/>
      <c r="L28" s="319"/>
      <c r="M28" s="319"/>
      <c r="N28" s="319"/>
      <c r="O28" s="517">
        <f t="shared" si="11"/>
        <v>0</v>
      </c>
      <c r="P28" s="541">
        <f>+'ANEXO No 9A'!I75</f>
        <v>0</v>
      </c>
      <c r="Q28" s="319"/>
      <c r="R28" s="319"/>
      <c r="S28" s="319"/>
      <c r="T28" s="319"/>
      <c r="U28" s="525">
        <f>SUM(Q28:T28)</f>
        <v>0</v>
      </c>
      <c r="V28" s="319"/>
      <c r="W28" s="319"/>
      <c r="X28" s="319"/>
      <c r="Y28" s="319"/>
      <c r="Z28" s="529">
        <f t="shared" si="12"/>
        <v>0</v>
      </c>
      <c r="AA28" s="546">
        <f t="shared" si="13"/>
        <v>0</v>
      </c>
    </row>
    <row r="29" spans="1:27" ht="15.75" customHeight="1" x14ac:dyDescent="0.2">
      <c r="A29" s="116" t="s">
        <v>250</v>
      </c>
      <c r="B29" s="114">
        <v>8</v>
      </c>
      <c r="C29" s="114" t="s">
        <v>118</v>
      </c>
      <c r="D29" s="116" t="s">
        <v>251</v>
      </c>
      <c r="E29" s="514"/>
      <c r="F29" s="330"/>
      <c r="G29" s="330"/>
      <c r="H29" s="330"/>
      <c r="I29" s="330"/>
      <c r="J29" s="538">
        <f t="shared" si="10"/>
        <v>0</v>
      </c>
      <c r="K29" s="319"/>
      <c r="L29" s="319"/>
      <c r="M29" s="319"/>
      <c r="N29" s="319"/>
      <c r="O29" s="517">
        <f t="shared" si="11"/>
        <v>0</v>
      </c>
      <c r="P29" s="541">
        <f>+'ANEXO No 9A'!I88</f>
        <v>0</v>
      </c>
      <c r="Q29" s="319"/>
      <c r="R29" s="319"/>
      <c r="S29" s="319"/>
      <c r="T29" s="319"/>
      <c r="U29" s="525">
        <f>SUM(Q29:T29)</f>
        <v>0</v>
      </c>
      <c r="V29" s="319"/>
      <c r="W29" s="319"/>
      <c r="X29" s="319"/>
      <c r="Y29" s="319"/>
      <c r="Z29" s="529">
        <f t="shared" si="12"/>
        <v>0</v>
      </c>
      <c r="AA29" s="546">
        <f t="shared" si="13"/>
        <v>0</v>
      </c>
    </row>
    <row r="30" spans="1:27" ht="15.75" customHeight="1" x14ac:dyDescent="0.2">
      <c r="A30" s="117" t="s">
        <v>252</v>
      </c>
      <c r="B30" s="118">
        <v>7</v>
      </c>
      <c r="C30" s="118" t="s">
        <v>27</v>
      </c>
      <c r="D30" s="119" t="s">
        <v>253</v>
      </c>
      <c r="E30" s="329">
        <f>SUM(E31)</f>
        <v>0</v>
      </c>
      <c r="F30" s="329">
        <f t="shared" ref="F30:AA30" si="14">SUM(F31)</f>
        <v>0</v>
      </c>
      <c r="G30" s="329">
        <f t="shared" si="14"/>
        <v>0</v>
      </c>
      <c r="H30" s="329">
        <f t="shared" si="14"/>
        <v>0</v>
      </c>
      <c r="I30" s="329">
        <f t="shared" si="14"/>
        <v>0</v>
      </c>
      <c r="J30" s="329">
        <f t="shared" si="14"/>
        <v>0</v>
      </c>
      <c r="K30" s="329">
        <f t="shared" si="14"/>
        <v>0</v>
      </c>
      <c r="L30" s="329">
        <f t="shared" si="14"/>
        <v>0</v>
      </c>
      <c r="M30" s="329">
        <f t="shared" si="14"/>
        <v>0</v>
      </c>
      <c r="N30" s="329">
        <f t="shared" si="14"/>
        <v>0</v>
      </c>
      <c r="O30" s="329">
        <f t="shared" si="14"/>
        <v>0</v>
      </c>
      <c r="P30" s="329">
        <f t="shared" si="14"/>
        <v>0</v>
      </c>
      <c r="Q30" s="329">
        <f t="shared" si="14"/>
        <v>0</v>
      </c>
      <c r="R30" s="329">
        <f t="shared" si="14"/>
        <v>0</v>
      </c>
      <c r="S30" s="329">
        <f t="shared" si="14"/>
        <v>0</v>
      </c>
      <c r="T30" s="329">
        <f t="shared" si="14"/>
        <v>0</v>
      </c>
      <c r="U30" s="329">
        <f t="shared" si="14"/>
        <v>0</v>
      </c>
      <c r="V30" s="329">
        <f t="shared" si="14"/>
        <v>0</v>
      </c>
      <c r="W30" s="329">
        <f t="shared" si="14"/>
        <v>0</v>
      </c>
      <c r="X30" s="329">
        <f t="shared" si="14"/>
        <v>0</v>
      </c>
      <c r="Y30" s="329">
        <f t="shared" si="14"/>
        <v>0</v>
      </c>
      <c r="Z30" s="329">
        <f t="shared" si="14"/>
        <v>0</v>
      </c>
      <c r="AA30" s="329">
        <f t="shared" si="14"/>
        <v>0</v>
      </c>
    </row>
    <row r="31" spans="1:27" ht="15.75" customHeight="1" x14ac:dyDescent="0.2">
      <c r="A31" s="116" t="s">
        <v>254</v>
      </c>
      <c r="B31" s="114">
        <v>8</v>
      </c>
      <c r="C31" s="114" t="s">
        <v>118</v>
      </c>
      <c r="D31" s="116" t="s">
        <v>255</v>
      </c>
      <c r="E31" s="514"/>
      <c r="F31" s="330"/>
      <c r="G31" s="330"/>
      <c r="H31" s="330"/>
      <c r="I31" s="330"/>
      <c r="J31" s="538">
        <f t="shared" si="10"/>
        <v>0</v>
      </c>
      <c r="K31" s="320"/>
      <c r="L31" s="320"/>
      <c r="M31" s="320"/>
      <c r="N31" s="320"/>
      <c r="O31" s="517">
        <f t="shared" si="11"/>
        <v>0</v>
      </c>
      <c r="P31" s="542">
        <f>+'ANEXO No 9A'!I101</f>
        <v>0</v>
      </c>
      <c r="Q31" s="320"/>
      <c r="R31" s="320"/>
      <c r="S31" s="320"/>
      <c r="T31" s="319"/>
      <c r="U31" s="525">
        <f t="shared" ref="U31:U42" si="15">SUM(Q31:T31)</f>
        <v>0</v>
      </c>
      <c r="V31" s="320"/>
      <c r="W31" s="320"/>
      <c r="X31" s="320"/>
      <c r="Y31" s="319"/>
      <c r="Z31" s="529">
        <f t="shared" si="12"/>
        <v>0</v>
      </c>
      <c r="AA31" s="546">
        <f t="shared" si="13"/>
        <v>0</v>
      </c>
    </row>
    <row r="32" spans="1:27" ht="15.75" customHeight="1" x14ac:dyDescent="0.2">
      <c r="A32" s="117" t="s">
        <v>256</v>
      </c>
      <c r="B32" s="118">
        <v>7</v>
      </c>
      <c r="C32" s="118" t="s">
        <v>27</v>
      </c>
      <c r="D32" s="119" t="s">
        <v>257</v>
      </c>
      <c r="E32" s="329">
        <f>SUM(E33:E38)</f>
        <v>0</v>
      </c>
      <c r="F32" s="329">
        <f t="shared" ref="F32:AA32" si="16">SUM(F33:F38)</f>
        <v>0</v>
      </c>
      <c r="G32" s="329">
        <f t="shared" si="16"/>
        <v>0</v>
      </c>
      <c r="H32" s="329">
        <f t="shared" si="16"/>
        <v>0</v>
      </c>
      <c r="I32" s="329">
        <f t="shared" si="16"/>
        <v>0</v>
      </c>
      <c r="J32" s="329">
        <f t="shared" si="16"/>
        <v>0</v>
      </c>
      <c r="K32" s="329">
        <f t="shared" si="16"/>
        <v>0</v>
      </c>
      <c r="L32" s="329">
        <f t="shared" si="16"/>
        <v>0</v>
      </c>
      <c r="M32" s="329">
        <f t="shared" si="16"/>
        <v>0</v>
      </c>
      <c r="N32" s="329">
        <f t="shared" si="16"/>
        <v>0</v>
      </c>
      <c r="O32" s="329">
        <f t="shared" si="16"/>
        <v>0</v>
      </c>
      <c r="P32" s="329">
        <f t="shared" si="16"/>
        <v>0</v>
      </c>
      <c r="Q32" s="329">
        <f t="shared" si="16"/>
        <v>0</v>
      </c>
      <c r="R32" s="329">
        <f t="shared" si="16"/>
        <v>0</v>
      </c>
      <c r="S32" s="329">
        <f t="shared" si="16"/>
        <v>0</v>
      </c>
      <c r="T32" s="329">
        <f t="shared" si="16"/>
        <v>0</v>
      </c>
      <c r="U32" s="329">
        <f t="shared" si="16"/>
        <v>0</v>
      </c>
      <c r="V32" s="329">
        <f t="shared" si="16"/>
        <v>0</v>
      </c>
      <c r="W32" s="329">
        <f t="shared" si="16"/>
        <v>0</v>
      </c>
      <c r="X32" s="329">
        <f t="shared" si="16"/>
        <v>0</v>
      </c>
      <c r="Y32" s="329">
        <f t="shared" si="16"/>
        <v>0</v>
      </c>
      <c r="Z32" s="329">
        <f t="shared" si="16"/>
        <v>0</v>
      </c>
      <c r="AA32" s="329">
        <f t="shared" si="16"/>
        <v>0</v>
      </c>
    </row>
    <row r="33" spans="1:27" ht="37.5" customHeight="1" x14ac:dyDescent="0.2">
      <c r="A33" s="208" t="s">
        <v>592</v>
      </c>
      <c r="B33" s="198">
        <v>8</v>
      </c>
      <c r="C33" s="198" t="s">
        <v>118</v>
      </c>
      <c r="D33" s="476" t="s">
        <v>593</v>
      </c>
      <c r="E33" s="514"/>
      <c r="F33" s="313"/>
      <c r="G33" s="313"/>
      <c r="H33" s="313"/>
      <c r="I33" s="313"/>
      <c r="J33" s="538">
        <f>+E33+F33-G33+H33-I33</f>
        <v>0</v>
      </c>
      <c r="K33" s="330"/>
      <c r="L33" s="330"/>
      <c r="M33" s="330"/>
      <c r="N33" s="330"/>
      <c r="O33" s="517">
        <f>SUM(K33:N33)</f>
        <v>0</v>
      </c>
      <c r="P33" s="541">
        <f>+'ANEXO No 9A'!I104</f>
        <v>0</v>
      </c>
      <c r="Q33" s="330"/>
      <c r="R33" s="330"/>
      <c r="S33" s="330"/>
      <c r="T33" s="330"/>
      <c r="U33" s="525">
        <f t="shared" si="15"/>
        <v>0</v>
      </c>
      <c r="V33" s="330"/>
      <c r="W33" s="330"/>
      <c r="X33" s="330"/>
      <c r="Y33" s="330"/>
      <c r="Z33" s="529">
        <f t="shared" ref="Z33" si="17">SUM(V33:Y33)</f>
        <v>0</v>
      </c>
      <c r="AA33" s="546">
        <f t="shared" ref="AA33" si="18">+J33-P33</f>
        <v>0</v>
      </c>
    </row>
    <row r="34" spans="1:27" ht="25.5" x14ac:dyDescent="0.2">
      <c r="A34" s="111" t="s">
        <v>258</v>
      </c>
      <c r="B34" s="112">
        <v>8</v>
      </c>
      <c r="C34" s="112" t="s">
        <v>118</v>
      </c>
      <c r="D34" s="120" t="s">
        <v>259</v>
      </c>
      <c r="E34" s="514"/>
      <c r="F34" s="313"/>
      <c r="G34" s="313"/>
      <c r="H34" s="313"/>
      <c r="I34" s="313"/>
      <c r="J34" s="538">
        <f t="shared" si="10"/>
        <v>0</v>
      </c>
      <c r="K34" s="319"/>
      <c r="L34" s="319"/>
      <c r="M34" s="319"/>
      <c r="N34" s="319"/>
      <c r="O34" s="517">
        <f t="shared" si="11"/>
        <v>0</v>
      </c>
      <c r="P34" s="541">
        <f>+'ANEXO No 9A'!I127</f>
        <v>0</v>
      </c>
      <c r="Q34" s="319"/>
      <c r="R34" s="319"/>
      <c r="S34" s="319"/>
      <c r="T34" s="319"/>
      <c r="U34" s="525">
        <f t="shared" si="15"/>
        <v>0</v>
      </c>
      <c r="V34" s="319"/>
      <c r="W34" s="319"/>
      <c r="X34" s="319"/>
      <c r="Y34" s="319"/>
      <c r="Z34" s="529">
        <f t="shared" si="12"/>
        <v>0</v>
      </c>
      <c r="AA34" s="546">
        <f t="shared" si="13"/>
        <v>0</v>
      </c>
    </row>
    <row r="35" spans="1:27" x14ac:dyDescent="0.2">
      <c r="A35" s="116" t="s">
        <v>260</v>
      </c>
      <c r="B35" s="114">
        <v>8</v>
      </c>
      <c r="C35" s="114" t="s">
        <v>118</v>
      </c>
      <c r="D35" s="116" t="s">
        <v>261</v>
      </c>
      <c r="E35" s="514"/>
      <c r="F35" s="313"/>
      <c r="G35" s="313"/>
      <c r="H35" s="313"/>
      <c r="I35" s="313"/>
      <c r="J35" s="538">
        <f t="shared" si="10"/>
        <v>0</v>
      </c>
      <c r="K35" s="319"/>
      <c r="L35" s="319"/>
      <c r="M35" s="319"/>
      <c r="N35" s="319"/>
      <c r="O35" s="517">
        <f t="shared" si="11"/>
        <v>0</v>
      </c>
      <c r="P35" s="541">
        <f>+'ANEXO No 9A'!I140</f>
        <v>0</v>
      </c>
      <c r="Q35" s="319"/>
      <c r="R35" s="319"/>
      <c r="S35" s="319"/>
      <c r="T35" s="319"/>
      <c r="U35" s="525">
        <f t="shared" si="15"/>
        <v>0</v>
      </c>
      <c r="V35" s="319"/>
      <c r="W35" s="319"/>
      <c r="X35" s="319"/>
      <c r="Y35" s="319"/>
      <c r="Z35" s="529">
        <f t="shared" si="12"/>
        <v>0</v>
      </c>
      <c r="AA35" s="546">
        <f t="shared" si="13"/>
        <v>0</v>
      </c>
    </row>
    <row r="36" spans="1:27" x14ac:dyDescent="0.2">
      <c r="A36" s="116" t="s">
        <v>262</v>
      </c>
      <c r="B36" s="114">
        <v>8</v>
      </c>
      <c r="C36" s="114" t="s">
        <v>118</v>
      </c>
      <c r="D36" s="116" t="s">
        <v>263</v>
      </c>
      <c r="E36" s="514"/>
      <c r="F36" s="313"/>
      <c r="G36" s="313"/>
      <c r="H36" s="313"/>
      <c r="I36" s="313"/>
      <c r="J36" s="538">
        <f t="shared" si="10"/>
        <v>0</v>
      </c>
      <c r="K36" s="319"/>
      <c r="L36" s="319"/>
      <c r="M36" s="319"/>
      <c r="N36" s="319"/>
      <c r="O36" s="517">
        <f t="shared" si="11"/>
        <v>0</v>
      </c>
      <c r="P36" s="541">
        <f>+'ANEXO No 9A'!I153</f>
        <v>0</v>
      </c>
      <c r="Q36" s="319"/>
      <c r="R36" s="319"/>
      <c r="S36" s="319"/>
      <c r="T36" s="319"/>
      <c r="U36" s="525">
        <f t="shared" si="15"/>
        <v>0</v>
      </c>
      <c r="V36" s="319"/>
      <c r="W36" s="319"/>
      <c r="X36" s="319"/>
      <c r="Y36" s="319"/>
      <c r="Z36" s="529">
        <f t="shared" si="12"/>
        <v>0</v>
      </c>
      <c r="AA36" s="546">
        <f t="shared" si="13"/>
        <v>0</v>
      </c>
    </row>
    <row r="37" spans="1:27" ht="25.5" x14ac:dyDescent="0.2">
      <c r="A37" s="111" t="s">
        <v>264</v>
      </c>
      <c r="B37" s="112">
        <v>8</v>
      </c>
      <c r="C37" s="112" t="s">
        <v>118</v>
      </c>
      <c r="D37" s="113" t="s">
        <v>265</v>
      </c>
      <c r="E37" s="514"/>
      <c r="F37" s="313"/>
      <c r="G37" s="313"/>
      <c r="H37" s="313"/>
      <c r="I37" s="313"/>
      <c r="J37" s="538">
        <f t="shared" si="10"/>
        <v>0</v>
      </c>
      <c r="K37" s="319"/>
      <c r="L37" s="319"/>
      <c r="M37" s="319"/>
      <c r="N37" s="319"/>
      <c r="O37" s="517">
        <f t="shared" si="11"/>
        <v>0</v>
      </c>
      <c r="P37" s="541">
        <f>+'ANEXO No 9A'!I166</f>
        <v>0</v>
      </c>
      <c r="Q37" s="319"/>
      <c r="R37" s="319"/>
      <c r="S37" s="319"/>
      <c r="T37" s="319"/>
      <c r="U37" s="525">
        <f t="shared" si="15"/>
        <v>0</v>
      </c>
      <c r="V37" s="319"/>
      <c r="W37" s="319"/>
      <c r="X37" s="319"/>
      <c r="Y37" s="319"/>
      <c r="Z37" s="529">
        <f t="shared" si="12"/>
        <v>0</v>
      </c>
      <c r="AA37" s="546">
        <f>+J37-P37</f>
        <v>0</v>
      </c>
    </row>
    <row r="38" spans="1:27" ht="15.75" customHeight="1" x14ac:dyDescent="0.2">
      <c r="A38" s="116" t="s">
        <v>266</v>
      </c>
      <c r="B38" s="114">
        <v>8</v>
      </c>
      <c r="C38" s="114" t="s">
        <v>118</v>
      </c>
      <c r="D38" s="116" t="s">
        <v>267</v>
      </c>
      <c r="E38" s="514"/>
      <c r="F38" s="313"/>
      <c r="G38" s="313"/>
      <c r="H38" s="313"/>
      <c r="I38" s="313"/>
      <c r="J38" s="538">
        <f t="shared" si="10"/>
        <v>0</v>
      </c>
      <c r="K38" s="319"/>
      <c r="L38" s="319"/>
      <c r="M38" s="319"/>
      <c r="N38" s="319"/>
      <c r="O38" s="517">
        <f t="shared" si="11"/>
        <v>0</v>
      </c>
      <c r="P38" s="541">
        <f>+'ANEXO No 9A'!I179</f>
        <v>0</v>
      </c>
      <c r="Q38" s="319"/>
      <c r="R38" s="319"/>
      <c r="S38" s="319"/>
      <c r="T38" s="319"/>
      <c r="U38" s="525">
        <f t="shared" si="15"/>
        <v>0</v>
      </c>
      <c r="V38" s="319"/>
      <c r="W38" s="319"/>
      <c r="X38" s="319"/>
      <c r="Y38" s="319"/>
      <c r="Z38" s="529">
        <f t="shared" si="12"/>
        <v>0</v>
      </c>
      <c r="AA38" s="546">
        <f t="shared" si="13"/>
        <v>0</v>
      </c>
    </row>
    <row r="39" spans="1:27" ht="15.75" customHeight="1" x14ac:dyDescent="0.2">
      <c r="A39" s="117" t="s">
        <v>268</v>
      </c>
      <c r="B39" s="118">
        <v>7</v>
      </c>
      <c r="C39" s="118" t="s">
        <v>27</v>
      </c>
      <c r="D39" s="119" t="s">
        <v>269</v>
      </c>
      <c r="E39" s="329">
        <f>SUM(E40:E42)</f>
        <v>0</v>
      </c>
      <c r="F39" s="329">
        <f t="shared" ref="F39:AA39" si="19">SUM(F40:F42)</f>
        <v>0</v>
      </c>
      <c r="G39" s="329">
        <f t="shared" si="19"/>
        <v>0</v>
      </c>
      <c r="H39" s="329">
        <f t="shared" si="19"/>
        <v>0</v>
      </c>
      <c r="I39" s="329">
        <f t="shared" si="19"/>
        <v>0</v>
      </c>
      <c r="J39" s="329">
        <f t="shared" si="19"/>
        <v>0</v>
      </c>
      <c r="K39" s="329">
        <f t="shared" si="19"/>
        <v>0</v>
      </c>
      <c r="L39" s="329">
        <f t="shared" si="19"/>
        <v>0</v>
      </c>
      <c r="M39" s="329">
        <f t="shared" si="19"/>
        <v>0</v>
      </c>
      <c r="N39" s="329">
        <f t="shared" si="19"/>
        <v>0</v>
      </c>
      <c r="O39" s="329">
        <f t="shared" si="19"/>
        <v>0</v>
      </c>
      <c r="P39" s="329">
        <f t="shared" si="19"/>
        <v>0</v>
      </c>
      <c r="Q39" s="329">
        <f t="shared" si="19"/>
        <v>0</v>
      </c>
      <c r="R39" s="329">
        <f t="shared" si="19"/>
        <v>0</v>
      </c>
      <c r="S39" s="329">
        <f t="shared" si="19"/>
        <v>0</v>
      </c>
      <c r="T39" s="329">
        <f t="shared" si="19"/>
        <v>0</v>
      </c>
      <c r="U39" s="329">
        <f t="shared" si="19"/>
        <v>0</v>
      </c>
      <c r="V39" s="329">
        <f t="shared" si="19"/>
        <v>0</v>
      </c>
      <c r="W39" s="329">
        <f t="shared" si="19"/>
        <v>0</v>
      </c>
      <c r="X39" s="329">
        <f t="shared" si="19"/>
        <v>0</v>
      </c>
      <c r="Y39" s="329">
        <f t="shared" si="19"/>
        <v>0</v>
      </c>
      <c r="Z39" s="329">
        <f t="shared" si="19"/>
        <v>0</v>
      </c>
      <c r="AA39" s="329">
        <f t="shared" si="19"/>
        <v>0</v>
      </c>
    </row>
    <row r="40" spans="1:27" ht="25.5" x14ac:dyDescent="0.2">
      <c r="A40" s="111" t="s">
        <v>270</v>
      </c>
      <c r="B40" s="114">
        <v>8</v>
      </c>
      <c r="C40" s="114" t="s">
        <v>118</v>
      </c>
      <c r="D40" s="113" t="s">
        <v>271</v>
      </c>
      <c r="E40" s="514"/>
      <c r="F40" s="330"/>
      <c r="G40" s="330"/>
      <c r="H40" s="330"/>
      <c r="I40" s="330"/>
      <c r="J40" s="538">
        <f t="shared" si="10"/>
        <v>0</v>
      </c>
      <c r="K40" s="319"/>
      <c r="L40" s="319"/>
      <c r="M40" s="319"/>
      <c r="N40" s="319"/>
      <c r="O40" s="517">
        <f t="shared" si="11"/>
        <v>0</v>
      </c>
      <c r="P40" s="541">
        <f>+'ANEXO No 9A'!I192</f>
        <v>0</v>
      </c>
      <c r="Q40" s="319"/>
      <c r="R40" s="319"/>
      <c r="S40" s="319"/>
      <c r="T40" s="319"/>
      <c r="U40" s="525">
        <f t="shared" si="15"/>
        <v>0</v>
      </c>
      <c r="V40" s="319"/>
      <c r="W40" s="319"/>
      <c r="X40" s="319"/>
      <c r="Y40" s="319"/>
      <c r="Z40" s="529">
        <f t="shared" si="12"/>
        <v>0</v>
      </c>
      <c r="AA40" s="546">
        <f t="shared" si="13"/>
        <v>0</v>
      </c>
    </row>
    <row r="41" spans="1:27" ht="38.25" x14ac:dyDescent="0.2">
      <c r="A41" s="111" t="s">
        <v>272</v>
      </c>
      <c r="B41" s="114">
        <v>8</v>
      </c>
      <c r="C41" s="114" t="s">
        <v>118</v>
      </c>
      <c r="D41" s="113" t="s">
        <v>273</v>
      </c>
      <c r="E41" s="514"/>
      <c r="F41" s="330"/>
      <c r="G41" s="330"/>
      <c r="H41" s="330"/>
      <c r="I41" s="330"/>
      <c r="J41" s="538">
        <f t="shared" si="10"/>
        <v>0</v>
      </c>
      <c r="K41" s="319"/>
      <c r="L41" s="319"/>
      <c r="M41" s="319"/>
      <c r="N41" s="319"/>
      <c r="O41" s="517">
        <f t="shared" si="11"/>
        <v>0</v>
      </c>
      <c r="P41" s="541">
        <f>+'ANEXO No 9A'!I205</f>
        <v>0</v>
      </c>
      <c r="Q41" s="319"/>
      <c r="R41" s="319"/>
      <c r="S41" s="319"/>
      <c r="T41" s="319"/>
      <c r="U41" s="525">
        <f t="shared" si="15"/>
        <v>0</v>
      </c>
      <c r="V41" s="319"/>
      <c r="W41" s="319"/>
      <c r="X41" s="319"/>
      <c r="Y41" s="319"/>
      <c r="Z41" s="529">
        <f t="shared" si="12"/>
        <v>0</v>
      </c>
      <c r="AA41" s="546">
        <f t="shared" si="13"/>
        <v>0</v>
      </c>
    </row>
    <row r="42" spans="1:27" ht="25.5" x14ac:dyDescent="0.2">
      <c r="A42" s="111" t="s">
        <v>274</v>
      </c>
      <c r="B42" s="114">
        <v>8</v>
      </c>
      <c r="C42" s="114" t="s">
        <v>118</v>
      </c>
      <c r="D42" s="113" t="s">
        <v>275</v>
      </c>
      <c r="E42" s="514"/>
      <c r="F42" s="330"/>
      <c r="G42" s="330"/>
      <c r="H42" s="330"/>
      <c r="I42" s="330"/>
      <c r="J42" s="538">
        <f t="shared" si="10"/>
        <v>0</v>
      </c>
      <c r="K42" s="319"/>
      <c r="L42" s="319"/>
      <c r="M42" s="319"/>
      <c r="N42" s="319"/>
      <c r="O42" s="517">
        <f t="shared" si="11"/>
        <v>0</v>
      </c>
      <c r="P42" s="541">
        <f>+'ANEXO No 9A'!I218</f>
        <v>0</v>
      </c>
      <c r="Q42" s="319"/>
      <c r="R42" s="319"/>
      <c r="S42" s="319"/>
      <c r="T42" s="319"/>
      <c r="U42" s="525">
        <f t="shared" si="15"/>
        <v>0</v>
      </c>
      <c r="V42" s="319"/>
      <c r="W42" s="319"/>
      <c r="X42" s="319"/>
      <c r="Y42" s="319"/>
      <c r="Z42" s="529">
        <f t="shared" si="12"/>
        <v>0</v>
      </c>
      <c r="AA42" s="546">
        <f t="shared" si="13"/>
        <v>0</v>
      </c>
    </row>
    <row r="43" spans="1:27" ht="15.75" customHeight="1" x14ac:dyDescent="0.2">
      <c r="A43" s="121" t="s">
        <v>276</v>
      </c>
      <c r="B43" s="122">
        <v>6</v>
      </c>
      <c r="C43" s="122" t="s">
        <v>27</v>
      </c>
      <c r="D43" s="121" t="s">
        <v>277</v>
      </c>
      <c r="E43" s="328">
        <f>+E44</f>
        <v>0</v>
      </c>
      <c r="F43" s="328">
        <f t="shared" ref="F43:AA43" si="20">+F44</f>
        <v>1000000</v>
      </c>
      <c r="G43" s="328">
        <f t="shared" si="20"/>
        <v>0</v>
      </c>
      <c r="H43" s="328">
        <f t="shared" si="20"/>
        <v>0</v>
      </c>
      <c r="I43" s="328">
        <f t="shared" si="20"/>
        <v>0</v>
      </c>
      <c r="J43" s="328">
        <f t="shared" si="20"/>
        <v>1000000</v>
      </c>
      <c r="K43" s="328">
        <f t="shared" si="20"/>
        <v>0</v>
      </c>
      <c r="L43" s="328">
        <f t="shared" si="20"/>
        <v>0</v>
      </c>
      <c r="M43" s="328">
        <f t="shared" si="20"/>
        <v>1000000</v>
      </c>
      <c r="N43" s="328">
        <f t="shared" si="20"/>
        <v>0</v>
      </c>
      <c r="O43" s="328">
        <f t="shared" si="20"/>
        <v>1000000</v>
      </c>
      <c r="P43" s="328">
        <f t="shared" si="20"/>
        <v>1000000</v>
      </c>
      <c r="Q43" s="328">
        <f t="shared" si="20"/>
        <v>0</v>
      </c>
      <c r="R43" s="328">
        <f t="shared" si="20"/>
        <v>0</v>
      </c>
      <c r="S43" s="328">
        <f t="shared" si="20"/>
        <v>1000000</v>
      </c>
      <c r="T43" s="328">
        <f t="shared" si="20"/>
        <v>0</v>
      </c>
      <c r="U43" s="328">
        <f t="shared" si="20"/>
        <v>1000000</v>
      </c>
      <c r="V43" s="328">
        <f t="shared" si="20"/>
        <v>0</v>
      </c>
      <c r="W43" s="328">
        <f t="shared" si="20"/>
        <v>0</v>
      </c>
      <c r="X43" s="328">
        <f t="shared" si="20"/>
        <v>1000000</v>
      </c>
      <c r="Y43" s="328">
        <f t="shared" si="20"/>
        <v>0</v>
      </c>
      <c r="Z43" s="328">
        <f t="shared" si="20"/>
        <v>1000000</v>
      </c>
      <c r="AA43" s="328">
        <f t="shared" si="20"/>
        <v>0</v>
      </c>
    </row>
    <row r="44" spans="1:27" ht="25.5" x14ac:dyDescent="0.2">
      <c r="A44" s="123" t="s">
        <v>278</v>
      </c>
      <c r="B44" s="118">
        <v>7</v>
      </c>
      <c r="C44" s="118" t="s">
        <v>27</v>
      </c>
      <c r="D44" s="124" t="s">
        <v>279</v>
      </c>
      <c r="E44" s="329">
        <f t="shared" ref="E44:AA44" si="21">+E45+E51+E52</f>
        <v>0</v>
      </c>
      <c r="F44" s="329">
        <f t="shared" si="21"/>
        <v>1000000</v>
      </c>
      <c r="G44" s="329">
        <f t="shared" si="21"/>
        <v>0</v>
      </c>
      <c r="H44" s="329">
        <f t="shared" si="21"/>
        <v>0</v>
      </c>
      <c r="I44" s="329">
        <f t="shared" si="21"/>
        <v>0</v>
      </c>
      <c r="J44" s="329">
        <f t="shared" si="21"/>
        <v>1000000</v>
      </c>
      <c r="K44" s="329">
        <f t="shared" si="21"/>
        <v>0</v>
      </c>
      <c r="L44" s="329">
        <f t="shared" si="21"/>
        <v>0</v>
      </c>
      <c r="M44" s="329">
        <f t="shared" si="21"/>
        <v>1000000</v>
      </c>
      <c r="N44" s="329">
        <f t="shared" si="21"/>
        <v>0</v>
      </c>
      <c r="O44" s="329">
        <f t="shared" si="21"/>
        <v>1000000</v>
      </c>
      <c r="P44" s="329">
        <f t="shared" si="21"/>
        <v>1000000</v>
      </c>
      <c r="Q44" s="329">
        <f t="shared" si="21"/>
        <v>0</v>
      </c>
      <c r="R44" s="329">
        <f t="shared" si="21"/>
        <v>0</v>
      </c>
      <c r="S44" s="329">
        <f t="shared" si="21"/>
        <v>1000000</v>
      </c>
      <c r="T44" s="329">
        <f t="shared" si="21"/>
        <v>0</v>
      </c>
      <c r="U44" s="329">
        <f t="shared" si="21"/>
        <v>1000000</v>
      </c>
      <c r="V44" s="329">
        <f t="shared" si="21"/>
        <v>0</v>
      </c>
      <c r="W44" s="329">
        <f t="shared" si="21"/>
        <v>0</v>
      </c>
      <c r="X44" s="329">
        <f t="shared" si="21"/>
        <v>1000000</v>
      </c>
      <c r="Y44" s="329">
        <f t="shared" si="21"/>
        <v>0</v>
      </c>
      <c r="Z44" s="329">
        <f t="shared" si="21"/>
        <v>1000000</v>
      </c>
      <c r="AA44" s="329">
        <f t="shared" si="21"/>
        <v>0</v>
      </c>
    </row>
    <row r="45" spans="1:27" ht="15.75" customHeight="1" x14ac:dyDescent="0.2">
      <c r="A45" s="125" t="s">
        <v>280</v>
      </c>
      <c r="B45" s="126">
        <v>8</v>
      </c>
      <c r="C45" s="126" t="s">
        <v>27</v>
      </c>
      <c r="D45" s="127" t="s">
        <v>281</v>
      </c>
      <c r="E45" s="331">
        <f t="shared" ref="E45:AA45" si="22">SUM(E46:E50)</f>
        <v>0</v>
      </c>
      <c r="F45" s="331">
        <f t="shared" si="22"/>
        <v>0</v>
      </c>
      <c r="G45" s="331">
        <f t="shared" si="22"/>
        <v>0</v>
      </c>
      <c r="H45" s="331">
        <f t="shared" si="22"/>
        <v>0</v>
      </c>
      <c r="I45" s="331">
        <f t="shared" si="22"/>
        <v>0</v>
      </c>
      <c r="J45" s="331">
        <f t="shared" si="22"/>
        <v>0</v>
      </c>
      <c r="K45" s="331">
        <f t="shared" si="22"/>
        <v>0</v>
      </c>
      <c r="L45" s="331">
        <f t="shared" si="22"/>
        <v>0</v>
      </c>
      <c r="M45" s="331">
        <f t="shared" si="22"/>
        <v>0</v>
      </c>
      <c r="N45" s="331">
        <f t="shared" si="22"/>
        <v>0</v>
      </c>
      <c r="O45" s="331">
        <f t="shared" si="22"/>
        <v>0</v>
      </c>
      <c r="P45" s="331">
        <f t="shared" si="22"/>
        <v>0</v>
      </c>
      <c r="Q45" s="331">
        <f t="shared" si="22"/>
        <v>0</v>
      </c>
      <c r="R45" s="331">
        <f t="shared" si="22"/>
        <v>0</v>
      </c>
      <c r="S45" s="331">
        <f t="shared" si="22"/>
        <v>0</v>
      </c>
      <c r="T45" s="331">
        <f t="shared" si="22"/>
        <v>0</v>
      </c>
      <c r="U45" s="331">
        <f t="shared" si="22"/>
        <v>0</v>
      </c>
      <c r="V45" s="331">
        <f t="shared" si="22"/>
        <v>0</v>
      </c>
      <c r="W45" s="331">
        <f t="shared" si="22"/>
        <v>0</v>
      </c>
      <c r="X45" s="331">
        <f t="shared" si="22"/>
        <v>0</v>
      </c>
      <c r="Y45" s="331">
        <f t="shared" si="22"/>
        <v>0</v>
      </c>
      <c r="Z45" s="331">
        <f t="shared" si="22"/>
        <v>0</v>
      </c>
      <c r="AA45" s="331">
        <f t="shared" si="22"/>
        <v>0</v>
      </c>
    </row>
    <row r="46" spans="1:27" ht="15.75" customHeight="1" x14ac:dyDescent="0.2">
      <c r="A46" s="116" t="s">
        <v>282</v>
      </c>
      <c r="B46" s="114">
        <v>9</v>
      </c>
      <c r="C46" s="114" t="s">
        <v>118</v>
      </c>
      <c r="D46" s="116" t="s">
        <v>283</v>
      </c>
      <c r="E46" s="514"/>
      <c r="F46" s="330"/>
      <c r="G46" s="330"/>
      <c r="H46" s="330"/>
      <c r="I46" s="330"/>
      <c r="J46" s="538">
        <f t="shared" ref="J46:J52" si="23">+E46+F46-G46+H46-I46</f>
        <v>0</v>
      </c>
      <c r="K46" s="319"/>
      <c r="L46" s="319"/>
      <c r="M46" s="319"/>
      <c r="N46" s="319"/>
      <c r="O46" s="517">
        <f t="shared" ref="O46:O52" si="24">SUM(K46:N46)</f>
        <v>0</v>
      </c>
      <c r="P46" s="541">
        <f>+'ANEXO No 9A'!I231</f>
        <v>0</v>
      </c>
      <c r="Q46" s="319"/>
      <c r="R46" s="319"/>
      <c r="S46" s="319"/>
      <c r="T46" s="319"/>
      <c r="U46" s="525">
        <f t="shared" ref="U46:U52" si="25">SUM(Q46:T46)</f>
        <v>0</v>
      </c>
      <c r="V46" s="319"/>
      <c r="W46" s="319"/>
      <c r="X46" s="319"/>
      <c r="Y46" s="319"/>
      <c r="Z46" s="529">
        <f t="shared" ref="Z46:Z52" si="26">SUM(V46:Y46)</f>
        <v>0</v>
      </c>
      <c r="AA46" s="546">
        <f t="shared" ref="AA46:AA52" si="27">+J46-P46</f>
        <v>0</v>
      </c>
    </row>
    <row r="47" spans="1:27" ht="15.75" customHeight="1" x14ac:dyDescent="0.2">
      <c r="A47" s="116" t="s">
        <v>284</v>
      </c>
      <c r="B47" s="114">
        <v>9</v>
      </c>
      <c r="C47" s="114" t="s">
        <v>118</v>
      </c>
      <c r="D47" s="116" t="s">
        <v>285</v>
      </c>
      <c r="E47" s="514"/>
      <c r="F47" s="330"/>
      <c r="G47" s="330"/>
      <c r="H47" s="330"/>
      <c r="I47" s="330"/>
      <c r="J47" s="538">
        <f t="shared" si="23"/>
        <v>0</v>
      </c>
      <c r="K47" s="319"/>
      <c r="L47" s="319"/>
      <c r="M47" s="319"/>
      <c r="N47" s="319"/>
      <c r="O47" s="517">
        <f t="shared" si="24"/>
        <v>0</v>
      </c>
      <c r="P47" s="541">
        <f>+'ANEXO No 9A'!I244</f>
        <v>0</v>
      </c>
      <c r="Q47" s="319"/>
      <c r="R47" s="319"/>
      <c r="S47" s="319"/>
      <c r="T47" s="319"/>
      <c r="U47" s="525">
        <f t="shared" si="25"/>
        <v>0</v>
      </c>
      <c r="V47" s="319"/>
      <c r="W47" s="319"/>
      <c r="X47" s="319"/>
      <c r="Y47" s="319"/>
      <c r="Z47" s="529">
        <f t="shared" si="26"/>
        <v>0</v>
      </c>
      <c r="AA47" s="546">
        <f t="shared" si="27"/>
        <v>0</v>
      </c>
    </row>
    <row r="48" spans="1:27" ht="15.75" customHeight="1" x14ac:dyDescent="0.2">
      <c r="A48" s="116" t="s">
        <v>286</v>
      </c>
      <c r="B48" s="114">
        <v>9</v>
      </c>
      <c r="C48" s="114" t="s">
        <v>118</v>
      </c>
      <c r="D48" s="116" t="s">
        <v>287</v>
      </c>
      <c r="E48" s="514"/>
      <c r="F48" s="330"/>
      <c r="G48" s="330"/>
      <c r="H48" s="330"/>
      <c r="I48" s="330"/>
      <c r="J48" s="538">
        <f t="shared" si="23"/>
        <v>0</v>
      </c>
      <c r="K48" s="319"/>
      <c r="L48" s="319"/>
      <c r="M48" s="319"/>
      <c r="N48" s="319"/>
      <c r="O48" s="517">
        <f t="shared" si="24"/>
        <v>0</v>
      </c>
      <c r="P48" s="541">
        <f>+'ANEXO No 9A'!I257</f>
        <v>0</v>
      </c>
      <c r="Q48" s="319"/>
      <c r="R48" s="319"/>
      <c r="S48" s="319"/>
      <c r="T48" s="319"/>
      <c r="U48" s="525">
        <f t="shared" si="25"/>
        <v>0</v>
      </c>
      <c r="V48" s="319"/>
      <c r="W48" s="319"/>
      <c r="X48" s="319"/>
      <c r="Y48" s="319"/>
      <c r="Z48" s="529">
        <f t="shared" si="26"/>
        <v>0</v>
      </c>
      <c r="AA48" s="546">
        <f t="shared" si="27"/>
        <v>0</v>
      </c>
    </row>
    <row r="49" spans="1:27" ht="15.75" customHeight="1" x14ac:dyDescent="0.2">
      <c r="A49" s="116" t="s">
        <v>288</v>
      </c>
      <c r="B49" s="114">
        <v>9</v>
      </c>
      <c r="C49" s="114" t="s">
        <v>118</v>
      </c>
      <c r="D49" s="116" t="s">
        <v>289</v>
      </c>
      <c r="E49" s="514"/>
      <c r="F49" s="330"/>
      <c r="G49" s="330"/>
      <c r="H49" s="330"/>
      <c r="I49" s="330"/>
      <c r="J49" s="538">
        <f t="shared" si="23"/>
        <v>0</v>
      </c>
      <c r="K49" s="319"/>
      <c r="L49" s="319"/>
      <c r="M49" s="319"/>
      <c r="N49" s="319"/>
      <c r="O49" s="517">
        <f t="shared" si="24"/>
        <v>0</v>
      </c>
      <c r="P49" s="541">
        <f>+'ANEXO No 9A'!I270</f>
        <v>0</v>
      </c>
      <c r="Q49" s="319"/>
      <c r="R49" s="319"/>
      <c r="S49" s="319"/>
      <c r="T49" s="319"/>
      <c r="U49" s="525">
        <f t="shared" si="25"/>
        <v>0</v>
      </c>
      <c r="V49" s="319"/>
      <c r="W49" s="319"/>
      <c r="X49" s="319"/>
      <c r="Y49" s="319"/>
      <c r="Z49" s="529">
        <f t="shared" si="26"/>
        <v>0</v>
      </c>
      <c r="AA49" s="546">
        <f t="shared" si="27"/>
        <v>0</v>
      </c>
    </row>
    <row r="50" spans="1:27" ht="38.25" x14ac:dyDescent="0.2">
      <c r="A50" s="111" t="s">
        <v>290</v>
      </c>
      <c r="B50" s="112">
        <v>9</v>
      </c>
      <c r="C50" s="112" t="s">
        <v>118</v>
      </c>
      <c r="D50" s="113" t="s">
        <v>291</v>
      </c>
      <c r="E50" s="514"/>
      <c r="F50" s="330"/>
      <c r="G50" s="330"/>
      <c r="H50" s="330"/>
      <c r="I50" s="330"/>
      <c r="J50" s="538">
        <f t="shared" si="23"/>
        <v>0</v>
      </c>
      <c r="K50" s="319"/>
      <c r="L50" s="319"/>
      <c r="M50" s="319"/>
      <c r="N50" s="319"/>
      <c r="O50" s="517">
        <f t="shared" si="24"/>
        <v>0</v>
      </c>
      <c r="P50" s="541">
        <f>+'ANEXO No 9A'!I283</f>
        <v>0</v>
      </c>
      <c r="Q50" s="319"/>
      <c r="R50" s="319"/>
      <c r="S50" s="319"/>
      <c r="T50" s="319"/>
      <c r="U50" s="525">
        <f t="shared" si="25"/>
        <v>0</v>
      </c>
      <c r="V50" s="319"/>
      <c r="W50" s="319"/>
      <c r="X50" s="319"/>
      <c r="Y50" s="319"/>
      <c r="Z50" s="529">
        <f t="shared" si="26"/>
        <v>0</v>
      </c>
      <c r="AA50" s="546">
        <f t="shared" si="27"/>
        <v>0</v>
      </c>
    </row>
    <row r="51" spans="1:27" ht="15.75" customHeight="1" x14ac:dyDescent="0.2">
      <c r="A51" s="394" t="s">
        <v>292</v>
      </c>
      <c r="B51" s="395">
        <v>8</v>
      </c>
      <c r="C51" s="395" t="s">
        <v>118</v>
      </c>
      <c r="D51" s="396" t="s">
        <v>293</v>
      </c>
      <c r="E51" s="514"/>
      <c r="F51" s="414"/>
      <c r="G51" s="414"/>
      <c r="H51" s="414"/>
      <c r="I51" s="414"/>
      <c r="J51" s="538">
        <f t="shared" si="23"/>
        <v>0</v>
      </c>
      <c r="K51" s="399"/>
      <c r="L51" s="399"/>
      <c r="M51" s="399"/>
      <c r="N51" s="399"/>
      <c r="O51" s="517">
        <f t="shared" si="24"/>
        <v>0</v>
      </c>
      <c r="P51" s="541">
        <f>+'ANEXO No 9A'!I296</f>
        <v>0</v>
      </c>
      <c r="Q51" s="399"/>
      <c r="R51" s="399"/>
      <c r="S51" s="399"/>
      <c r="T51" s="399"/>
      <c r="U51" s="525">
        <f t="shared" si="25"/>
        <v>0</v>
      </c>
      <c r="V51" s="399"/>
      <c r="W51" s="399"/>
      <c r="X51" s="399"/>
      <c r="Y51" s="399"/>
      <c r="Z51" s="529">
        <f t="shared" si="26"/>
        <v>0</v>
      </c>
      <c r="AA51" s="546">
        <f t="shared" si="27"/>
        <v>0</v>
      </c>
    </row>
    <row r="52" spans="1:27" ht="15.75" customHeight="1" x14ac:dyDescent="0.2">
      <c r="A52" s="394" t="s">
        <v>294</v>
      </c>
      <c r="B52" s="395">
        <v>8</v>
      </c>
      <c r="C52" s="395" t="s">
        <v>118</v>
      </c>
      <c r="D52" s="396" t="s">
        <v>295</v>
      </c>
      <c r="E52" s="514"/>
      <c r="F52" s="414">
        <v>1000000</v>
      </c>
      <c r="G52" s="414"/>
      <c r="H52" s="414"/>
      <c r="I52" s="414"/>
      <c r="J52" s="538">
        <f t="shared" si="23"/>
        <v>1000000</v>
      </c>
      <c r="K52" s="399"/>
      <c r="L52" s="399"/>
      <c r="M52" s="399">
        <v>1000000</v>
      </c>
      <c r="N52" s="399"/>
      <c r="O52" s="517">
        <f t="shared" si="24"/>
        <v>1000000</v>
      </c>
      <c r="P52" s="541">
        <f>+'ANEXO No 9A'!I309</f>
        <v>1000000</v>
      </c>
      <c r="Q52" s="399"/>
      <c r="R52" s="399"/>
      <c r="S52" s="399">
        <v>1000000</v>
      </c>
      <c r="T52" s="399"/>
      <c r="U52" s="525">
        <f t="shared" si="25"/>
        <v>1000000</v>
      </c>
      <c r="V52" s="399"/>
      <c r="W52" s="399"/>
      <c r="X52" s="399">
        <v>1000000</v>
      </c>
      <c r="Y52" s="399"/>
      <c r="Z52" s="529">
        <f t="shared" si="26"/>
        <v>1000000</v>
      </c>
      <c r="AA52" s="546">
        <f t="shared" si="27"/>
        <v>0</v>
      </c>
    </row>
    <row r="53" spans="1:27" ht="15.75" customHeight="1" x14ac:dyDescent="0.2">
      <c r="A53" s="121" t="s">
        <v>296</v>
      </c>
      <c r="B53" s="122">
        <v>6</v>
      </c>
      <c r="C53" s="122" t="s">
        <v>27</v>
      </c>
      <c r="D53" s="128" t="s">
        <v>297</v>
      </c>
      <c r="E53" s="328">
        <f t="shared" ref="E53:AA53" si="28">+E54+E61</f>
        <v>0</v>
      </c>
      <c r="F53" s="328">
        <f t="shared" si="28"/>
        <v>0</v>
      </c>
      <c r="G53" s="328">
        <f t="shared" si="28"/>
        <v>0</v>
      </c>
      <c r="H53" s="328">
        <f t="shared" si="28"/>
        <v>0</v>
      </c>
      <c r="I53" s="328">
        <f t="shared" si="28"/>
        <v>0</v>
      </c>
      <c r="J53" s="328">
        <f t="shared" si="28"/>
        <v>0</v>
      </c>
      <c r="K53" s="328">
        <f t="shared" si="28"/>
        <v>0</v>
      </c>
      <c r="L53" s="328">
        <f t="shared" si="28"/>
        <v>0</v>
      </c>
      <c r="M53" s="328">
        <f t="shared" si="28"/>
        <v>0</v>
      </c>
      <c r="N53" s="328">
        <f t="shared" si="28"/>
        <v>0</v>
      </c>
      <c r="O53" s="328">
        <f t="shared" si="28"/>
        <v>0</v>
      </c>
      <c r="P53" s="328">
        <f t="shared" si="28"/>
        <v>0</v>
      </c>
      <c r="Q53" s="328">
        <f t="shared" si="28"/>
        <v>0</v>
      </c>
      <c r="R53" s="328">
        <f t="shared" si="28"/>
        <v>0</v>
      </c>
      <c r="S53" s="328">
        <f t="shared" si="28"/>
        <v>0</v>
      </c>
      <c r="T53" s="328">
        <f t="shared" si="28"/>
        <v>0</v>
      </c>
      <c r="U53" s="328">
        <f t="shared" si="28"/>
        <v>0</v>
      </c>
      <c r="V53" s="328">
        <f t="shared" si="28"/>
        <v>0</v>
      </c>
      <c r="W53" s="328">
        <f t="shared" si="28"/>
        <v>0</v>
      </c>
      <c r="X53" s="328">
        <f t="shared" si="28"/>
        <v>0</v>
      </c>
      <c r="Y53" s="328">
        <f t="shared" si="28"/>
        <v>0</v>
      </c>
      <c r="Z53" s="328">
        <f t="shared" si="28"/>
        <v>0</v>
      </c>
      <c r="AA53" s="328">
        <f t="shared" si="28"/>
        <v>0</v>
      </c>
    </row>
    <row r="54" spans="1:27" ht="15.75" customHeight="1" x14ac:dyDescent="0.2">
      <c r="A54" s="117" t="s">
        <v>298</v>
      </c>
      <c r="B54" s="118">
        <v>7</v>
      </c>
      <c r="C54" s="118" t="s">
        <v>27</v>
      </c>
      <c r="D54" s="129" t="s">
        <v>299</v>
      </c>
      <c r="E54" s="329">
        <f t="shared" ref="E54:AA54" si="29">+E55+E58</f>
        <v>0</v>
      </c>
      <c r="F54" s="329">
        <f t="shared" si="29"/>
        <v>0</v>
      </c>
      <c r="G54" s="329">
        <f t="shared" si="29"/>
        <v>0</v>
      </c>
      <c r="H54" s="329">
        <f t="shared" si="29"/>
        <v>0</v>
      </c>
      <c r="I54" s="329">
        <f t="shared" si="29"/>
        <v>0</v>
      </c>
      <c r="J54" s="329">
        <f t="shared" si="29"/>
        <v>0</v>
      </c>
      <c r="K54" s="329">
        <f t="shared" si="29"/>
        <v>0</v>
      </c>
      <c r="L54" s="329">
        <f t="shared" si="29"/>
        <v>0</v>
      </c>
      <c r="M54" s="329">
        <f t="shared" si="29"/>
        <v>0</v>
      </c>
      <c r="N54" s="329">
        <f t="shared" si="29"/>
        <v>0</v>
      </c>
      <c r="O54" s="329">
        <f t="shared" si="29"/>
        <v>0</v>
      </c>
      <c r="P54" s="329">
        <f t="shared" si="29"/>
        <v>0</v>
      </c>
      <c r="Q54" s="329">
        <f t="shared" si="29"/>
        <v>0</v>
      </c>
      <c r="R54" s="329">
        <f t="shared" si="29"/>
        <v>0</v>
      </c>
      <c r="S54" s="329">
        <f t="shared" si="29"/>
        <v>0</v>
      </c>
      <c r="T54" s="329">
        <f t="shared" si="29"/>
        <v>0</v>
      </c>
      <c r="U54" s="329">
        <f t="shared" si="29"/>
        <v>0</v>
      </c>
      <c r="V54" s="329">
        <f t="shared" si="29"/>
        <v>0</v>
      </c>
      <c r="W54" s="329">
        <f t="shared" si="29"/>
        <v>0</v>
      </c>
      <c r="X54" s="329">
        <f t="shared" si="29"/>
        <v>0</v>
      </c>
      <c r="Y54" s="329">
        <f t="shared" si="29"/>
        <v>0</v>
      </c>
      <c r="Z54" s="329">
        <f t="shared" si="29"/>
        <v>0</v>
      </c>
      <c r="AA54" s="329">
        <f t="shared" si="29"/>
        <v>0</v>
      </c>
    </row>
    <row r="55" spans="1:27" ht="15.75" customHeight="1" x14ac:dyDescent="0.2">
      <c r="A55" s="125" t="s">
        <v>300</v>
      </c>
      <c r="B55" s="126">
        <v>8</v>
      </c>
      <c r="C55" s="126" t="s">
        <v>27</v>
      </c>
      <c r="D55" s="130" t="s">
        <v>301</v>
      </c>
      <c r="E55" s="331">
        <f t="shared" ref="E55:AA55" si="30">SUM(E56:E57)</f>
        <v>0</v>
      </c>
      <c r="F55" s="331">
        <f t="shared" si="30"/>
        <v>0</v>
      </c>
      <c r="G55" s="331">
        <f t="shared" si="30"/>
        <v>0</v>
      </c>
      <c r="H55" s="331">
        <f t="shared" si="30"/>
        <v>0</v>
      </c>
      <c r="I55" s="331">
        <f t="shared" si="30"/>
        <v>0</v>
      </c>
      <c r="J55" s="331">
        <f t="shared" si="30"/>
        <v>0</v>
      </c>
      <c r="K55" s="331">
        <f t="shared" si="30"/>
        <v>0</v>
      </c>
      <c r="L55" s="331">
        <f t="shared" si="30"/>
        <v>0</v>
      </c>
      <c r="M55" s="331">
        <f t="shared" si="30"/>
        <v>0</v>
      </c>
      <c r="N55" s="331">
        <f t="shared" si="30"/>
        <v>0</v>
      </c>
      <c r="O55" s="331">
        <f t="shared" si="30"/>
        <v>0</v>
      </c>
      <c r="P55" s="331">
        <f t="shared" si="30"/>
        <v>0</v>
      </c>
      <c r="Q55" s="331">
        <f t="shared" si="30"/>
        <v>0</v>
      </c>
      <c r="R55" s="331">
        <f t="shared" si="30"/>
        <v>0</v>
      </c>
      <c r="S55" s="331">
        <f t="shared" si="30"/>
        <v>0</v>
      </c>
      <c r="T55" s="331">
        <f t="shared" si="30"/>
        <v>0</v>
      </c>
      <c r="U55" s="331">
        <f t="shared" si="30"/>
        <v>0</v>
      </c>
      <c r="V55" s="331">
        <f t="shared" si="30"/>
        <v>0</v>
      </c>
      <c r="W55" s="331">
        <f t="shared" si="30"/>
        <v>0</v>
      </c>
      <c r="X55" s="331">
        <f t="shared" si="30"/>
        <v>0</v>
      </c>
      <c r="Y55" s="331">
        <f t="shared" si="30"/>
        <v>0</v>
      </c>
      <c r="Z55" s="331">
        <f t="shared" si="30"/>
        <v>0</v>
      </c>
      <c r="AA55" s="331">
        <f t="shared" si="30"/>
        <v>0</v>
      </c>
    </row>
    <row r="56" spans="1:27" ht="15.75" customHeight="1" x14ac:dyDescent="0.2">
      <c r="A56" s="116" t="s">
        <v>302</v>
      </c>
      <c r="B56" s="114">
        <v>9</v>
      </c>
      <c r="C56" s="114" t="s">
        <v>118</v>
      </c>
      <c r="D56" s="131" t="s">
        <v>303</v>
      </c>
      <c r="E56" s="514"/>
      <c r="F56" s="330"/>
      <c r="G56" s="330"/>
      <c r="H56" s="330"/>
      <c r="I56" s="330"/>
      <c r="J56" s="538">
        <f t="shared" ref="J56:J60" si="31">+E56+F56-G56+H56-I56</f>
        <v>0</v>
      </c>
      <c r="K56" s="319"/>
      <c r="L56" s="319"/>
      <c r="M56" s="319"/>
      <c r="N56" s="319"/>
      <c r="O56" s="517">
        <f t="shared" ref="O56:O60" si="32">SUM(K56:N56)</f>
        <v>0</v>
      </c>
      <c r="P56" s="541">
        <f>+'ANEXO No 9A'!I322</f>
        <v>0</v>
      </c>
      <c r="Q56" s="319"/>
      <c r="R56" s="319"/>
      <c r="S56" s="319"/>
      <c r="T56" s="319"/>
      <c r="U56" s="525">
        <f t="shared" ref="U56:U60" si="33">SUM(Q56:T56)</f>
        <v>0</v>
      </c>
      <c r="V56" s="319"/>
      <c r="W56" s="319"/>
      <c r="X56" s="319"/>
      <c r="Y56" s="319"/>
      <c r="Z56" s="529">
        <f t="shared" ref="Z56:Z60" si="34">SUM(V56:Y56)</f>
        <v>0</v>
      </c>
      <c r="AA56" s="546">
        <f t="shared" ref="AA56:AA60" si="35">+J56-P56</f>
        <v>0</v>
      </c>
    </row>
    <row r="57" spans="1:27" ht="15.75" customHeight="1" x14ac:dyDescent="0.2">
      <c r="A57" s="116" t="s">
        <v>304</v>
      </c>
      <c r="B57" s="114">
        <v>9</v>
      </c>
      <c r="C57" s="114" t="s">
        <v>118</v>
      </c>
      <c r="D57" s="131" t="s">
        <v>305</v>
      </c>
      <c r="E57" s="514"/>
      <c r="F57" s="330"/>
      <c r="G57" s="330"/>
      <c r="H57" s="330"/>
      <c r="I57" s="330"/>
      <c r="J57" s="538">
        <f t="shared" si="31"/>
        <v>0</v>
      </c>
      <c r="K57" s="319"/>
      <c r="L57" s="319"/>
      <c r="M57" s="319"/>
      <c r="N57" s="319"/>
      <c r="O57" s="517">
        <f t="shared" si="32"/>
        <v>0</v>
      </c>
      <c r="P57" s="541">
        <f>+'ANEXO No 9A'!I335</f>
        <v>0</v>
      </c>
      <c r="Q57" s="319"/>
      <c r="R57" s="319"/>
      <c r="S57" s="319"/>
      <c r="T57" s="319"/>
      <c r="U57" s="525">
        <f t="shared" si="33"/>
        <v>0</v>
      </c>
      <c r="V57" s="319"/>
      <c r="W57" s="319"/>
      <c r="X57" s="319"/>
      <c r="Y57" s="319"/>
      <c r="Z57" s="529">
        <f t="shared" si="34"/>
        <v>0</v>
      </c>
      <c r="AA57" s="546">
        <f t="shared" si="35"/>
        <v>0</v>
      </c>
    </row>
    <row r="58" spans="1:27" ht="25.5" x14ac:dyDescent="0.2">
      <c r="A58" s="132" t="s">
        <v>306</v>
      </c>
      <c r="B58" s="133">
        <v>8</v>
      </c>
      <c r="C58" s="133" t="s">
        <v>27</v>
      </c>
      <c r="D58" s="134" t="s">
        <v>307</v>
      </c>
      <c r="E58" s="331">
        <f>SUM(E59:E60)</f>
        <v>0</v>
      </c>
      <c r="F58" s="331">
        <f t="shared" ref="F58:AA58" si="36">SUM(F59:F60)</f>
        <v>0</v>
      </c>
      <c r="G58" s="331">
        <f t="shared" si="36"/>
        <v>0</v>
      </c>
      <c r="H58" s="331">
        <f t="shared" si="36"/>
        <v>0</v>
      </c>
      <c r="I58" s="331">
        <f t="shared" si="36"/>
        <v>0</v>
      </c>
      <c r="J58" s="331">
        <f t="shared" si="36"/>
        <v>0</v>
      </c>
      <c r="K58" s="331">
        <f t="shared" si="36"/>
        <v>0</v>
      </c>
      <c r="L58" s="331">
        <f t="shared" si="36"/>
        <v>0</v>
      </c>
      <c r="M58" s="331">
        <f t="shared" si="36"/>
        <v>0</v>
      </c>
      <c r="N58" s="331">
        <f t="shared" si="36"/>
        <v>0</v>
      </c>
      <c r="O58" s="331">
        <f t="shared" si="36"/>
        <v>0</v>
      </c>
      <c r="P58" s="331">
        <f>SUM(P59:P60)</f>
        <v>0</v>
      </c>
      <c r="Q58" s="331">
        <f t="shared" si="36"/>
        <v>0</v>
      </c>
      <c r="R58" s="331">
        <f t="shared" si="36"/>
        <v>0</v>
      </c>
      <c r="S58" s="331">
        <f t="shared" si="36"/>
        <v>0</v>
      </c>
      <c r="T58" s="331">
        <f t="shared" si="36"/>
        <v>0</v>
      </c>
      <c r="U58" s="331">
        <f t="shared" si="36"/>
        <v>0</v>
      </c>
      <c r="V58" s="331">
        <f t="shared" si="36"/>
        <v>0</v>
      </c>
      <c r="W58" s="331">
        <f t="shared" si="36"/>
        <v>0</v>
      </c>
      <c r="X58" s="331">
        <f t="shared" si="36"/>
        <v>0</v>
      </c>
      <c r="Y58" s="331">
        <f t="shared" si="36"/>
        <v>0</v>
      </c>
      <c r="Z58" s="331">
        <f t="shared" si="36"/>
        <v>0</v>
      </c>
      <c r="AA58" s="331">
        <f t="shared" si="36"/>
        <v>0</v>
      </c>
    </row>
    <row r="59" spans="1:27" ht="15.75" customHeight="1" x14ac:dyDescent="0.2">
      <c r="A59" s="116" t="s">
        <v>308</v>
      </c>
      <c r="B59" s="114">
        <v>9</v>
      </c>
      <c r="C59" s="114" t="s">
        <v>118</v>
      </c>
      <c r="D59" s="131" t="s">
        <v>309</v>
      </c>
      <c r="E59" s="514"/>
      <c r="F59" s="330"/>
      <c r="G59" s="330"/>
      <c r="H59" s="330"/>
      <c r="I59" s="330"/>
      <c r="J59" s="538">
        <f t="shared" si="31"/>
        <v>0</v>
      </c>
      <c r="K59" s="319"/>
      <c r="L59" s="319"/>
      <c r="M59" s="319"/>
      <c r="N59" s="319"/>
      <c r="O59" s="517">
        <f t="shared" si="32"/>
        <v>0</v>
      </c>
      <c r="P59" s="541">
        <f>+'ANEXO No 9A'!I348</f>
        <v>0</v>
      </c>
      <c r="Q59" s="319"/>
      <c r="R59" s="319"/>
      <c r="S59" s="319"/>
      <c r="T59" s="319"/>
      <c r="U59" s="525">
        <f t="shared" si="33"/>
        <v>0</v>
      </c>
      <c r="V59" s="319"/>
      <c r="W59" s="319"/>
      <c r="X59" s="319"/>
      <c r="Y59" s="319"/>
      <c r="Z59" s="529">
        <f t="shared" si="34"/>
        <v>0</v>
      </c>
      <c r="AA59" s="546">
        <f t="shared" si="35"/>
        <v>0</v>
      </c>
    </row>
    <row r="60" spans="1:27" ht="26.25" customHeight="1" x14ac:dyDescent="0.2">
      <c r="A60" s="111" t="s">
        <v>310</v>
      </c>
      <c r="B60" s="112">
        <v>9</v>
      </c>
      <c r="C60" s="112" t="s">
        <v>118</v>
      </c>
      <c r="D60" s="135" t="s">
        <v>311</v>
      </c>
      <c r="E60" s="514"/>
      <c r="F60" s="330"/>
      <c r="G60" s="330"/>
      <c r="H60" s="330"/>
      <c r="I60" s="330"/>
      <c r="J60" s="538">
        <f t="shared" si="31"/>
        <v>0</v>
      </c>
      <c r="K60" s="319"/>
      <c r="L60" s="319"/>
      <c r="M60" s="319"/>
      <c r="N60" s="319"/>
      <c r="O60" s="517">
        <f t="shared" si="32"/>
        <v>0</v>
      </c>
      <c r="P60" s="541">
        <f>+'ANEXO No 9A'!I361</f>
        <v>0</v>
      </c>
      <c r="Q60" s="319"/>
      <c r="R60" s="319"/>
      <c r="S60" s="319"/>
      <c r="T60" s="319"/>
      <c r="U60" s="525">
        <f t="shared" si="33"/>
        <v>0</v>
      </c>
      <c r="V60" s="319"/>
      <c r="W60" s="319"/>
      <c r="X60" s="319"/>
      <c r="Y60" s="319"/>
      <c r="Z60" s="529">
        <f t="shared" si="34"/>
        <v>0</v>
      </c>
      <c r="AA60" s="546">
        <f t="shared" si="35"/>
        <v>0</v>
      </c>
    </row>
    <row r="61" spans="1:27" ht="15.75" customHeight="1" x14ac:dyDescent="0.2">
      <c r="A61" s="117" t="s">
        <v>312</v>
      </c>
      <c r="B61" s="136">
        <v>7</v>
      </c>
      <c r="C61" s="136" t="s">
        <v>27</v>
      </c>
      <c r="D61" s="129" t="s">
        <v>313</v>
      </c>
      <c r="E61" s="329">
        <f>+E62</f>
        <v>0</v>
      </c>
      <c r="F61" s="329">
        <f t="shared" ref="F61:U62" si="37">+F62</f>
        <v>0</v>
      </c>
      <c r="G61" s="329">
        <f t="shared" si="37"/>
        <v>0</v>
      </c>
      <c r="H61" s="329">
        <f t="shared" si="37"/>
        <v>0</v>
      </c>
      <c r="I61" s="329">
        <f t="shared" si="37"/>
        <v>0</v>
      </c>
      <c r="J61" s="329">
        <f t="shared" si="37"/>
        <v>0</v>
      </c>
      <c r="K61" s="329">
        <f t="shared" si="37"/>
        <v>0</v>
      </c>
      <c r="L61" s="329">
        <f t="shared" si="37"/>
        <v>0</v>
      </c>
      <c r="M61" s="329">
        <f t="shared" si="37"/>
        <v>0</v>
      </c>
      <c r="N61" s="329">
        <f t="shared" si="37"/>
        <v>0</v>
      </c>
      <c r="O61" s="329">
        <f t="shared" si="37"/>
        <v>0</v>
      </c>
      <c r="P61" s="329">
        <f t="shared" si="37"/>
        <v>0</v>
      </c>
      <c r="Q61" s="329">
        <f t="shared" si="37"/>
        <v>0</v>
      </c>
      <c r="R61" s="329">
        <f t="shared" si="37"/>
        <v>0</v>
      </c>
      <c r="S61" s="329">
        <f t="shared" si="37"/>
        <v>0</v>
      </c>
      <c r="T61" s="329">
        <f t="shared" si="37"/>
        <v>0</v>
      </c>
      <c r="U61" s="329">
        <f t="shared" si="37"/>
        <v>0</v>
      </c>
      <c r="V61" s="329">
        <f t="shared" ref="V61:AA62" si="38">+V62</f>
        <v>0</v>
      </c>
      <c r="W61" s="329">
        <f t="shared" si="38"/>
        <v>0</v>
      </c>
      <c r="X61" s="329">
        <f t="shared" si="38"/>
        <v>0</v>
      </c>
      <c r="Y61" s="329">
        <f t="shared" si="38"/>
        <v>0</v>
      </c>
      <c r="Z61" s="329">
        <f t="shared" si="38"/>
        <v>0</v>
      </c>
      <c r="AA61" s="329">
        <f t="shared" si="38"/>
        <v>0</v>
      </c>
    </row>
    <row r="62" spans="1:27" ht="15.75" customHeight="1" x14ac:dyDescent="0.2">
      <c r="A62" s="125" t="s">
        <v>314</v>
      </c>
      <c r="B62" s="126">
        <v>8</v>
      </c>
      <c r="C62" s="126" t="s">
        <v>27</v>
      </c>
      <c r="D62" s="130" t="s">
        <v>315</v>
      </c>
      <c r="E62" s="331">
        <f>+E63</f>
        <v>0</v>
      </c>
      <c r="F62" s="331">
        <f t="shared" si="37"/>
        <v>0</v>
      </c>
      <c r="G62" s="331">
        <f t="shared" si="37"/>
        <v>0</v>
      </c>
      <c r="H62" s="331">
        <f t="shared" si="37"/>
        <v>0</v>
      </c>
      <c r="I62" s="331">
        <f t="shared" si="37"/>
        <v>0</v>
      </c>
      <c r="J62" s="331">
        <f t="shared" si="37"/>
        <v>0</v>
      </c>
      <c r="K62" s="331">
        <f t="shared" si="37"/>
        <v>0</v>
      </c>
      <c r="L62" s="331">
        <f t="shared" si="37"/>
        <v>0</v>
      </c>
      <c r="M62" s="331">
        <f t="shared" si="37"/>
        <v>0</v>
      </c>
      <c r="N62" s="331">
        <f t="shared" si="37"/>
        <v>0</v>
      </c>
      <c r="O62" s="331">
        <f t="shared" si="37"/>
        <v>0</v>
      </c>
      <c r="P62" s="331">
        <f t="shared" si="37"/>
        <v>0</v>
      </c>
      <c r="Q62" s="331">
        <f t="shared" si="37"/>
        <v>0</v>
      </c>
      <c r="R62" s="331">
        <f t="shared" si="37"/>
        <v>0</v>
      </c>
      <c r="S62" s="331">
        <f t="shared" si="37"/>
        <v>0</v>
      </c>
      <c r="T62" s="331">
        <f t="shared" si="37"/>
        <v>0</v>
      </c>
      <c r="U62" s="331">
        <f t="shared" si="37"/>
        <v>0</v>
      </c>
      <c r="V62" s="331">
        <f t="shared" si="38"/>
        <v>0</v>
      </c>
      <c r="W62" s="331">
        <f t="shared" si="38"/>
        <v>0</v>
      </c>
      <c r="X62" s="331">
        <f t="shared" si="38"/>
        <v>0</v>
      </c>
      <c r="Y62" s="331">
        <f t="shared" si="38"/>
        <v>0</v>
      </c>
      <c r="Z62" s="331">
        <f t="shared" si="38"/>
        <v>0</v>
      </c>
      <c r="AA62" s="331">
        <f t="shared" si="38"/>
        <v>0</v>
      </c>
    </row>
    <row r="63" spans="1:27" ht="15.75" customHeight="1" x14ac:dyDescent="0.2">
      <c r="A63" s="137" t="s">
        <v>316</v>
      </c>
      <c r="B63" s="138">
        <v>9</v>
      </c>
      <c r="C63" s="138" t="s">
        <v>27</v>
      </c>
      <c r="D63" s="139" t="s">
        <v>317</v>
      </c>
      <c r="E63" s="332">
        <f>SUM(E64)</f>
        <v>0</v>
      </c>
      <c r="F63" s="332">
        <f t="shared" ref="F63:AA63" si="39">SUM(F64)</f>
        <v>0</v>
      </c>
      <c r="G63" s="332">
        <f t="shared" si="39"/>
        <v>0</v>
      </c>
      <c r="H63" s="332">
        <f t="shared" si="39"/>
        <v>0</v>
      </c>
      <c r="I63" s="332">
        <f t="shared" si="39"/>
        <v>0</v>
      </c>
      <c r="J63" s="332">
        <f t="shared" si="39"/>
        <v>0</v>
      </c>
      <c r="K63" s="332">
        <f t="shared" si="39"/>
        <v>0</v>
      </c>
      <c r="L63" s="332">
        <f t="shared" si="39"/>
        <v>0</v>
      </c>
      <c r="M63" s="332">
        <f t="shared" si="39"/>
        <v>0</v>
      </c>
      <c r="N63" s="332">
        <f t="shared" si="39"/>
        <v>0</v>
      </c>
      <c r="O63" s="332">
        <f t="shared" si="39"/>
        <v>0</v>
      </c>
      <c r="P63" s="332">
        <f t="shared" si="39"/>
        <v>0</v>
      </c>
      <c r="Q63" s="332">
        <f t="shared" si="39"/>
        <v>0</v>
      </c>
      <c r="R63" s="332">
        <f t="shared" si="39"/>
        <v>0</v>
      </c>
      <c r="S63" s="332">
        <f t="shared" si="39"/>
        <v>0</v>
      </c>
      <c r="T63" s="332">
        <f t="shared" si="39"/>
        <v>0</v>
      </c>
      <c r="U63" s="332">
        <f t="shared" si="39"/>
        <v>0</v>
      </c>
      <c r="V63" s="332">
        <f t="shared" si="39"/>
        <v>0</v>
      </c>
      <c r="W63" s="332">
        <f t="shared" si="39"/>
        <v>0</v>
      </c>
      <c r="X63" s="332">
        <f t="shared" si="39"/>
        <v>0</v>
      </c>
      <c r="Y63" s="332">
        <f t="shared" si="39"/>
        <v>0</v>
      </c>
      <c r="Z63" s="332">
        <f t="shared" si="39"/>
        <v>0</v>
      </c>
      <c r="AA63" s="332">
        <f t="shared" si="39"/>
        <v>0</v>
      </c>
    </row>
    <row r="64" spans="1:27" ht="15.75" customHeight="1" x14ac:dyDescent="0.2">
      <c r="A64" s="116" t="s">
        <v>318</v>
      </c>
      <c r="B64" s="114">
        <v>10</v>
      </c>
      <c r="C64" s="114" t="s">
        <v>118</v>
      </c>
      <c r="D64" s="116" t="s">
        <v>319</v>
      </c>
      <c r="E64" s="514"/>
      <c r="F64" s="330"/>
      <c r="G64" s="330"/>
      <c r="H64" s="330"/>
      <c r="I64" s="330"/>
      <c r="J64" s="538">
        <f t="shared" ref="J64" si="40">+E64+F64-G64+H64-I64</f>
        <v>0</v>
      </c>
      <c r="K64" s="319"/>
      <c r="L64" s="319"/>
      <c r="M64" s="319"/>
      <c r="N64" s="319"/>
      <c r="O64" s="517">
        <f t="shared" ref="O64" si="41">SUM(K64:N64)</f>
        <v>0</v>
      </c>
      <c r="P64" s="541">
        <f>+'ANEXO No 9A'!I374</f>
        <v>0</v>
      </c>
      <c r="Q64" s="319"/>
      <c r="R64" s="319"/>
      <c r="S64" s="319"/>
      <c r="T64" s="319"/>
      <c r="U64" s="525">
        <f t="shared" ref="U64" si="42">SUM(Q64:T64)</f>
        <v>0</v>
      </c>
      <c r="V64" s="319"/>
      <c r="W64" s="319"/>
      <c r="X64" s="319"/>
      <c r="Y64" s="319"/>
      <c r="Z64" s="529">
        <f t="shared" ref="Z64" si="43">SUM(V64:Y64)</f>
        <v>0</v>
      </c>
      <c r="AA64" s="546">
        <f t="shared" ref="AA64" si="44">+J64-P64</f>
        <v>0</v>
      </c>
    </row>
    <row r="65" spans="1:27" ht="15.75" customHeight="1" x14ac:dyDescent="0.2">
      <c r="A65" s="101" t="s">
        <v>320</v>
      </c>
      <c r="B65" s="102">
        <v>4</v>
      </c>
      <c r="C65" s="102" t="s">
        <v>27</v>
      </c>
      <c r="D65" s="140" t="s">
        <v>321</v>
      </c>
      <c r="E65" s="327">
        <f t="shared" ref="E65:AA65" si="45">+E66+E77</f>
        <v>500000</v>
      </c>
      <c r="F65" s="327">
        <f t="shared" si="45"/>
        <v>6698456</v>
      </c>
      <c r="G65" s="327">
        <f t="shared" si="45"/>
        <v>0</v>
      </c>
      <c r="H65" s="327">
        <f t="shared" si="45"/>
        <v>96280</v>
      </c>
      <c r="I65" s="327">
        <f t="shared" si="45"/>
        <v>0</v>
      </c>
      <c r="J65" s="327">
        <f t="shared" si="45"/>
        <v>7294736</v>
      </c>
      <c r="K65" s="327">
        <f t="shared" si="45"/>
        <v>0</v>
      </c>
      <c r="L65" s="327">
        <f t="shared" si="45"/>
        <v>0</v>
      </c>
      <c r="M65" s="327">
        <f t="shared" si="45"/>
        <v>5750085</v>
      </c>
      <c r="N65" s="327">
        <f t="shared" si="45"/>
        <v>96280</v>
      </c>
      <c r="O65" s="327">
        <f t="shared" si="45"/>
        <v>5846365</v>
      </c>
      <c r="P65" s="327">
        <f t="shared" si="45"/>
        <v>5846365</v>
      </c>
      <c r="Q65" s="327">
        <f t="shared" si="45"/>
        <v>0</v>
      </c>
      <c r="R65" s="327">
        <f t="shared" si="45"/>
        <v>0</v>
      </c>
      <c r="S65" s="327">
        <f t="shared" si="45"/>
        <v>5750085</v>
      </c>
      <c r="T65" s="327">
        <f t="shared" si="45"/>
        <v>96280</v>
      </c>
      <c r="U65" s="327">
        <f t="shared" si="45"/>
        <v>5846365</v>
      </c>
      <c r="V65" s="327">
        <f t="shared" si="45"/>
        <v>0</v>
      </c>
      <c r="W65" s="327">
        <f t="shared" si="45"/>
        <v>0</v>
      </c>
      <c r="X65" s="327">
        <f t="shared" si="45"/>
        <v>5750085</v>
      </c>
      <c r="Y65" s="327">
        <f t="shared" si="45"/>
        <v>96280</v>
      </c>
      <c r="Z65" s="327">
        <f t="shared" si="45"/>
        <v>5846365</v>
      </c>
      <c r="AA65" s="327">
        <f t="shared" si="45"/>
        <v>1448371</v>
      </c>
    </row>
    <row r="66" spans="1:27" ht="15.75" customHeight="1" x14ac:dyDescent="0.2">
      <c r="A66" s="104" t="s">
        <v>322</v>
      </c>
      <c r="B66" s="105">
        <v>5</v>
      </c>
      <c r="C66" s="105" t="s">
        <v>27</v>
      </c>
      <c r="D66" s="141" t="s">
        <v>323</v>
      </c>
      <c r="E66" s="322">
        <f>+E67+E70</f>
        <v>0</v>
      </c>
      <c r="F66" s="322">
        <f t="shared" ref="F66:AA66" si="46">+F67+F70</f>
        <v>0</v>
      </c>
      <c r="G66" s="322">
        <f t="shared" si="46"/>
        <v>0</v>
      </c>
      <c r="H66" s="322">
        <f t="shared" si="46"/>
        <v>0</v>
      </c>
      <c r="I66" s="322">
        <f t="shared" si="46"/>
        <v>0</v>
      </c>
      <c r="J66" s="322">
        <f t="shared" si="46"/>
        <v>0</v>
      </c>
      <c r="K66" s="322">
        <f t="shared" si="46"/>
        <v>0</v>
      </c>
      <c r="L66" s="322">
        <f t="shared" si="46"/>
        <v>0</v>
      </c>
      <c r="M66" s="322">
        <f t="shared" si="46"/>
        <v>0</v>
      </c>
      <c r="N66" s="322">
        <f t="shared" si="46"/>
        <v>0</v>
      </c>
      <c r="O66" s="322">
        <f t="shared" si="46"/>
        <v>0</v>
      </c>
      <c r="P66" s="322">
        <f t="shared" si="46"/>
        <v>0</v>
      </c>
      <c r="Q66" s="322">
        <f t="shared" si="46"/>
        <v>0</v>
      </c>
      <c r="R66" s="322">
        <f t="shared" si="46"/>
        <v>0</v>
      </c>
      <c r="S66" s="322">
        <f t="shared" si="46"/>
        <v>0</v>
      </c>
      <c r="T66" s="322">
        <f t="shared" si="46"/>
        <v>0</v>
      </c>
      <c r="U66" s="322">
        <f t="shared" si="46"/>
        <v>0</v>
      </c>
      <c r="V66" s="322">
        <f t="shared" si="46"/>
        <v>0</v>
      </c>
      <c r="W66" s="322">
        <f t="shared" si="46"/>
        <v>0</v>
      </c>
      <c r="X66" s="322">
        <f t="shared" si="46"/>
        <v>0</v>
      </c>
      <c r="Y66" s="322">
        <f t="shared" si="46"/>
        <v>0</v>
      </c>
      <c r="Z66" s="322">
        <f t="shared" si="46"/>
        <v>0</v>
      </c>
      <c r="AA66" s="322">
        <f t="shared" si="46"/>
        <v>0</v>
      </c>
    </row>
    <row r="67" spans="1:27" ht="15.75" customHeight="1" x14ac:dyDescent="0.2">
      <c r="A67" s="121" t="s">
        <v>324</v>
      </c>
      <c r="B67" s="122">
        <v>6</v>
      </c>
      <c r="C67" s="122" t="s">
        <v>27</v>
      </c>
      <c r="D67" s="128" t="s">
        <v>106</v>
      </c>
      <c r="E67" s="328">
        <f t="shared" ref="E67:AA67" si="47">SUM(E68:E69)</f>
        <v>0</v>
      </c>
      <c r="F67" s="328">
        <f t="shared" si="47"/>
        <v>0</v>
      </c>
      <c r="G67" s="328">
        <f t="shared" si="47"/>
        <v>0</v>
      </c>
      <c r="H67" s="328">
        <f t="shared" si="47"/>
        <v>0</v>
      </c>
      <c r="I67" s="328">
        <f t="shared" si="47"/>
        <v>0</v>
      </c>
      <c r="J67" s="328">
        <f t="shared" si="47"/>
        <v>0</v>
      </c>
      <c r="K67" s="328">
        <f t="shared" si="47"/>
        <v>0</v>
      </c>
      <c r="L67" s="328">
        <f t="shared" si="47"/>
        <v>0</v>
      </c>
      <c r="M67" s="328">
        <f t="shared" si="47"/>
        <v>0</v>
      </c>
      <c r="N67" s="328">
        <f t="shared" si="47"/>
        <v>0</v>
      </c>
      <c r="O67" s="328">
        <f t="shared" si="47"/>
        <v>0</v>
      </c>
      <c r="P67" s="328">
        <f t="shared" si="47"/>
        <v>0</v>
      </c>
      <c r="Q67" s="328">
        <f t="shared" si="47"/>
        <v>0</v>
      </c>
      <c r="R67" s="328">
        <f t="shared" si="47"/>
        <v>0</v>
      </c>
      <c r="S67" s="328">
        <f t="shared" si="47"/>
        <v>0</v>
      </c>
      <c r="T67" s="328">
        <f t="shared" si="47"/>
        <v>0</v>
      </c>
      <c r="U67" s="328">
        <f t="shared" si="47"/>
        <v>0</v>
      </c>
      <c r="V67" s="328">
        <f t="shared" si="47"/>
        <v>0</v>
      </c>
      <c r="W67" s="328">
        <f t="shared" si="47"/>
        <v>0</v>
      </c>
      <c r="X67" s="328">
        <f t="shared" si="47"/>
        <v>0</v>
      </c>
      <c r="Y67" s="328">
        <f t="shared" si="47"/>
        <v>0</v>
      </c>
      <c r="Z67" s="328">
        <f t="shared" si="47"/>
        <v>0</v>
      </c>
      <c r="AA67" s="328">
        <f t="shared" si="47"/>
        <v>0</v>
      </c>
    </row>
    <row r="68" spans="1:27" ht="15.75" customHeight="1" x14ac:dyDescent="0.2">
      <c r="A68" s="116" t="s">
        <v>325</v>
      </c>
      <c r="B68" s="114">
        <v>7</v>
      </c>
      <c r="C68" s="114" t="s">
        <v>118</v>
      </c>
      <c r="D68" s="205" t="s">
        <v>611</v>
      </c>
      <c r="E68" s="514"/>
      <c r="F68" s="330"/>
      <c r="G68" s="330"/>
      <c r="H68" s="330"/>
      <c r="I68" s="330"/>
      <c r="J68" s="538">
        <f t="shared" ref="J68:J76" si="48">+E68+F68-G68+H68-I68</f>
        <v>0</v>
      </c>
      <c r="K68" s="319"/>
      <c r="L68" s="319"/>
      <c r="M68" s="319"/>
      <c r="N68" s="319"/>
      <c r="O68" s="517">
        <f t="shared" ref="O68:O69" si="49">SUM(K68:N68)</f>
        <v>0</v>
      </c>
      <c r="P68" s="541">
        <f>+'ANEXO No 9A'!I387</f>
        <v>0</v>
      </c>
      <c r="Q68" s="319"/>
      <c r="R68" s="319"/>
      <c r="S68" s="319"/>
      <c r="T68" s="319"/>
      <c r="U68" s="525">
        <f t="shared" ref="U68:U76" si="50">SUM(Q68:T68)</f>
        <v>0</v>
      </c>
      <c r="V68" s="319"/>
      <c r="W68" s="319"/>
      <c r="X68" s="319"/>
      <c r="Y68" s="319"/>
      <c r="Z68" s="529">
        <f t="shared" ref="Z68:Z76" si="51">SUM(V68:Y68)</f>
        <v>0</v>
      </c>
      <c r="AA68" s="546">
        <f t="shared" ref="AA68:AA76" si="52">+J68-P68</f>
        <v>0</v>
      </c>
    </row>
    <row r="69" spans="1:27" ht="15.75" customHeight="1" x14ac:dyDescent="0.2">
      <c r="A69" s="116" t="s">
        <v>326</v>
      </c>
      <c r="B69" s="114">
        <v>7</v>
      </c>
      <c r="C69" s="114" t="s">
        <v>118</v>
      </c>
      <c r="D69" s="205" t="s">
        <v>616</v>
      </c>
      <c r="E69" s="514"/>
      <c r="F69" s="330"/>
      <c r="G69" s="330"/>
      <c r="H69" s="330"/>
      <c r="I69" s="330"/>
      <c r="J69" s="538">
        <f t="shared" si="48"/>
        <v>0</v>
      </c>
      <c r="K69" s="319"/>
      <c r="L69" s="319"/>
      <c r="M69" s="319"/>
      <c r="N69" s="319"/>
      <c r="O69" s="517">
        <f t="shared" si="49"/>
        <v>0</v>
      </c>
      <c r="P69" s="541">
        <f>+'ANEXO No 9A'!I400</f>
        <v>0</v>
      </c>
      <c r="Q69" s="319"/>
      <c r="R69" s="319"/>
      <c r="S69" s="319"/>
      <c r="T69" s="319"/>
      <c r="U69" s="525">
        <f t="shared" si="50"/>
        <v>0</v>
      </c>
      <c r="V69" s="319"/>
      <c r="W69" s="319"/>
      <c r="X69" s="319"/>
      <c r="Y69" s="319"/>
      <c r="Z69" s="529">
        <f t="shared" si="51"/>
        <v>0</v>
      </c>
      <c r="AA69" s="546">
        <f t="shared" si="52"/>
        <v>0</v>
      </c>
    </row>
    <row r="70" spans="1:27" ht="25.5" x14ac:dyDescent="0.2">
      <c r="A70" s="143" t="s">
        <v>327</v>
      </c>
      <c r="B70" s="144">
        <v>6</v>
      </c>
      <c r="C70" s="144" t="s">
        <v>27</v>
      </c>
      <c r="D70" s="145" t="s">
        <v>328</v>
      </c>
      <c r="E70" s="328">
        <f>SUM(E71:E76)</f>
        <v>0</v>
      </c>
      <c r="F70" s="328">
        <f t="shared" ref="F70:AA70" si="53">SUM(F71:F76)</f>
        <v>0</v>
      </c>
      <c r="G70" s="328">
        <f t="shared" si="53"/>
        <v>0</v>
      </c>
      <c r="H70" s="328">
        <f t="shared" si="53"/>
        <v>0</v>
      </c>
      <c r="I70" s="328">
        <f t="shared" si="53"/>
        <v>0</v>
      </c>
      <c r="J70" s="328">
        <f t="shared" si="53"/>
        <v>0</v>
      </c>
      <c r="K70" s="328">
        <f t="shared" si="53"/>
        <v>0</v>
      </c>
      <c r="L70" s="328">
        <f t="shared" si="53"/>
        <v>0</v>
      </c>
      <c r="M70" s="328">
        <f t="shared" si="53"/>
        <v>0</v>
      </c>
      <c r="N70" s="328">
        <f t="shared" si="53"/>
        <v>0</v>
      </c>
      <c r="O70" s="328">
        <f t="shared" si="53"/>
        <v>0</v>
      </c>
      <c r="P70" s="328">
        <f t="shared" si="53"/>
        <v>0</v>
      </c>
      <c r="Q70" s="328">
        <f t="shared" si="53"/>
        <v>0</v>
      </c>
      <c r="R70" s="328">
        <f t="shared" si="53"/>
        <v>0</v>
      </c>
      <c r="S70" s="328">
        <f t="shared" si="53"/>
        <v>0</v>
      </c>
      <c r="T70" s="328">
        <f t="shared" si="53"/>
        <v>0</v>
      </c>
      <c r="U70" s="328">
        <f t="shared" si="53"/>
        <v>0</v>
      </c>
      <c r="V70" s="328">
        <f t="shared" si="53"/>
        <v>0</v>
      </c>
      <c r="W70" s="328">
        <f t="shared" si="53"/>
        <v>0</v>
      </c>
      <c r="X70" s="328">
        <f t="shared" si="53"/>
        <v>0</v>
      </c>
      <c r="Y70" s="328">
        <f t="shared" si="53"/>
        <v>0</v>
      </c>
      <c r="Z70" s="328">
        <f t="shared" si="53"/>
        <v>0</v>
      </c>
      <c r="AA70" s="328">
        <f t="shared" si="53"/>
        <v>0</v>
      </c>
    </row>
    <row r="71" spans="1:27" ht="15.75" customHeight="1" x14ac:dyDescent="0.2">
      <c r="A71" s="116" t="s">
        <v>329</v>
      </c>
      <c r="B71" s="114">
        <v>7</v>
      </c>
      <c r="C71" s="114" t="s">
        <v>118</v>
      </c>
      <c r="D71" s="146" t="s">
        <v>330</v>
      </c>
      <c r="E71" s="514"/>
      <c r="F71" s="330"/>
      <c r="G71" s="330"/>
      <c r="H71" s="330"/>
      <c r="I71" s="330"/>
      <c r="J71" s="538">
        <f t="shared" si="48"/>
        <v>0</v>
      </c>
      <c r="K71" s="319"/>
      <c r="L71" s="319"/>
      <c r="M71" s="319"/>
      <c r="N71" s="319"/>
      <c r="O71" s="517">
        <f t="shared" ref="O71:O76" si="54">SUM(K71:N71)</f>
        <v>0</v>
      </c>
      <c r="P71" s="541">
        <f>+'ANEXO No 9A'!I413</f>
        <v>0</v>
      </c>
      <c r="Q71" s="319"/>
      <c r="R71" s="319"/>
      <c r="S71" s="319"/>
      <c r="T71" s="319"/>
      <c r="U71" s="525">
        <f t="shared" si="50"/>
        <v>0</v>
      </c>
      <c r="V71" s="319"/>
      <c r="W71" s="319"/>
      <c r="X71" s="319"/>
      <c r="Y71" s="319"/>
      <c r="Z71" s="529">
        <f t="shared" si="51"/>
        <v>0</v>
      </c>
      <c r="AA71" s="546">
        <f t="shared" si="52"/>
        <v>0</v>
      </c>
    </row>
    <row r="72" spans="1:27" ht="15.75" customHeight="1" x14ac:dyDescent="0.2">
      <c r="A72" s="116" t="s">
        <v>331</v>
      </c>
      <c r="B72" s="114">
        <v>7</v>
      </c>
      <c r="C72" s="114" t="s">
        <v>118</v>
      </c>
      <c r="D72" s="146" t="s">
        <v>332</v>
      </c>
      <c r="E72" s="514"/>
      <c r="F72" s="330"/>
      <c r="G72" s="330"/>
      <c r="H72" s="330"/>
      <c r="I72" s="330"/>
      <c r="J72" s="538">
        <f t="shared" si="48"/>
        <v>0</v>
      </c>
      <c r="K72" s="319"/>
      <c r="L72" s="319"/>
      <c r="M72" s="319"/>
      <c r="N72" s="319"/>
      <c r="O72" s="517">
        <f t="shared" si="54"/>
        <v>0</v>
      </c>
      <c r="P72" s="541">
        <f>+'ANEXO No 9A'!I426</f>
        <v>0</v>
      </c>
      <c r="Q72" s="319"/>
      <c r="R72" s="319"/>
      <c r="S72" s="319"/>
      <c r="T72" s="319"/>
      <c r="U72" s="525">
        <f t="shared" si="50"/>
        <v>0</v>
      </c>
      <c r="V72" s="319"/>
      <c r="W72" s="319"/>
      <c r="X72" s="319"/>
      <c r="Y72" s="319"/>
      <c r="Z72" s="529">
        <f t="shared" si="51"/>
        <v>0</v>
      </c>
      <c r="AA72" s="546">
        <f t="shared" si="52"/>
        <v>0</v>
      </c>
    </row>
    <row r="73" spans="1:27" ht="15.75" customHeight="1" x14ac:dyDescent="0.2">
      <c r="A73" s="116" t="s">
        <v>333</v>
      </c>
      <c r="B73" s="114">
        <v>7</v>
      </c>
      <c r="C73" s="114" t="s">
        <v>118</v>
      </c>
      <c r="D73" s="146" t="s">
        <v>334</v>
      </c>
      <c r="E73" s="514"/>
      <c r="F73" s="330"/>
      <c r="G73" s="330"/>
      <c r="H73" s="330"/>
      <c r="I73" s="330"/>
      <c r="J73" s="538">
        <f t="shared" si="48"/>
        <v>0</v>
      </c>
      <c r="K73" s="319"/>
      <c r="L73" s="319"/>
      <c r="M73" s="319"/>
      <c r="N73" s="319"/>
      <c r="O73" s="517">
        <f t="shared" si="54"/>
        <v>0</v>
      </c>
      <c r="P73" s="541">
        <f>+'ANEXO No 9A'!I439</f>
        <v>0</v>
      </c>
      <c r="Q73" s="319"/>
      <c r="R73" s="319"/>
      <c r="S73" s="319"/>
      <c r="T73" s="319"/>
      <c r="U73" s="525">
        <f t="shared" si="50"/>
        <v>0</v>
      </c>
      <c r="V73" s="319"/>
      <c r="W73" s="319"/>
      <c r="X73" s="319"/>
      <c r="Y73" s="319"/>
      <c r="Z73" s="529">
        <f t="shared" si="51"/>
        <v>0</v>
      </c>
      <c r="AA73" s="546">
        <f t="shared" si="52"/>
        <v>0</v>
      </c>
    </row>
    <row r="74" spans="1:27" ht="15.75" customHeight="1" x14ac:dyDescent="0.2">
      <c r="A74" s="116" t="s">
        <v>335</v>
      </c>
      <c r="B74" s="114">
        <v>7</v>
      </c>
      <c r="C74" s="114" t="s">
        <v>118</v>
      </c>
      <c r="D74" s="146" t="s">
        <v>336</v>
      </c>
      <c r="E74" s="514"/>
      <c r="F74" s="330"/>
      <c r="G74" s="330"/>
      <c r="H74" s="330"/>
      <c r="I74" s="330"/>
      <c r="J74" s="538">
        <f t="shared" si="48"/>
        <v>0</v>
      </c>
      <c r="K74" s="319"/>
      <c r="L74" s="319"/>
      <c r="M74" s="319"/>
      <c r="N74" s="319"/>
      <c r="O74" s="517">
        <f t="shared" si="54"/>
        <v>0</v>
      </c>
      <c r="P74" s="541">
        <f>+'ANEXO No 9A'!I452</f>
        <v>0</v>
      </c>
      <c r="Q74" s="319"/>
      <c r="R74" s="319"/>
      <c r="S74" s="319"/>
      <c r="T74" s="319"/>
      <c r="U74" s="525">
        <f t="shared" si="50"/>
        <v>0</v>
      </c>
      <c r="V74" s="319"/>
      <c r="W74" s="319"/>
      <c r="X74" s="319"/>
      <c r="Y74" s="319"/>
      <c r="Z74" s="529">
        <f t="shared" si="51"/>
        <v>0</v>
      </c>
      <c r="AA74" s="546">
        <f t="shared" si="52"/>
        <v>0</v>
      </c>
    </row>
    <row r="75" spans="1:27" ht="15.75" customHeight="1" x14ac:dyDescent="0.2">
      <c r="A75" s="116" t="s">
        <v>337</v>
      </c>
      <c r="B75" s="114">
        <v>7</v>
      </c>
      <c r="C75" s="114" t="s">
        <v>118</v>
      </c>
      <c r="D75" s="146" t="s">
        <v>338</v>
      </c>
      <c r="E75" s="514"/>
      <c r="F75" s="330"/>
      <c r="G75" s="330"/>
      <c r="H75" s="330"/>
      <c r="I75" s="330"/>
      <c r="J75" s="538">
        <f t="shared" si="48"/>
        <v>0</v>
      </c>
      <c r="K75" s="319"/>
      <c r="L75" s="319"/>
      <c r="M75" s="319"/>
      <c r="N75" s="319"/>
      <c r="O75" s="517">
        <f t="shared" si="54"/>
        <v>0</v>
      </c>
      <c r="P75" s="541">
        <f>+'ANEXO No 9A'!I465</f>
        <v>0</v>
      </c>
      <c r="Q75" s="319"/>
      <c r="R75" s="319"/>
      <c r="S75" s="319"/>
      <c r="T75" s="319"/>
      <c r="U75" s="525">
        <f t="shared" si="50"/>
        <v>0</v>
      </c>
      <c r="V75" s="319"/>
      <c r="W75" s="319"/>
      <c r="X75" s="319"/>
      <c r="Y75" s="319"/>
      <c r="Z75" s="529">
        <f t="shared" si="51"/>
        <v>0</v>
      </c>
      <c r="AA75" s="546">
        <f t="shared" si="52"/>
        <v>0</v>
      </c>
    </row>
    <row r="76" spans="1:27" ht="15.75" customHeight="1" x14ac:dyDescent="0.2">
      <c r="A76" s="116" t="s">
        <v>339</v>
      </c>
      <c r="B76" s="114">
        <v>7</v>
      </c>
      <c r="C76" s="114" t="s">
        <v>118</v>
      </c>
      <c r="D76" s="146" t="s">
        <v>340</v>
      </c>
      <c r="E76" s="514"/>
      <c r="F76" s="330"/>
      <c r="G76" s="330"/>
      <c r="H76" s="330"/>
      <c r="I76" s="330"/>
      <c r="J76" s="538">
        <f t="shared" si="48"/>
        <v>0</v>
      </c>
      <c r="K76" s="319"/>
      <c r="L76" s="319"/>
      <c r="M76" s="319"/>
      <c r="N76" s="319"/>
      <c r="O76" s="517">
        <f t="shared" si="54"/>
        <v>0</v>
      </c>
      <c r="P76" s="541">
        <f>+'ANEXO No 9A'!I478</f>
        <v>0</v>
      </c>
      <c r="Q76" s="319"/>
      <c r="R76" s="319"/>
      <c r="S76" s="319"/>
      <c r="T76" s="319"/>
      <c r="U76" s="525">
        <f t="shared" si="50"/>
        <v>0</v>
      </c>
      <c r="V76" s="319"/>
      <c r="W76" s="319"/>
      <c r="X76" s="319"/>
      <c r="Y76" s="319"/>
      <c r="Z76" s="529">
        <f t="shared" si="51"/>
        <v>0</v>
      </c>
      <c r="AA76" s="546">
        <f t="shared" si="52"/>
        <v>0</v>
      </c>
    </row>
    <row r="77" spans="1:27" ht="15.75" customHeight="1" x14ac:dyDescent="0.2">
      <c r="A77" s="104" t="s">
        <v>341</v>
      </c>
      <c r="B77" s="105">
        <v>5</v>
      </c>
      <c r="C77" s="105" t="s">
        <v>27</v>
      </c>
      <c r="D77" s="141" t="s">
        <v>342</v>
      </c>
      <c r="E77" s="322">
        <f>+E78+E81+E90+E94+E104</f>
        <v>500000</v>
      </c>
      <c r="F77" s="322">
        <f t="shared" ref="F77:AA77" si="55">+F78+F81+F90+F94+F104</f>
        <v>6698456</v>
      </c>
      <c r="G77" s="322">
        <f t="shared" si="55"/>
        <v>0</v>
      </c>
      <c r="H77" s="322">
        <f t="shared" si="55"/>
        <v>96280</v>
      </c>
      <c r="I77" s="322">
        <f t="shared" si="55"/>
        <v>0</v>
      </c>
      <c r="J77" s="322">
        <f t="shared" si="55"/>
        <v>7294736</v>
      </c>
      <c r="K77" s="322">
        <f t="shared" si="55"/>
        <v>0</v>
      </c>
      <c r="L77" s="322">
        <f t="shared" si="55"/>
        <v>0</v>
      </c>
      <c r="M77" s="322">
        <f t="shared" si="55"/>
        <v>5750085</v>
      </c>
      <c r="N77" s="322">
        <f t="shared" si="55"/>
        <v>96280</v>
      </c>
      <c r="O77" s="322">
        <f t="shared" si="55"/>
        <v>5846365</v>
      </c>
      <c r="P77" s="322">
        <f t="shared" si="55"/>
        <v>5846365</v>
      </c>
      <c r="Q77" s="322">
        <f t="shared" si="55"/>
        <v>0</v>
      </c>
      <c r="R77" s="322">
        <f t="shared" si="55"/>
        <v>0</v>
      </c>
      <c r="S77" s="322">
        <f t="shared" si="55"/>
        <v>5750085</v>
      </c>
      <c r="T77" s="322">
        <f t="shared" si="55"/>
        <v>96280</v>
      </c>
      <c r="U77" s="322">
        <f t="shared" si="55"/>
        <v>5846365</v>
      </c>
      <c r="V77" s="322">
        <f t="shared" si="55"/>
        <v>0</v>
      </c>
      <c r="W77" s="322">
        <f t="shared" si="55"/>
        <v>0</v>
      </c>
      <c r="X77" s="322">
        <f t="shared" si="55"/>
        <v>5750085</v>
      </c>
      <c r="Y77" s="322">
        <f t="shared" si="55"/>
        <v>96280</v>
      </c>
      <c r="Z77" s="322">
        <f t="shared" si="55"/>
        <v>5846365</v>
      </c>
      <c r="AA77" s="322">
        <f t="shared" si="55"/>
        <v>1448371</v>
      </c>
    </row>
    <row r="78" spans="1:27" ht="15.75" customHeight="1" x14ac:dyDescent="0.2">
      <c r="A78" s="121" t="s">
        <v>343</v>
      </c>
      <c r="B78" s="122">
        <v>6</v>
      </c>
      <c r="C78" s="122" t="s">
        <v>27</v>
      </c>
      <c r="D78" s="128" t="s">
        <v>344</v>
      </c>
      <c r="E78" s="328">
        <f>SUM(E79:E80)</f>
        <v>0</v>
      </c>
      <c r="F78" s="328">
        <f t="shared" ref="F78:AA78" si="56">SUM(F79:F80)</f>
        <v>5432471</v>
      </c>
      <c r="G78" s="328">
        <f t="shared" si="56"/>
        <v>0</v>
      </c>
      <c r="H78" s="328">
        <f t="shared" si="56"/>
        <v>0</v>
      </c>
      <c r="I78" s="328">
        <f t="shared" si="56"/>
        <v>0</v>
      </c>
      <c r="J78" s="328">
        <f t="shared" si="56"/>
        <v>5432471</v>
      </c>
      <c r="K78" s="328">
        <f t="shared" si="56"/>
        <v>0</v>
      </c>
      <c r="L78" s="328">
        <f t="shared" si="56"/>
        <v>0</v>
      </c>
      <c r="M78" s="328">
        <f t="shared" si="56"/>
        <v>5432471</v>
      </c>
      <c r="N78" s="328">
        <f t="shared" si="56"/>
        <v>0</v>
      </c>
      <c r="O78" s="328">
        <f t="shared" si="56"/>
        <v>5432471</v>
      </c>
      <c r="P78" s="328">
        <f t="shared" si="56"/>
        <v>5432471</v>
      </c>
      <c r="Q78" s="328">
        <f t="shared" si="56"/>
        <v>0</v>
      </c>
      <c r="R78" s="328">
        <f t="shared" si="56"/>
        <v>0</v>
      </c>
      <c r="S78" s="328">
        <f t="shared" si="56"/>
        <v>5432471</v>
      </c>
      <c r="T78" s="328">
        <f t="shared" si="56"/>
        <v>0</v>
      </c>
      <c r="U78" s="328">
        <f t="shared" si="56"/>
        <v>5432471</v>
      </c>
      <c r="V78" s="328">
        <f t="shared" si="56"/>
        <v>0</v>
      </c>
      <c r="W78" s="328">
        <f t="shared" si="56"/>
        <v>0</v>
      </c>
      <c r="X78" s="328">
        <f t="shared" si="56"/>
        <v>5432471</v>
      </c>
      <c r="Y78" s="328">
        <f t="shared" si="56"/>
        <v>0</v>
      </c>
      <c r="Z78" s="328">
        <f t="shared" si="56"/>
        <v>5432471</v>
      </c>
      <c r="AA78" s="328">
        <f t="shared" si="56"/>
        <v>0</v>
      </c>
    </row>
    <row r="79" spans="1:27" ht="15.75" customHeight="1" x14ac:dyDescent="0.2">
      <c r="A79" s="116" t="s">
        <v>345</v>
      </c>
      <c r="B79" s="114">
        <v>7</v>
      </c>
      <c r="C79" s="114" t="s">
        <v>118</v>
      </c>
      <c r="D79" s="146" t="s">
        <v>20</v>
      </c>
      <c r="E79" s="380"/>
      <c r="F79" s="380">
        <v>5432471</v>
      </c>
      <c r="G79" s="380"/>
      <c r="H79" s="330"/>
      <c r="I79" s="330"/>
      <c r="J79" s="538">
        <f t="shared" ref="J79:J111" si="57">+E79+F79-G79+H79-I79</f>
        <v>5432471</v>
      </c>
      <c r="K79" s="319"/>
      <c r="L79" s="319"/>
      <c r="M79" s="319">
        <v>5432471</v>
      </c>
      <c r="N79" s="319"/>
      <c r="O79" s="517">
        <f t="shared" ref="O79:O111" si="58">SUM(K79:N79)</f>
        <v>5432471</v>
      </c>
      <c r="P79" s="541">
        <f>+'ANEXO No 9A'!I491</f>
        <v>5432471</v>
      </c>
      <c r="Q79" s="319"/>
      <c r="R79" s="319"/>
      <c r="S79" s="319">
        <v>5432471</v>
      </c>
      <c r="T79" s="319"/>
      <c r="U79" s="525">
        <f t="shared" ref="U79:U111" si="59">SUM(Q79:T79)</f>
        <v>5432471</v>
      </c>
      <c r="V79" s="319"/>
      <c r="W79" s="319"/>
      <c r="X79" s="319">
        <v>5432471</v>
      </c>
      <c r="Y79" s="319"/>
      <c r="Z79" s="529">
        <f t="shared" ref="Z79:Z111" si="60">SUM(V79:Y79)</f>
        <v>5432471</v>
      </c>
      <c r="AA79" s="546">
        <f t="shared" ref="AA79:AA111" si="61">+J79-P79</f>
        <v>0</v>
      </c>
    </row>
    <row r="80" spans="1:27" ht="15.75" customHeight="1" x14ac:dyDescent="0.2">
      <c r="A80" s="147" t="s">
        <v>346</v>
      </c>
      <c r="B80" s="148">
        <v>7</v>
      </c>
      <c r="C80" s="148" t="s">
        <v>118</v>
      </c>
      <c r="D80" s="149" t="s">
        <v>558</v>
      </c>
      <c r="E80" s="514"/>
      <c r="F80" s="330"/>
      <c r="G80" s="330"/>
      <c r="H80" s="330"/>
      <c r="I80" s="330"/>
      <c r="J80" s="538">
        <f t="shared" si="57"/>
        <v>0</v>
      </c>
      <c r="K80" s="319"/>
      <c r="L80" s="319"/>
      <c r="M80" s="319"/>
      <c r="N80" s="319"/>
      <c r="O80" s="517">
        <f t="shared" si="58"/>
        <v>0</v>
      </c>
      <c r="P80" s="541">
        <f>+'ANEXO No 9A'!I504</f>
        <v>0</v>
      </c>
      <c r="Q80" s="319"/>
      <c r="R80" s="319"/>
      <c r="S80" s="319"/>
      <c r="T80" s="319"/>
      <c r="U80" s="525">
        <f t="shared" si="59"/>
        <v>0</v>
      </c>
      <c r="V80" s="319"/>
      <c r="W80" s="319"/>
      <c r="X80" s="319"/>
      <c r="Y80" s="319"/>
      <c r="Z80" s="529">
        <f t="shared" si="60"/>
        <v>0</v>
      </c>
      <c r="AA80" s="546">
        <f t="shared" si="61"/>
        <v>0</v>
      </c>
    </row>
    <row r="81" spans="1:27" ht="38.25" x14ac:dyDescent="0.2">
      <c r="A81" s="143" t="s">
        <v>347</v>
      </c>
      <c r="B81" s="144">
        <v>6</v>
      </c>
      <c r="C81" s="144" t="s">
        <v>27</v>
      </c>
      <c r="D81" s="145" t="s">
        <v>557</v>
      </c>
      <c r="E81" s="328">
        <f>SUM(E82:E89)</f>
        <v>0</v>
      </c>
      <c r="F81" s="328">
        <f t="shared" ref="F81:AA81" si="62">SUM(F82:F89)</f>
        <v>317614</v>
      </c>
      <c r="G81" s="328">
        <f t="shared" si="62"/>
        <v>0</v>
      </c>
      <c r="H81" s="328">
        <f t="shared" si="62"/>
        <v>96280</v>
      </c>
      <c r="I81" s="328">
        <f t="shared" si="62"/>
        <v>0</v>
      </c>
      <c r="J81" s="328">
        <f t="shared" si="62"/>
        <v>413894</v>
      </c>
      <c r="K81" s="328">
        <f t="shared" si="62"/>
        <v>0</v>
      </c>
      <c r="L81" s="328">
        <f t="shared" si="62"/>
        <v>0</v>
      </c>
      <c r="M81" s="328">
        <f t="shared" si="62"/>
        <v>317614</v>
      </c>
      <c r="N81" s="328">
        <f t="shared" si="62"/>
        <v>96280</v>
      </c>
      <c r="O81" s="328">
        <f t="shared" si="62"/>
        <v>413894</v>
      </c>
      <c r="P81" s="328">
        <f t="shared" si="62"/>
        <v>413894</v>
      </c>
      <c r="Q81" s="328">
        <f t="shared" si="62"/>
        <v>0</v>
      </c>
      <c r="R81" s="328">
        <f t="shared" si="62"/>
        <v>0</v>
      </c>
      <c r="S81" s="328">
        <f t="shared" si="62"/>
        <v>317614</v>
      </c>
      <c r="T81" s="328">
        <f t="shared" si="62"/>
        <v>96280</v>
      </c>
      <c r="U81" s="328">
        <f t="shared" si="62"/>
        <v>413894</v>
      </c>
      <c r="V81" s="328">
        <f t="shared" si="62"/>
        <v>0</v>
      </c>
      <c r="W81" s="328">
        <f t="shared" si="62"/>
        <v>0</v>
      </c>
      <c r="X81" s="328">
        <f t="shared" si="62"/>
        <v>317614</v>
      </c>
      <c r="Y81" s="328">
        <f t="shared" si="62"/>
        <v>96280</v>
      </c>
      <c r="Z81" s="328">
        <f t="shared" si="62"/>
        <v>413894</v>
      </c>
      <c r="AA81" s="328">
        <f t="shared" si="62"/>
        <v>0</v>
      </c>
    </row>
    <row r="82" spans="1:27" ht="15.75" customHeight="1" x14ac:dyDescent="0.2">
      <c r="A82" s="116" t="s">
        <v>348</v>
      </c>
      <c r="B82" s="114">
        <v>7</v>
      </c>
      <c r="C82" s="114" t="s">
        <v>118</v>
      </c>
      <c r="D82" s="146" t="s">
        <v>349</v>
      </c>
      <c r="E82" s="514"/>
      <c r="F82" s="330"/>
      <c r="G82" s="330"/>
      <c r="H82" s="330"/>
      <c r="I82" s="330"/>
      <c r="J82" s="538">
        <f t="shared" si="57"/>
        <v>0</v>
      </c>
      <c r="K82" s="319"/>
      <c r="L82" s="319"/>
      <c r="M82" s="319"/>
      <c r="N82" s="319"/>
      <c r="O82" s="517">
        <f t="shared" si="58"/>
        <v>0</v>
      </c>
      <c r="P82" s="541">
        <f>+'ANEXO No 9A'!I517</f>
        <v>0</v>
      </c>
      <c r="Q82" s="319"/>
      <c r="R82" s="319"/>
      <c r="S82" s="319"/>
      <c r="T82" s="319"/>
      <c r="U82" s="525">
        <f t="shared" si="59"/>
        <v>0</v>
      </c>
      <c r="V82" s="319"/>
      <c r="W82" s="319"/>
      <c r="X82" s="319"/>
      <c r="Y82" s="319"/>
      <c r="Z82" s="529">
        <f t="shared" si="60"/>
        <v>0</v>
      </c>
      <c r="AA82" s="546">
        <f t="shared" si="61"/>
        <v>0</v>
      </c>
    </row>
    <row r="83" spans="1:27" ht="15.75" customHeight="1" x14ac:dyDescent="0.2">
      <c r="A83" s="116" t="s">
        <v>350</v>
      </c>
      <c r="B83" s="114">
        <v>7</v>
      </c>
      <c r="C83" s="114" t="s">
        <v>118</v>
      </c>
      <c r="D83" s="146" t="s">
        <v>351</v>
      </c>
      <c r="E83" s="514"/>
      <c r="F83" s="380">
        <v>317614</v>
      </c>
      <c r="G83" s="330"/>
      <c r="H83" s="330">
        <v>96280</v>
      </c>
      <c r="I83" s="330"/>
      <c r="J83" s="538">
        <f t="shared" si="57"/>
        <v>413894</v>
      </c>
      <c r="K83" s="319"/>
      <c r="L83" s="319"/>
      <c r="M83" s="319">
        <v>317614</v>
      </c>
      <c r="N83" s="319">
        <v>96280</v>
      </c>
      <c r="O83" s="517">
        <f t="shared" si="58"/>
        <v>413894</v>
      </c>
      <c r="P83" s="541">
        <f>+'ANEXO No 9A'!I530</f>
        <v>413894</v>
      </c>
      <c r="Q83" s="319"/>
      <c r="R83" s="319"/>
      <c r="S83" s="319">
        <v>317614</v>
      </c>
      <c r="T83" s="319">
        <v>96280</v>
      </c>
      <c r="U83" s="525">
        <f t="shared" si="59"/>
        <v>413894</v>
      </c>
      <c r="V83" s="319"/>
      <c r="W83" s="319"/>
      <c r="X83" s="319">
        <v>317614</v>
      </c>
      <c r="Y83" s="319">
        <v>96280</v>
      </c>
      <c r="Z83" s="529">
        <f t="shared" si="60"/>
        <v>413894</v>
      </c>
      <c r="AA83" s="546">
        <f t="shared" si="61"/>
        <v>0</v>
      </c>
    </row>
    <row r="84" spans="1:27" ht="15.75" customHeight="1" x14ac:dyDescent="0.2">
      <c r="A84" s="116" t="s">
        <v>352</v>
      </c>
      <c r="B84" s="114">
        <v>7</v>
      </c>
      <c r="C84" s="114" t="s">
        <v>118</v>
      </c>
      <c r="D84" s="146" t="s">
        <v>353</v>
      </c>
      <c r="E84" s="514"/>
      <c r="F84" s="330"/>
      <c r="G84" s="330"/>
      <c r="H84" s="330"/>
      <c r="I84" s="330"/>
      <c r="J84" s="538">
        <f t="shared" si="57"/>
        <v>0</v>
      </c>
      <c r="K84" s="319"/>
      <c r="L84" s="319"/>
      <c r="M84" s="319"/>
      <c r="N84" s="319"/>
      <c r="O84" s="517">
        <f t="shared" si="58"/>
        <v>0</v>
      </c>
      <c r="P84" s="541">
        <f>+'ANEXO No 9A'!I543</f>
        <v>0</v>
      </c>
      <c r="Q84" s="319"/>
      <c r="R84" s="319"/>
      <c r="S84" s="319"/>
      <c r="T84" s="319"/>
      <c r="U84" s="525">
        <f t="shared" si="59"/>
        <v>0</v>
      </c>
      <c r="V84" s="319"/>
      <c r="W84" s="319"/>
      <c r="X84" s="319"/>
      <c r="Y84" s="319"/>
      <c r="Z84" s="529">
        <f t="shared" si="60"/>
        <v>0</v>
      </c>
      <c r="AA84" s="546">
        <f t="shared" si="61"/>
        <v>0</v>
      </c>
    </row>
    <row r="85" spans="1:27" ht="15.75" customHeight="1" x14ac:dyDescent="0.2">
      <c r="A85" s="116" t="s">
        <v>354</v>
      </c>
      <c r="B85" s="114">
        <v>7</v>
      </c>
      <c r="C85" s="114" t="s">
        <v>118</v>
      </c>
      <c r="D85" s="146" t="s">
        <v>355</v>
      </c>
      <c r="E85" s="514"/>
      <c r="F85" s="330"/>
      <c r="G85" s="330"/>
      <c r="H85" s="330"/>
      <c r="I85" s="330"/>
      <c r="J85" s="538">
        <f t="shared" si="57"/>
        <v>0</v>
      </c>
      <c r="K85" s="319"/>
      <c r="L85" s="319"/>
      <c r="M85" s="319"/>
      <c r="N85" s="319"/>
      <c r="O85" s="517">
        <f t="shared" si="58"/>
        <v>0</v>
      </c>
      <c r="P85" s="541">
        <f>+'ANEXO No 9A'!I556</f>
        <v>0</v>
      </c>
      <c r="Q85" s="319"/>
      <c r="R85" s="319"/>
      <c r="S85" s="319"/>
      <c r="T85" s="319"/>
      <c r="U85" s="525">
        <f t="shared" si="59"/>
        <v>0</v>
      </c>
      <c r="V85" s="319"/>
      <c r="W85" s="319"/>
      <c r="X85" s="319"/>
      <c r="Y85" s="319"/>
      <c r="Z85" s="529">
        <f t="shared" si="60"/>
        <v>0</v>
      </c>
      <c r="AA85" s="546">
        <f t="shared" si="61"/>
        <v>0</v>
      </c>
    </row>
    <row r="86" spans="1:27" ht="15.75" customHeight="1" x14ac:dyDescent="0.2">
      <c r="A86" s="116" t="s">
        <v>356</v>
      </c>
      <c r="B86" s="114">
        <v>7</v>
      </c>
      <c r="C86" s="114" t="s">
        <v>118</v>
      </c>
      <c r="D86" s="146" t="s">
        <v>459</v>
      </c>
      <c r="E86" s="514"/>
      <c r="F86" s="330"/>
      <c r="G86" s="330"/>
      <c r="H86" s="330"/>
      <c r="I86" s="330"/>
      <c r="J86" s="538">
        <f t="shared" si="57"/>
        <v>0</v>
      </c>
      <c r="K86" s="319"/>
      <c r="L86" s="319"/>
      <c r="M86" s="319"/>
      <c r="N86" s="319"/>
      <c r="O86" s="517">
        <f t="shared" si="58"/>
        <v>0</v>
      </c>
      <c r="P86" s="541">
        <f>+'ANEXO No 9A'!I569</f>
        <v>0</v>
      </c>
      <c r="Q86" s="319"/>
      <c r="R86" s="319"/>
      <c r="S86" s="319"/>
      <c r="T86" s="319"/>
      <c r="U86" s="525">
        <f t="shared" si="59"/>
        <v>0</v>
      </c>
      <c r="V86" s="319"/>
      <c r="W86" s="319"/>
      <c r="X86" s="319"/>
      <c r="Y86" s="319"/>
      <c r="Z86" s="529">
        <f t="shared" si="60"/>
        <v>0</v>
      </c>
      <c r="AA86" s="546">
        <f t="shared" si="61"/>
        <v>0</v>
      </c>
    </row>
    <row r="87" spans="1:27" ht="15.75" customHeight="1" x14ac:dyDescent="0.2">
      <c r="A87" s="479" t="s">
        <v>357</v>
      </c>
      <c r="B87" s="477">
        <v>7</v>
      </c>
      <c r="C87" s="477" t="s">
        <v>118</v>
      </c>
      <c r="D87" s="492" t="s">
        <v>594</v>
      </c>
      <c r="E87" s="514"/>
      <c r="F87" s="313"/>
      <c r="G87" s="313"/>
      <c r="H87" s="313"/>
      <c r="I87" s="313"/>
      <c r="J87" s="538">
        <f t="shared" si="57"/>
        <v>0</v>
      </c>
      <c r="K87" s="319"/>
      <c r="L87" s="319"/>
      <c r="M87" s="319"/>
      <c r="N87" s="319"/>
      <c r="O87" s="517">
        <f t="shared" ref="O87" si="63">SUM(K87:N87)</f>
        <v>0</v>
      </c>
      <c r="P87" s="541">
        <f>+'ANEXO No 9A'!I582</f>
        <v>0</v>
      </c>
      <c r="Q87" s="319"/>
      <c r="R87" s="319"/>
      <c r="S87" s="319"/>
      <c r="T87" s="319"/>
      <c r="U87" s="525">
        <f t="shared" si="59"/>
        <v>0</v>
      </c>
      <c r="V87" s="319"/>
      <c r="W87" s="319"/>
      <c r="X87" s="319"/>
      <c r="Y87" s="319"/>
      <c r="Z87" s="529">
        <f t="shared" ref="Z87" si="64">SUM(V87:Y87)</f>
        <v>0</v>
      </c>
      <c r="AA87" s="546">
        <f t="shared" ref="AA87" si="65">+J87-P87</f>
        <v>0</v>
      </c>
    </row>
    <row r="88" spans="1:27" ht="15.75" customHeight="1" x14ac:dyDescent="0.2">
      <c r="A88" s="479" t="s">
        <v>358</v>
      </c>
      <c r="B88" s="477">
        <v>7</v>
      </c>
      <c r="C88" s="477" t="s">
        <v>118</v>
      </c>
      <c r="D88" s="492" t="s">
        <v>596</v>
      </c>
      <c r="E88" s="514"/>
      <c r="F88" s="313"/>
      <c r="G88" s="313"/>
      <c r="H88" s="313"/>
      <c r="I88" s="313"/>
      <c r="J88" s="538">
        <f t="shared" si="57"/>
        <v>0</v>
      </c>
      <c r="K88" s="319"/>
      <c r="L88" s="319"/>
      <c r="M88" s="319"/>
      <c r="N88" s="319"/>
      <c r="O88" s="517">
        <f t="shared" si="58"/>
        <v>0</v>
      </c>
      <c r="P88" s="541">
        <f>+'ANEXO No 9A'!I595</f>
        <v>0</v>
      </c>
      <c r="Q88" s="319"/>
      <c r="R88" s="319"/>
      <c r="S88" s="319"/>
      <c r="T88" s="319"/>
      <c r="U88" s="525">
        <f t="shared" si="59"/>
        <v>0</v>
      </c>
      <c r="V88" s="319"/>
      <c r="W88" s="319"/>
      <c r="X88" s="319"/>
      <c r="Y88" s="319"/>
      <c r="Z88" s="529">
        <f t="shared" si="60"/>
        <v>0</v>
      </c>
      <c r="AA88" s="546">
        <f t="shared" si="61"/>
        <v>0</v>
      </c>
    </row>
    <row r="89" spans="1:27" ht="15.75" customHeight="1" x14ac:dyDescent="0.2">
      <c r="A89" s="479" t="s">
        <v>595</v>
      </c>
      <c r="B89" s="477">
        <v>7</v>
      </c>
      <c r="C89" s="477" t="s">
        <v>118</v>
      </c>
      <c r="D89" s="492" t="s">
        <v>359</v>
      </c>
      <c r="E89" s="514"/>
      <c r="F89" s="313"/>
      <c r="G89" s="313"/>
      <c r="H89" s="313"/>
      <c r="I89" s="313"/>
      <c r="J89" s="538">
        <f t="shared" si="57"/>
        <v>0</v>
      </c>
      <c r="K89" s="319"/>
      <c r="L89" s="319"/>
      <c r="M89" s="319"/>
      <c r="N89" s="319"/>
      <c r="O89" s="517">
        <f t="shared" si="58"/>
        <v>0</v>
      </c>
      <c r="P89" s="541">
        <f>+'ANEXO No 9A'!I608</f>
        <v>0</v>
      </c>
      <c r="Q89" s="319"/>
      <c r="R89" s="319"/>
      <c r="S89" s="319"/>
      <c r="T89" s="319"/>
      <c r="U89" s="525">
        <f t="shared" si="59"/>
        <v>0</v>
      </c>
      <c r="V89" s="319"/>
      <c r="W89" s="319"/>
      <c r="X89" s="319"/>
      <c r="Y89" s="319"/>
      <c r="Z89" s="529">
        <f t="shared" si="60"/>
        <v>0</v>
      </c>
      <c r="AA89" s="546">
        <f t="shared" si="61"/>
        <v>0</v>
      </c>
    </row>
    <row r="90" spans="1:27" ht="24" customHeight="1" x14ac:dyDescent="0.2">
      <c r="A90" s="143" t="s">
        <v>360</v>
      </c>
      <c r="B90" s="144">
        <v>6</v>
      </c>
      <c r="C90" s="144" t="s">
        <v>27</v>
      </c>
      <c r="D90" s="145" t="s">
        <v>126</v>
      </c>
      <c r="E90" s="328">
        <f>SUM(E91:E93)</f>
        <v>0</v>
      </c>
      <c r="F90" s="328">
        <f t="shared" ref="F90:N90" si="66">SUM(F91:F93)</f>
        <v>944651</v>
      </c>
      <c r="G90" s="328">
        <f t="shared" si="66"/>
        <v>0</v>
      </c>
      <c r="H90" s="328">
        <f t="shared" si="66"/>
        <v>0</v>
      </c>
      <c r="I90" s="328">
        <f t="shared" si="66"/>
        <v>0</v>
      </c>
      <c r="J90" s="328">
        <f t="shared" si="66"/>
        <v>944651</v>
      </c>
      <c r="K90" s="328">
        <f t="shared" si="66"/>
        <v>0</v>
      </c>
      <c r="L90" s="328">
        <f t="shared" si="66"/>
        <v>0</v>
      </c>
      <c r="M90" s="328">
        <f t="shared" si="66"/>
        <v>0</v>
      </c>
      <c r="N90" s="328">
        <f t="shared" si="66"/>
        <v>0</v>
      </c>
      <c r="O90" s="328">
        <f>SUM(O91:O93)</f>
        <v>0</v>
      </c>
      <c r="P90" s="328">
        <f t="shared" ref="P90:S90" si="67">SUM(P91:P93)</f>
        <v>0</v>
      </c>
      <c r="Q90" s="328">
        <f t="shared" si="67"/>
        <v>0</v>
      </c>
      <c r="R90" s="328">
        <f t="shared" si="67"/>
        <v>0</v>
      </c>
      <c r="S90" s="328">
        <f t="shared" si="67"/>
        <v>0</v>
      </c>
      <c r="T90" s="328">
        <f t="shared" ref="T90" si="68">SUM(T91:T93)</f>
        <v>0</v>
      </c>
      <c r="U90" s="328">
        <f t="shared" ref="U90:AA90" si="69">SUM(U91:U93)</f>
        <v>0</v>
      </c>
      <c r="V90" s="328">
        <f t="shared" si="69"/>
        <v>0</v>
      </c>
      <c r="W90" s="328">
        <f t="shared" si="69"/>
        <v>0</v>
      </c>
      <c r="X90" s="328">
        <f t="shared" si="69"/>
        <v>0</v>
      </c>
      <c r="Y90" s="328">
        <f t="shared" si="69"/>
        <v>0</v>
      </c>
      <c r="Z90" s="328">
        <f t="shared" si="69"/>
        <v>0</v>
      </c>
      <c r="AA90" s="328">
        <f t="shared" si="69"/>
        <v>944651</v>
      </c>
    </row>
    <row r="91" spans="1:27" ht="15.75" customHeight="1" x14ac:dyDescent="0.2">
      <c r="A91" s="116" t="s">
        <v>361</v>
      </c>
      <c r="B91" s="114">
        <v>7</v>
      </c>
      <c r="C91" s="114" t="s">
        <v>118</v>
      </c>
      <c r="D91" s="146" t="s">
        <v>69</v>
      </c>
      <c r="E91" s="514"/>
      <c r="F91" s="330"/>
      <c r="G91" s="330"/>
      <c r="H91" s="330"/>
      <c r="I91" s="330"/>
      <c r="J91" s="538">
        <f t="shared" si="57"/>
        <v>0</v>
      </c>
      <c r="K91" s="319"/>
      <c r="L91" s="319"/>
      <c r="M91" s="319"/>
      <c r="N91" s="319"/>
      <c r="O91" s="517">
        <f t="shared" si="58"/>
        <v>0</v>
      </c>
      <c r="P91" s="541">
        <f>+'ANEXO No 9A'!I621</f>
        <v>0</v>
      </c>
      <c r="Q91" s="319"/>
      <c r="R91" s="319"/>
      <c r="S91" s="319"/>
      <c r="T91" s="319"/>
      <c r="U91" s="525">
        <f t="shared" si="59"/>
        <v>0</v>
      </c>
      <c r="V91" s="319"/>
      <c r="W91" s="319"/>
      <c r="X91" s="319"/>
      <c r="Y91" s="319"/>
      <c r="Z91" s="529">
        <f t="shared" si="60"/>
        <v>0</v>
      </c>
      <c r="AA91" s="546">
        <f t="shared" si="61"/>
        <v>0</v>
      </c>
    </row>
    <row r="92" spans="1:27" ht="15.75" customHeight="1" x14ac:dyDescent="0.2">
      <c r="A92" s="116" t="s">
        <v>362</v>
      </c>
      <c r="B92" s="114">
        <v>7</v>
      </c>
      <c r="C92" s="114" t="s">
        <v>118</v>
      </c>
      <c r="D92" s="146" t="s">
        <v>363</v>
      </c>
      <c r="E92" s="514"/>
      <c r="F92" s="330">
        <v>944651</v>
      </c>
      <c r="G92" s="330"/>
      <c r="H92" s="330"/>
      <c r="I92" s="330"/>
      <c r="J92" s="538">
        <f t="shared" si="57"/>
        <v>944651</v>
      </c>
      <c r="K92" s="319"/>
      <c r="L92" s="319"/>
      <c r="M92" s="319"/>
      <c r="N92" s="319"/>
      <c r="O92" s="517">
        <f t="shared" si="58"/>
        <v>0</v>
      </c>
      <c r="P92" s="541">
        <f>+'ANEXO No 9A'!I634</f>
        <v>0</v>
      </c>
      <c r="Q92" s="319"/>
      <c r="R92" s="319"/>
      <c r="S92" s="319"/>
      <c r="T92" s="319"/>
      <c r="U92" s="525">
        <f t="shared" si="59"/>
        <v>0</v>
      </c>
      <c r="V92" s="319"/>
      <c r="W92" s="319"/>
      <c r="X92" s="319"/>
      <c r="Y92" s="319"/>
      <c r="Z92" s="529">
        <f t="shared" si="60"/>
        <v>0</v>
      </c>
      <c r="AA92" s="546">
        <f t="shared" si="61"/>
        <v>944651</v>
      </c>
    </row>
    <row r="93" spans="1:27" ht="15.75" customHeight="1" x14ac:dyDescent="0.2">
      <c r="A93" s="116" t="s">
        <v>364</v>
      </c>
      <c r="B93" s="114">
        <v>7</v>
      </c>
      <c r="C93" s="114" t="s">
        <v>118</v>
      </c>
      <c r="D93" s="146" t="s">
        <v>365</v>
      </c>
      <c r="E93" s="514"/>
      <c r="F93" s="330"/>
      <c r="G93" s="330"/>
      <c r="H93" s="330"/>
      <c r="I93" s="330"/>
      <c r="J93" s="538">
        <f t="shared" si="57"/>
        <v>0</v>
      </c>
      <c r="K93" s="319"/>
      <c r="L93" s="319"/>
      <c r="M93" s="319"/>
      <c r="N93" s="319"/>
      <c r="O93" s="517">
        <f t="shared" si="58"/>
        <v>0</v>
      </c>
      <c r="P93" s="541">
        <f>+'ANEXO No 9A'!I647</f>
        <v>0</v>
      </c>
      <c r="Q93" s="319"/>
      <c r="R93" s="319"/>
      <c r="S93" s="319"/>
      <c r="T93" s="319"/>
      <c r="U93" s="525">
        <f t="shared" si="59"/>
        <v>0</v>
      </c>
      <c r="V93" s="319"/>
      <c r="W93" s="319"/>
      <c r="X93" s="319"/>
      <c r="Y93" s="319"/>
      <c r="Z93" s="529">
        <f t="shared" si="60"/>
        <v>0</v>
      </c>
      <c r="AA93" s="546">
        <f t="shared" si="61"/>
        <v>0</v>
      </c>
    </row>
    <row r="94" spans="1:27" ht="15.75" customHeight="1" x14ac:dyDescent="0.2">
      <c r="A94" s="121" t="s">
        <v>366</v>
      </c>
      <c r="B94" s="122">
        <v>6</v>
      </c>
      <c r="C94" s="122" t="s">
        <v>27</v>
      </c>
      <c r="D94" s="128" t="s">
        <v>367</v>
      </c>
      <c r="E94" s="328">
        <f>SUM(E95:E103)</f>
        <v>500000</v>
      </c>
      <c r="F94" s="328">
        <f t="shared" ref="F94:AA94" si="70">SUM(F95:F103)</f>
        <v>3720</v>
      </c>
      <c r="G94" s="328">
        <f t="shared" si="70"/>
        <v>0</v>
      </c>
      <c r="H94" s="328">
        <f t="shared" si="70"/>
        <v>0</v>
      </c>
      <c r="I94" s="328">
        <f t="shared" si="70"/>
        <v>0</v>
      </c>
      <c r="J94" s="328">
        <f t="shared" si="70"/>
        <v>503720</v>
      </c>
      <c r="K94" s="328">
        <f t="shared" si="70"/>
        <v>0</v>
      </c>
      <c r="L94" s="328">
        <f t="shared" si="70"/>
        <v>0</v>
      </c>
      <c r="M94" s="328">
        <f t="shared" si="70"/>
        <v>0</v>
      </c>
      <c r="N94" s="328">
        <f t="shared" si="70"/>
        <v>0</v>
      </c>
      <c r="O94" s="328">
        <f t="shared" si="70"/>
        <v>0</v>
      </c>
      <c r="P94" s="328">
        <f t="shared" si="70"/>
        <v>0</v>
      </c>
      <c r="Q94" s="328">
        <f t="shared" si="70"/>
        <v>0</v>
      </c>
      <c r="R94" s="328">
        <f t="shared" si="70"/>
        <v>0</v>
      </c>
      <c r="S94" s="328">
        <f t="shared" si="70"/>
        <v>0</v>
      </c>
      <c r="T94" s="328">
        <f t="shared" si="70"/>
        <v>0</v>
      </c>
      <c r="U94" s="328">
        <f t="shared" si="70"/>
        <v>0</v>
      </c>
      <c r="V94" s="328">
        <f t="shared" si="70"/>
        <v>0</v>
      </c>
      <c r="W94" s="328">
        <f t="shared" si="70"/>
        <v>0</v>
      </c>
      <c r="X94" s="328">
        <f t="shared" si="70"/>
        <v>0</v>
      </c>
      <c r="Y94" s="328">
        <f t="shared" si="70"/>
        <v>0</v>
      </c>
      <c r="Z94" s="328">
        <f t="shared" si="70"/>
        <v>0</v>
      </c>
      <c r="AA94" s="328">
        <f t="shared" si="70"/>
        <v>503720</v>
      </c>
    </row>
    <row r="95" spans="1:27" ht="15.75" customHeight="1" x14ac:dyDescent="0.2">
      <c r="A95" s="116" t="s">
        <v>368</v>
      </c>
      <c r="B95" s="114">
        <v>7</v>
      </c>
      <c r="C95" s="114" t="s">
        <v>118</v>
      </c>
      <c r="D95" s="146" t="s">
        <v>369</v>
      </c>
      <c r="E95" s="514"/>
      <c r="F95" s="330"/>
      <c r="G95" s="330"/>
      <c r="H95" s="330"/>
      <c r="I95" s="330"/>
      <c r="J95" s="538">
        <f t="shared" si="57"/>
        <v>0</v>
      </c>
      <c r="K95" s="319"/>
      <c r="L95" s="319"/>
      <c r="M95" s="319"/>
      <c r="N95" s="319"/>
      <c r="O95" s="517">
        <f t="shared" si="58"/>
        <v>0</v>
      </c>
      <c r="P95" s="541">
        <f>+'ANEXO No 9A'!I660</f>
        <v>0</v>
      </c>
      <c r="Q95" s="319"/>
      <c r="R95" s="319"/>
      <c r="S95" s="319"/>
      <c r="T95" s="319"/>
      <c r="U95" s="525">
        <f t="shared" si="59"/>
        <v>0</v>
      </c>
      <c r="V95" s="319"/>
      <c r="W95" s="319"/>
      <c r="X95" s="319"/>
      <c r="Y95" s="319"/>
      <c r="Z95" s="529">
        <f t="shared" si="60"/>
        <v>0</v>
      </c>
      <c r="AA95" s="546">
        <f t="shared" si="61"/>
        <v>0</v>
      </c>
    </row>
    <row r="96" spans="1:27" ht="15.75" customHeight="1" x14ac:dyDescent="0.2">
      <c r="A96" s="116" t="s">
        <v>370</v>
      </c>
      <c r="B96" s="114">
        <v>7</v>
      </c>
      <c r="C96" s="114" t="s">
        <v>118</v>
      </c>
      <c r="D96" s="146" t="s">
        <v>66</v>
      </c>
      <c r="E96" s="514"/>
      <c r="F96" s="380"/>
      <c r="G96" s="330"/>
      <c r="H96" s="330"/>
      <c r="I96" s="330"/>
      <c r="J96" s="538">
        <f t="shared" si="57"/>
        <v>0</v>
      </c>
      <c r="K96" s="319"/>
      <c r="L96" s="319"/>
      <c r="M96" s="319"/>
      <c r="N96" s="319"/>
      <c r="O96" s="517">
        <f t="shared" si="58"/>
        <v>0</v>
      </c>
      <c r="P96" s="541">
        <f>+'ANEXO No 9A'!I673</f>
        <v>0</v>
      </c>
      <c r="Q96" s="319"/>
      <c r="R96" s="319"/>
      <c r="S96" s="319"/>
      <c r="T96" s="319"/>
      <c r="U96" s="525">
        <f t="shared" si="59"/>
        <v>0</v>
      </c>
      <c r="V96" s="319"/>
      <c r="W96" s="319"/>
      <c r="X96" s="319"/>
      <c r="Y96" s="319"/>
      <c r="Z96" s="529">
        <f t="shared" si="60"/>
        <v>0</v>
      </c>
      <c r="AA96" s="546">
        <f t="shared" si="61"/>
        <v>0</v>
      </c>
    </row>
    <row r="97" spans="1:27" ht="15.75" customHeight="1" x14ac:dyDescent="0.2">
      <c r="A97" s="116" t="s">
        <v>371</v>
      </c>
      <c r="B97" s="114">
        <v>7</v>
      </c>
      <c r="C97" s="114" t="s">
        <v>118</v>
      </c>
      <c r="D97" s="146" t="s">
        <v>18</v>
      </c>
      <c r="E97" s="514"/>
      <c r="F97" s="330"/>
      <c r="G97" s="330"/>
      <c r="H97" s="330"/>
      <c r="I97" s="330"/>
      <c r="J97" s="538">
        <f t="shared" si="57"/>
        <v>0</v>
      </c>
      <c r="K97" s="319"/>
      <c r="L97" s="319"/>
      <c r="M97" s="319"/>
      <c r="N97" s="319"/>
      <c r="O97" s="517">
        <f t="shared" si="58"/>
        <v>0</v>
      </c>
      <c r="P97" s="541">
        <f>+'ANEXO No 9A'!I686</f>
        <v>0</v>
      </c>
      <c r="Q97" s="319"/>
      <c r="R97" s="319"/>
      <c r="S97" s="319"/>
      <c r="T97" s="319"/>
      <c r="U97" s="525">
        <f t="shared" si="59"/>
        <v>0</v>
      </c>
      <c r="V97" s="319"/>
      <c r="W97" s="319"/>
      <c r="X97" s="319"/>
      <c r="Y97" s="319"/>
      <c r="Z97" s="529">
        <f t="shared" si="60"/>
        <v>0</v>
      </c>
      <c r="AA97" s="546">
        <f t="shared" si="61"/>
        <v>0</v>
      </c>
    </row>
    <row r="98" spans="1:27" ht="15.75" customHeight="1" x14ac:dyDescent="0.2">
      <c r="A98" s="116" t="s">
        <v>372</v>
      </c>
      <c r="B98" s="114">
        <v>7</v>
      </c>
      <c r="C98" s="114" t="s">
        <v>118</v>
      </c>
      <c r="D98" s="146" t="s">
        <v>16</v>
      </c>
      <c r="E98" s="514"/>
      <c r="F98" s="330"/>
      <c r="G98" s="330"/>
      <c r="H98" s="330"/>
      <c r="I98" s="330"/>
      <c r="J98" s="538">
        <f t="shared" si="57"/>
        <v>0</v>
      </c>
      <c r="K98" s="319"/>
      <c r="L98" s="319"/>
      <c r="M98" s="319"/>
      <c r="N98" s="319"/>
      <c r="O98" s="517">
        <f t="shared" si="58"/>
        <v>0</v>
      </c>
      <c r="P98" s="541">
        <f>+'ANEXO No 9A'!I699</f>
        <v>0</v>
      </c>
      <c r="Q98" s="319"/>
      <c r="R98" s="319"/>
      <c r="S98" s="319"/>
      <c r="T98" s="319"/>
      <c r="U98" s="525">
        <f t="shared" si="59"/>
        <v>0</v>
      </c>
      <c r="V98" s="319"/>
      <c r="W98" s="319"/>
      <c r="X98" s="319"/>
      <c r="Y98" s="319"/>
      <c r="Z98" s="529">
        <f t="shared" si="60"/>
        <v>0</v>
      </c>
      <c r="AA98" s="546">
        <f t="shared" si="61"/>
        <v>0</v>
      </c>
    </row>
    <row r="99" spans="1:27" ht="15.75" customHeight="1" x14ac:dyDescent="0.2">
      <c r="A99" s="116" t="s">
        <v>373</v>
      </c>
      <c r="B99" s="114">
        <v>7</v>
      </c>
      <c r="C99" s="114" t="s">
        <v>118</v>
      </c>
      <c r="D99" s="146" t="s">
        <v>19</v>
      </c>
      <c r="E99" s="514"/>
      <c r="F99" s="330"/>
      <c r="G99" s="330"/>
      <c r="H99" s="330"/>
      <c r="I99" s="330"/>
      <c r="J99" s="538">
        <f t="shared" si="57"/>
        <v>0</v>
      </c>
      <c r="K99" s="319"/>
      <c r="L99" s="319"/>
      <c r="M99" s="319"/>
      <c r="N99" s="319"/>
      <c r="O99" s="517">
        <f t="shared" si="58"/>
        <v>0</v>
      </c>
      <c r="P99" s="541">
        <f>+'ANEXO No 9A'!I712</f>
        <v>0</v>
      </c>
      <c r="Q99" s="319"/>
      <c r="R99" s="319"/>
      <c r="S99" s="319"/>
      <c r="T99" s="319"/>
      <c r="U99" s="525">
        <f t="shared" si="59"/>
        <v>0</v>
      </c>
      <c r="V99" s="319"/>
      <c r="W99" s="319"/>
      <c r="X99" s="319"/>
      <c r="Y99" s="319"/>
      <c r="Z99" s="529">
        <f t="shared" si="60"/>
        <v>0</v>
      </c>
      <c r="AA99" s="546">
        <f t="shared" si="61"/>
        <v>0</v>
      </c>
    </row>
    <row r="100" spans="1:27" ht="15.75" customHeight="1" x14ac:dyDescent="0.2">
      <c r="A100" s="116" t="s">
        <v>374</v>
      </c>
      <c r="B100" s="114">
        <v>7</v>
      </c>
      <c r="C100" s="114" t="s">
        <v>118</v>
      </c>
      <c r="D100" s="146" t="s">
        <v>375</v>
      </c>
      <c r="E100" s="514"/>
      <c r="F100" s="330"/>
      <c r="G100" s="330"/>
      <c r="H100" s="330"/>
      <c r="I100" s="330"/>
      <c r="J100" s="538">
        <f t="shared" si="57"/>
        <v>0</v>
      </c>
      <c r="K100" s="319"/>
      <c r="L100" s="319"/>
      <c r="M100" s="319"/>
      <c r="N100" s="319"/>
      <c r="O100" s="517">
        <f t="shared" si="58"/>
        <v>0</v>
      </c>
      <c r="P100" s="541">
        <f>+'ANEXO No 9A'!I725</f>
        <v>0</v>
      </c>
      <c r="Q100" s="319"/>
      <c r="R100" s="319"/>
      <c r="S100" s="319"/>
      <c r="T100" s="319"/>
      <c r="U100" s="525">
        <f t="shared" si="59"/>
        <v>0</v>
      </c>
      <c r="V100" s="319"/>
      <c r="W100" s="319"/>
      <c r="X100" s="319"/>
      <c r="Y100" s="319"/>
      <c r="Z100" s="529">
        <f t="shared" si="60"/>
        <v>0</v>
      </c>
      <c r="AA100" s="546">
        <f t="shared" si="61"/>
        <v>0</v>
      </c>
    </row>
    <row r="101" spans="1:27" ht="15.75" customHeight="1" x14ac:dyDescent="0.2">
      <c r="A101" s="116" t="s">
        <v>376</v>
      </c>
      <c r="B101" s="114">
        <v>7</v>
      </c>
      <c r="C101" s="114" t="s">
        <v>118</v>
      </c>
      <c r="D101" s="146" t="s">
        <v>377</v>
      </c>
      <c r="E101" s="514">
        <v>500000</v>
      </c>
      <c r="F101" s="330"/>
      <c r="G101" s="330"/>
      <c r="H101" s="330"/>
      <c r="I101" s="330"/>
      <c r="J101" s="538">
        <f t="shared" si="57"/>
        <v>500000</v>
      </c>
      <c r="K101" s="319"/>
      <c r="L101" s="319"/>
      <c r="M101" s="319"/>
      <c r="N101" s="319"/>
      <c r="O101" s="517">
        <f t="shared" si="58"/>
        <v>0</v>
      </c>
      <c r="P101" s="541">
        <f>+'ANEXO No 9A'!I738</f>
        <v>0</v>
      </c>
      <c r="Q101" s="319"/>
      <c r="R101" s="319"/>
      <c r="S101" s="319"/>
      <c r="T101" s="319"/>
      <c r="U101" s="525">
        <f t="shared" si="59"/>
        <v>0</v>
      </c>
      <c r="V101" s="319"/>
      <c r="W101" s="319"/>
      <c r="X101" s="319"/>
      <c r="Y101" s="319"/>
      <c r="Z101" s="529">
        <f t="shared" si="60"/>
        <v>0</v>
      </c>
      <c r="AA101" s="546">
        <f t="shared" si="61"/>
        <v>500000</v>
      </c>
    </row>
    <row r="102" spans="1:27" ht="15.75" customHeight="1" x14ac:dyDescent="0.2">
      <c r="A102" s="116" t="s">
        <v>378</v>
      </c>
      <c r="B102" s="114">
        <v>7</v>
      </c>
      <c r="C102" s="114" t="s">
        <v>118</v>
      </c>
      <c r="D102" s="146" t="s">
        <v>379</v>
      </c>
      <c r="E102" s="514"/>
      <c r="F102" s="330"/>
      <c r="G102" s="330"/>
      <c r="H102" s="330"/>
      <c r="I102" s="330"/>
      <c r="J102" s="538">
        <f t="shared" si="57"/>
        <v>0</v>
      </c>
      <c r="K102" s="319"/>
      <c r="L102" s="319"/>
      <c r="M102" s="319"/>
      <c r="N102" s="319"/>
      <c r="O102" s="517">
        <f t="shared" si="58"/>
        <v>0</v>
      </c>
      <c r="P102" s="541">
        <f>+'ANEXO No 9A'!I751</f>
        <v>0</v>
      </c>
      <c r="Q102" s="319"/>
      <c r="R102" s="319"/>
      <c r="S102" s="319"/>
      <c r="T102" s="319"/>
      <c r="U102" s="525">
        <f t="shared" si="59"/>
        <v>0</v>
      </c>
      <c r="V102" s="319"/>
      <c r="W102" s="319"/>
      <c r="X102" s="319"/>
      <c r="Y102" s="319"/>
      <c r="Z102" s="529">
        <f t="shared" si="60"/>
        <v>0</v>
      </c>
      <c r="AA102" s="546">
        <f t="shared" si="61"/>
        <v>0</v>
      </c>
    </row>
    <row r="103" spans="1:27" ht="15.75" customHeight="1" x14ac:dyDescent="0.2">
      <c r="A103" s="116" t="s">
        <v>380</v>
      </c>
      <c r="B103" s="114">
        <v>7</v>
      </c>
      <c r="C103" s="114" t="s">
        <v>118</v>
      </c>
      <c r="D103" s="146" t="s">
        <v>381</v>
      </c>
      <c r="E103" s="514"/>
      <c r="F103" s="330">
        <v>3720</v>
      </c>
      <c r="G103" s="330"/>
      <c r="H103" s="330"/>
      <c r="I103" s="330"/>
      <c r="J103" s="538">
        <f t="shared" si="57"/>
        <v>3720</v>
      </c>
      <c r="K103" s="319"/>
      <c r="L103" s="319"/>
      <c r="M103" s="319"/>
      <c r="N103" s="319"/>
      <c r="O103" s="517">
        <f t="shared" si="58"/>
        <v>0</v>
      </c>
      <c r="P103" s="541">
        <f>+'ANEXO No 9A'!I764</f>
        <v>0</v>
      </c>
      <c r="Q103" s="319"/>
      <c r="R103" s="319"/>
      <c r="S103" s="319"/>
      <c r="T103" s="319"/>
      <c r="U103" s="525">
        <f t="shared" si="59"/>
        <v>0</v>
      </c>
      <c r="V103" s="319"/>
      <c r="W103" s="319"/>
      <c r="X103" s="319"/>
      <c r="Y103" s="319"/>
      <c r="Z103" s="529">
        <f t="shared" si="60"/>
        <v>0</v>
      </c>
      <c r="AA103" s="546">
        <f t="shared" si="61"/>
        <v>3720</v>
      </c>
    </row>
    <row r="104" spans="1:27" ht="15.75" customHeight="1" x14ac:dyDescent="0.2">
      <c r="A104" s="121" t="s">
        <v>382</v>
      </c>
      <c r="B104" s="122">
        <v>6</v>
      </c>
      <c r="C104" s="122" t="s">
        <v>27</v>
      </c>
      <c r="D104" s="128" t="s">
        <v>130</v>
      </c>
      <c r="E104" s="328">
        <f>SUM(E105:E111)</f>
        <v>0</v>
      </c>
      <c r="F104" s="328">
        <f t="shared" ref="F104:AA104" si="71">SUM(F105:F111)</f>
        <v>0</v>
      </c>
      <c r="G104" s="328">
        <f t="shared" si="71"/>
        <v>0</v>
      </c>
      <c r="H104" s="328">
        <f t="shared" si="71"/>
        <v>0</v>
      </c>
      <c r="I104" s="328">
        <f t="shared" si="71"/>
        <v>0</v>
      </c>
      <c r="J104" s="328">
        <f t="shared" si="71"/>
        <v>0</v>
      </c>
      <c r="K104" s="328">
        <f t="shared" si="71"/>
        <v>0</v>
      </c>
      <c r="L104" s="328">
        <f t="shared" si="71"/>
        <v>0</v>
      </c>
      <c r="M104" s="328">
        <f t="shared" si="71"/>
        <v>0</v>
      </c>
      <c r="N104" s="328">
        <f t="shared" si="71"/>
        <v>0</v>
      </c>
      <c r="O104" s="328">
        <f t="shared" si="71"/>
        <v>0</v>
      </c>
      <c r="P104" s="328">
        <f t="shared" si="71"/>
        <v>0</v>
      </c>
      <c r="Q104" s="328">
        <f t="shared" si="71"/>
        <v>0</v>
      </c>
      <c r="R104" s="328">
        <f t="shared" si="71"/>
        <v>0</v>
      </c>
      <c r="S104" s="328">
        <f t="shared" si="71"/>
        <v>0</v>
      </c>
      <c r="T104" s="328">
        <f t="shared" si="71"/>
        <v>0</v>
      </c>
      <c r="U104" s="328">
        <f t="shared" si="71"/>
        <v>0</v>
      </c>
      <c r="V104" s="328">
        <f t="shared" si="71"/>
        <v>0</v>
      </c>
      <c r="W104" s="328">
        <f t="shared" si="71"/>
        <v>0</v>
      </c>
      <c r="X104" s="328">
        <f t="shared" si="71"/>
        <v>0</v>
      </c>
      <c r="Y104" s="328">
        <f t="shared" si="71"/>
        <v>0</v>
      </c>
      <c r="Z104" s="328">
        <f t="shared" si="71"/>
        <v>0</v>
      </c>
      <c r="AA104" s="328">
        <f t="shared" si="71"/>
        <v>0</v>
      </c>
    </row>
    <row r="105" spans="1:27" ht="15.75" customHeight="1" x14ac:dyDescent="0.2">
      <c r="A105" s="116" t="s">
        <v>383</v>
      </c>
      <c r="B105" s="114">
        <v>7</v>
      </c>
      <c r="C105" s="114" t="s">
        <v>118</v>
      </c>
      <c r="D105" s="142" t="s">
        <v>384</v>
      </c>
      <c r="E105" s="514"/>
      <c r="F105" s="330"/>
      <c r="G105" s="330"/>
      <c r="H105" s="330"/>
      <c r="I105" s="330"/>
      <c r="J105" s="538">
        <f t="shared" si="57"/>
        <v>0</v>
      </c>
      <c r="K105" s="319"/>
      <c r="L105" s="319"/>
      <c r="M105" s="319"/>
      <c r="N105" s="319"/>
      <c r="O105" s="517">
        <f t="shared" si="58"/>
        <v>0</v>
      </c>
      <c r="P105" s="541">
        <f>+'ANEXO No 9A'!I777</f>
        <v>0</v>
      </c>
      <c r="Q105" s="319"/>
      <c r="R105" s="319"/>
      <c r="S105" s="319"/>
      <c r="T105" s="319"/>
      <c r="U105" s="525">
        <f t="shared" si="59"/>
        <v>0</v>
      </c>
      <c r="V105" s="319"/>
      <c r="W105" s="319"/>
      <c r="X105" s="319"/>
      <c r="Y105" s="319"/>
      <c r="Z105" s="529">
        <f t="shared" si="60"/>
        <v>0</v>
      </c>
      <c r="AA105" s="546">
        <f t="shared" si="61"/>
        <v>0</v>
      </c>
    </row>
    <row r="106" spans="1:27" ht="15.75" customHeight="1" x14ac:dyDescent="0.2">
      <c r="A106" s="116" t="s">
        <v>385</v>
      </c>
      <c r="B106" s="114">
        <v>7</v>
      </c>
      <c r="C106" s="114" t="s">
        <v>118</v>
      </c>
      <c r="D106" s="142" t="s">
        <v>386</v>
      </c>
      <c r="E106" s="514"/>
      <c r="F106" s="330"/>
      <c r="G106" s="330"/>
      <c r="H106" s="330"/>
      <c r="I106" s="330"/>
      <c r="J106" s="538">
        <f t="shared" si="57"/>
        <v>0</v>
      </c>
      <c r="K106" s="319"/>
      <c r="L106" s="319"/>
      <c r="M106" s="319"/>
      <c r="N106" s="319"/>
      <c r="O106" s="517">
        <f t="shared" si="58"/>
        <v>0</v>
      </c>
      <c r="P106" s="541">
        <f>+'ANEXO No 9A'!I790</f>
        <v>0</v>
      </c>
      <c r="Q106" s="319"/>
      <c r="R106" s="319"/>
      <c r="S106" s="319"/>
      <c r="T106" s="319"/>
      <c r="U106" s="525">
        <f t="shared" si="59"/>
        <v>0</v>
      </c>
      <c r="V106" s="319"/>
      <c r="W106" s="319"/>
      <c r="X106" s="319"/>
      <c r="Y106" s="319"/>
      <c r="Z106" s="529">
        <f t="shared" si="60"/>
        <v>0</v>
      </c>
      <c r="AA106" s="546">
        <f t="shared" si="61"/>
        <v>0</v>
      </c>
    </row>
    <row r="107" spans="1:27" ht="15.75" customHeight="1" x14ac:dyDescent="0.2">
      <c r="A107" s="116" t="s">
        <v>387</v>
      </c>
      <c r="B107" s="114">
        <v>7</v>
      </c>
      <c r="C107" s="114" t="s">
        <v>118</v>
      </c>
      <c r="D107" s="142" t="s">
        <v>17</v>
      </c>
      <c r="E107" s="514"/>
      <c r="F107" s="330"/>
      <c r="G107" s="330"/>
      <c r="H107" s="330"/>
      <c r="I107" s="330"/>
      <c r="J107" s="538">
        <f t="shared" si="57"/>
        <v>0</v>
      </c>
      <c r="K107" s="319"/>
      <c r="L107" s="319"/>
      <c r="M107" s="319"/>
      <c r="N107" s="319"/>
      <c r="O107" s="517">
        <f t="shared" si="58"/>
        <v>0</v>
      </c>
      <c r="P107" s="541">
        <f>+'ANEXO No 9A'!I803</f>
        <v>0</v>
      </c>
      <c r="Q107" s="319"/>
      <c r="R107" s="319"/>
      <c r="S107" s="319"/>
      <c r="T107" s="319"/>
      <c r="U107" s="525">
        <f t="shared" si="59"/>
        <v>0</v>
      </c>
      <c r="V107" s="319"/>
      <c r="W107" s="319"/>
      <c r="X107" s="319"/>
      <c r="Y107" s="319"/>
      <c r="Z107" s="529">
        <f t="shared" si="60"/>
        <v>0</v>
      </c>
      <c r="AA107" s="546">
        <f t="shared" si="61"/>
        <v>0</v>
      </c>
    </row>
    <row r="108" spans="1:27" ht="15.75" customHeight="1" x14ac:dyDescent="0.2">
      <c r="A108" s="116" t="s">
        <v>388</v>
      </c>
      <c r="B108" s="114">
        <v>7</v>
      </c>
      <c r="C108" s="114" t="s">
        <v>118</v>
      </c>
      <c r="D108" s="142" t="s">
        <v>389</v>
      </c>
      <c r="E108" s="514"/>
      <c r="F108" s="330"/>
      <c r="G108" s="330"/>
      <c r="H108" s="330"/>
      <c r="I108" s="330"/>
      <c r="J108" s="538">
        <f t="shared" si="57"/>
        <v>0</v>
      </c>
      <c r="K108" s="319"/>
      <c r="L108" s="319"/>
      <c r="M108" s="319"/>
      <c r="N108" s="319"/>
      <c r="O108" s="517">
        <f t="shared" si="58"/>
        <v>0</v>
      </c>
      <c r="P108" s="541">
        <f>+'ANEXO No 9A'!I816</f>
        <v>0</v>
      </c>
      <c r="Q108" s="319"/>
      <c r="R108" s="319"/>
      <c r="S108" s="319"/>
      <c r="T108" s="319"/>
      <c r="U108" s="525">
        <f t="shared" si="59"/>
        <v>0</v>
      </c>
      <c r="V108" s="319"/>
      <c r="W108" s="319"/>
      <c r="X108" s="319"/>
      <c r="Y108" s="319"/>
      <c r="Z108" s="529">
        <f t="shared" si="60"/>
        <v>0</v>
      </c>
      <c r="AA108" s="546">
        <f t="shared" si="61"/>
        <v>0</v>
      </c>
    </row>
    <row r="109" spans="1:27" ht="25.5" x14ac:dyDescent="0.2">
      <c r="A109" s="116" t="s">
        <v>390</v>
      </c>
      <c r="B109" s="114">
        <v>7</v>
      </c>
      <c r="C109" s="114" t="s">
        <v>118</v>
      </c>
      <c r="D109" s="150" t="s">
        <v>391</v>
      </c>
      <c r="E109" s="514"/>
      <c r="F109" s="330"/>
      <c r="G109" s="330"/>
      <c r="H109" s="330"/>
      <c r="I109" s="330"/>
      <c r="J109" s="538">
        <f t="shared" si="57"/>
        <v>0</v>
      </c>
      <c r="K109" s="319"/>
      <c r="L109" s="319"/>
      <c r="M109" s="319"/>
      <c r="N109" s="319"/>
      <c r="O109" s="517">
        <f t="shared" si="58"/>
        <v>0</v>
      </c>
      <c r="P109" s="541">
        <f>+'ANEXO No 9A'!I829</f>
        <v>0</v>
      </c>
      <c r="Q109" s="319"/>
      <c r="R109" s="319"/>
      <c r="S109" s="319"/>
      <c r="T109" s="319"/>
      <c r="U109" s="525">
        <f t="shared" si="59"/>
        <v>0</v>
      </c>
      <c r="V109" s="319"/>
      <c r="W109" s="319"/>
      <c r="X109" s="319"/>
      <c r="Y109" s="319"/>
      <c r="Z109" s="529">
        <f t="shared" si="60"/>
        <v>0</v>
      </c>
      <c r="AA109" s="546">
        <f t="shared" si="61"/>
        <v>0</v>
      </c>
    </row>
    <row r="110" spans="1:27" ht="15.75" customHeight="1" x14ac:dyDescent="0.2">
      <c r="A110" s="116" t="s">
        <v>392</v>
      </c>
      <c r="B110" s="114">
        <v>7</v>
      </c>
      <c r="C110" s="114" t="s">
        <v>118</v>
      </c>
      <c r="D110" s="142" t="s">
        <v>393</v>
      </c>
      <c r="E110" s="514"/>
      <c r="F110" s="330"/>
      <c r="G110" s="330"/>
      <c r="H110" s="330"/>
      <c r="I110" s="330"/>
      <c r="J110" s="538">
        <f t="shared" si="57"/>
        <v>0</v>
      </c>
      <c r="K110" s="319"/>
      <c r="L110" s="319"/>
      <c r="M110" s="319"/>
      <c r="N110" s="319"/>
      <c r="O110" s="517">
        <f t="shared" si="58"/>
        <v>0</v>
      </c>
      <c r="P110" s="541">
        <f>+'ANEXO No 9A'!I842</f>
        <v>0</v>
      </c>
      <c r="Q110" s="319"/>
      <c r="R110" s="319"/>
      <c r="S110" s="319"/>
      <c r="T110" s="319"/>
      <c r="U110" s="525">
        <f t="shared" si="59"/>
        <v>0</v>
      </c>
      <c r="V110" s="319"/>
      <c r="W110" s="319"/>
      <c r="X110" s="319"/>
      <c r="Y110" s="319"/>
      <c r="Z110" s="529">
        <f t="shared" si="60"/>
        <v>0</v>
      </c>
      <c r="AA110" s="546">
        <f t="shared" si="61"/>
        <v>0</v>
      </c>
    </row>
    <row r="111" spans="1:27" ht="15.75" customHeight="1" x14ac:dyDescent="0.2">
      <c r="A111" s="116" t="s">
        <v>394</v>
      </c>
      <c r="B111" s="114">
        <v>7</v>
      </c>
      <c r="C111" s="114" t="s">
        <v>118</v>
      </c>
      <c r="D111" s="142" t="s">
        <v>395</v>
      </c>
      <c r="E111" s="514"/>
      <c r="F111" s="330"/>
      <c r="G111" s="330"/>
      <c r="H111" s="330"/>
      <c r="I111" s="330"/>
      <c r="J111" s="538">
        <f t="shared" si="57"/>
        <v>0</v>
      </c>
      <c r="K111" s="319"/>
      <c r="L111" s="319"/>
      <c r="M111" s="319"/>
      <c r="N111" s="319"/>
      <c r="O111" s="517">
        <f t="shared" si="58"/>
        <v>0</v>
      </c>
      <c r="P111" s="541">
        <f>+'ANEXO No 9A'!I855</f>
        <v>0</v>
      </c>
      <c r="Q111" s="319"/>
      <c r="R111" s="319"/>
      <c r="S111" s="319"/>
      <c r="T111" s="319"/>
      <c r="U111" s="525">
        <f t="shared" si="59"/>
        <v>0</v>
      </c>
      <c r="V111" s="319"/>
      <c r="W111" s="319"/>
      <c r="X111" s="319"/>
      <c r="Y111" s="319"/>
      <c r="Z111" s="529">
        <f t="shared" si="60"/>
        <v>0</v>
      </c>
      <c r="AA111" s="546">
        <f t="shared" si="61"/>
        <v>0</v>
      </c>
    </row>
    <row r="112" spans="1:27" ht="25.5" x14ac:dyDescent="0.2">
      <c r="A112" s="98" t="s">
        <v>396</v>
      </c>
      <c r="B112" s="151">
        <v>3</v>
      </c>
      <c r="C112" s="151" t="s">
        <v>27</v>
      </c>
      <c r="D112" s="152" t="s">
        <v>397</v>
      </c>
      <c r="E112" s="326">
        <f>+E113+E115</f>
        <v>0</v>
      </c>
      <c r="F112" s="326">
        <f t="shared" ref="F112:AA112" si="72">+F113+F115</f>
        <v>106280.36</v>
      </c>
      <c r="G112" s="326">
        <f t="shared" si="72"/>
        <v>0</v>
      </c>
      <c r="H112" s="326">
        <f t="shared" si="72"/>
        <v>0</v>
      </c>
      <c r="I112" s="326">
        <f t="shared" si="72"/>
        <v>96280</v>
      </c>
      <c r="J112" s="326">
        <f t="shared" si="72"/>
        <v>10000.36</v>
      </c>
      <c r="K112" s="326">
        <f t="shared" si="72"/>
        <v>0</v>
      </c>
      <c r="L112" s="326">
        <f t="shared" si="72"/>
        <v>0</v>
      </c>
      <c r="M112" s="326">
        <f t="shared" si="72"/>
        <v>0</v>
      </c>
      <c r="N112" s="326">
        <f t="shared" si="72"/>
        <v>0</v>
      </c>
      <c r="O112" s="326">
        <f t="shared" si="72"/>
        <v>0</v>
      </c>
      <c r="P112" s="326">
        <f t="shared" si="72"/>
        <v>0</v>
      </c>
      <c r="Q112" s="326">
        <f t="shared" si="72"/>
        <v>0</v>
      </c>
      <c r="R112" s="326">
        <f t="shared" si="72"/>
        <v>0</v>
      </c>
      <c r="S112" s="326">
        <f t="shared" si="72"/>
        <v>0</v>
      </c>
      <c r="T112" s="326">
        <f t="shared" si="72"/>
        <v>0</v>
      </c>
      <c r="U112" s="326">
        <f t="shared" si="72"/>
        <v>0</v>
      </c>
      <c r="V112" s="326">
        <f t="shared" si="72"/>
        <v>0</v>
      </c>
      <c r="W112" s="326">
        <f t="shared" si="72"/>
        <v>0</v>
      </c>
      <c r="X112" s="326">
        <f t="shared" si="72"/>
        <v>0</v>
      </c>
      <c r="Y112" s="326">
        <f t="shared" si="72"/>
        <v>0</v>
      </c>
      <c r="Z112" s="326">
        <f t="shared" si="72"/>
        <v>0</v>
      </c>
      <c r="AA112" s="326">
        <f t="shared" si="72"/>
        <v>10000.36</v>
      </c>
    </row>
    <row r="113" spans="1:27" ht="15.75" customHeight="1" x14ac:dyDescent="0.2">
      <c r="A113" s="101" t="s">
        <v>398</v>
      </c>
      <c r="B113" s="102">
        <v>4</v>
      </c>
      <c r="C113" s="102" t="s">
        <v>27</v>
      </c>
      <c r="D113" s="153" t="s">
        <v>399</v>
      </c>
      <c r="E113" s="327">
        <f>SUM(E114)</f>
        <v>0</v>
      </c>
      <c r="F113" s="327">
        <f t="shared" ref="F113:K113" si="73">SUM(F114)</f>
        <v>106280.36</v>
      </c>
      <c r="G113" s="327">
        <f t="shared" si="73"/>
        <v>0</v>
      </c>
      <c r="H113" s="327">
        <f t="shared" si="73"/>
        <v>0</v>
      </c>
      <c r="I113" s="327">
        <f t="shared" si="73"/>
        <v>96280</v>
      </c>
      <c r="J113" s="327">
        <f t="shared" si="73"/>
        <v>10000.36</v>
      </c>
      <c r="K113" s="327">
        <f t="shared" si="73"/>
        <v>0</v>
      </c>
      <c r="L113" s="327">
        <f t="shared" ref="L113" si="74">SUM(L114)</f>
        <v>0</v>
      </c>
      <c r="M113" s="327">
        <f t="shared" ref="M113:AA113" si="75">SUM(M114)</f>
        <v>0</v>
      </c>
      <c r="N113" s="327">
        <f t="shared" si="75"/>
        <v>0</v>
      </c>
      <c r="O113" s="327">
        <f t="shared" si="75"/>
        <v>0</v>
      </c>
      <c r="P113" s="327">
        <f t="shared" si="75"/>
        <v>0</v>
      </c>
      <c r="Q113" s="327">
        <f t="shared" si="75"/>
        <v>0</v>
      </c>
      <c r="R113" s="327">
        <f t="shared" si="75"/>
        <v>0</v>
      </c>
      <c r="S113" s="327">
        <f t="shared" si="75"/>
        <v>0</v>
      </c>
      <c r="T113" s="327">
        <f t="shared" si="75"/>
        <v>0</v>
      </c>
      <c r="U113" s="327">
        <f t="shared" si="75"/>
        <v>0</v>
      </c>
      <c r="V113" s="327">
        <f t="shared" si="75"/>
        <v>0</v>
      </c>
      <c r="W113" s="327">
        <f t="shared" si="75"/>
        <v>0</v>
      </c>
      <c r="X113" s="327">
        <f t="shared" si="75"/>
        <v>0</v>
      </c>
      <c r="Y113" s="327">
        <f t="shared" si="75"/>
        <v>0</v>
      </c>
      <c r="Z113" s="327">
        <f t="shared" si="75"/>
        <v>0</v>
      </c>
      <c r="AA113" s="327">
        <f t="shared" si="75"/>
        <v>10000.36</v>
      </c>
    </row>
    <row r="114" spans="1:27" ht="15.75" customHeight="1" x14ac:dyDescent="0.2">
      <c r="A114" s="147" t="s">
        <v>400</v>
      </c>
      <c r="B114" s="148">
        <v>5</v>
      </c>
      <c r="C114" s="148" t="s">
        <v>118</v>
      </c>
      <c r="D114" s="154" t="s">
        <v>401</v>
      </c>
      <c r="E114" s="514"/>
      <c r="F114" s="330">
        <v>106280.36</v>
      </c>
      <c r="G114" s="330"/>
      <c r="H114" s="330"/>
      <c r="I114" s="330">
        <v>96280</v>
      </c>
      <c r="J114" s="538">
        <f t="shared" ref="J114" si="76">+E114+F114-G114+H114-I114</f>
        <v>10000.36</v>
      </c>
      <c r="K114" s="319"/>
      <c r="L114" s="319"/>
      <c r="M114" s="319"/>
      <c r="N114" s="319"/>
      <c r="O114" s="517">
        <f t="shared" ref="O114" si="77">SUM(K114:N114)</f>
        <v>0</v>
      </c>
      <c r="P114" s="541">
        <f>+'ANEXO No 9A'!I868</f>
        <v>0</v>
      </c>
      <c r="Q114" s="319"/>
      <c r="R114" s="319"/>
      <c r="S114" s="319"/>
      <c r="T114" s="319"/>
      <c r="U114" s="525">
        <f t="shared" ref="U114" si="78">SUM(Q114:T114)</f>
        <v>0</v>
      </c>
      <c r="V114" s="319"/>
      <c r="W114" s="319"/>
      <c r="X114" s="319"/>
      <c r="Y114" s="319"/>
      <c r="Z114" s="529">
        <f t="shared" ref="Z114" si="79">SUM(V114:Y114)</f>
        <v>0</v>
      </c>
      <c r="AA114" s="546">
        <f>+J114-P114</f>
        <v>10000.36</v>
      </c>
    </row>
    <row r="115" spans="1:27" ht="15.75" customHeight="1" x14ac:dyDescent="0.2">
      <c r="A115" s="101" t="s">
        <v>402</v>
      </c>
      <c r="B115" s="102">
        <v>4</v>
      </c>
      <c r="C115" s="102" t="s">
        <v>27</v>
      </c>
      <c r="D115" s="153" t="s">
        <v>403</v>
      </c>
      <c r="E115" s="327">
        <f>E116</f>
        <v>0</v>
      </c>
      <c r="F115" s="327">
        <f t="shared" ref="F115:AA115" si="80">F116</f>
        <v>0</v>
      </c>
      <c r="G115" s="327">
        <f t="shared" si="80"/>
        <v>0</v>
      </c>
      <c r="H115" s="327">
        <f t="shared" si="80"/>
        <v>0</v>
      </c>
      <c r="I115" s="327">
        <f t="shared" si="80"/>
        <v>0</v>
      </c>
      <c r="J115" s="327">
        <f t="shared" si="80"/>
        <v>0</v>
      </c>
      <c r="K115" s="327">
        <f t="shared" si="80"/>
        <v>0</v>
      </c>
      <c r="L115" s="327">
        <f t="shared" si="80"/>
        <v>0</v>
      </c>
      <c r="M115" s="327">
        <f t="shared" si="80"/>
        <v>0</v>
      </c>
      <c r="N115" s="327">
        <f t="shared" si="80"/>
        <v>0</v>
      </c>
      <c r="O115" s="327">
        <f t="shared" si="80"/>
        <v>0</v>
      </c>
      <c r="P115" s="327">
        <f t="shared" si="80"/>
        <v>0</v>
      </c>
      <c r="Q115" s="327">
        <f t="shared" si="80"/>
        <v>0</v>
      </c>
      <c r="R115" s="327">
        <f t="shared" si="80"/>
        <v>0</v>
      </c>
      <c r="S115" s="327">
        <f t="shared" si="80"/>
        <v>0</v>
      </c>
      <c r="T115" s="327">
        <f t="shared" si="80"/>
        <v>0</v>
      </c>
      <c r="U115" s="327">
        <f t="shared" si="80"/>
        <v>0</v>
      </c>
      <c r="V115" s="327">
        <f t="shared" si="80"/>
        <v>0</v>
      </c>
      <c r="W115" s="327">
        <f t="shared" si="80"/>
        <v>0</v>
      </c>
      <c r="X115" s="327">
        <f t="shared" si="80"/>
        <v>0</v>
      </c>
      <c r="Y115" s="327">
        <f t="shared" si="80"/>
        <v>0</v>
      </c>
      <c r="Z115" s="327">
        <f t="shared" si="80"/>
        <v>0</v>
      </c>
      <c r="AA115" s="327">
        <f t="shared" si="80"/>
        <v>0</v>
      </c>
    </row>
    <row r="116" spans="1:27" ht="15.75" customHeight="1" x14ac:dyDescent="0.2">
      <c r="A116" s="394" t="s">
        <v>404</v>
      </c>
      <c r="B116" s="395">
        <v>5</v>
      </c>
      <c r="C116" s="395" t="s">
        <v>118</v>
      </c>
      <c r="D116" s="396" t="s">
        <v>405</v>
      </c>
      <c r="E116" s="514"/>
      <c r="F116" s="414"/>
      <c r="G116" s="414"/>
      <c r="H116" s="414"/>
      <c r="I116" s="414"/>
      <c r="J116" s="538">
        <f>+E116+F116-G116+H116-I116</f>
        <v>0</v>
      </c>
      <c r="K116" s="413"/>
      <c r="L116" s="413"/>
      <c r="M116" s="413"/>
      <c r="N116" s="413"/>
      <c r="O116" s="519">
        <f>SUM(K116:N116)</f>
        <v>0</v>
      </c>
      <c r="P116" s="543">
        <f>+'ANEXO No 9A'!I881</f>
        <v>0</v>
      </c>
      <c r="Q116" s="413"/>
      <c r="R116" s="413"/>
      <c r="S116" s="413"/>
      <c r="T116" s="413"/>
      <c r="U116" s="526">
        <f>SUM(Q116:T116)</f>
        <v>0</v>
      </c>
      <c r="V116" s="413"/>
      <c r="W116" s="413"/>
      <c r="X116" s="413"/>
      <c r="Y116" s="413"/>
      <c r="Z116" s="530">
        <f>SUM(V116:Y116)</f>
        <v>0</v>
      </c>
      <c r="AA116" s="547">
        <f>+J116-P116</f>
        <v>0</v>
      </c>
    </row>
    <row r="117" spans="1:27" ht="15" x14ac:dyDescent="0.25">
      <c r="E117" s="56"/>
      <c r="F117" s="56"/>
      <c r="Q117" s="57"/>
      <c r="R117" s="57"/>
      <c r="S117" s="57"/>
      <c r="T117" s="57"/>
      <c r="U117" s="57"/>
      <c r="V117" s="57"/>
      <c r="W117" s="57"/>
      <c r="X117" s="57"/>
      <c r="Y117" s="57"/>
      <c r="Z117" s="57"/>
    </row>
    <row r="118" spans="1:27" x14ac:dyDescent="0.2">
      <c r="Q118" s="57"/>
      <c r="R118" s="57"/>
      <c r="S118" s="57"/>
      <c r="T118" s="57"/>
      <c r="U118" s="57"/>
      <c r="V118" s="57"/>
      <c r="W118" s="57"/>
      <c r="X118" s="57"/>
      <c r="Y118" s="57"/>
      <c r="Z118" s="587">
        <f>Z16-'ANEXO No 9A'!N882</f>
        <v>0</v>
      </c>
    </row>
    <row r="122" spans="1:27" ht="15.75" x14ac:dyDescent="0.25">
      <c r="A122" s="10" t="s">
        <v>533</v>
      </c>
      <c r="D122" s="80" t="str">
        <f>+'ANEXO No 1'!D96</f>
        <v>FABIO ORTIGOZA TORRES</v>
      </c>
      <c r="E122" s="26"/>
      <c r="F122" s="26"/>
      <c r="G122" s="26"/>
      <c r="H122" s="26"/>
      <c r="I122" s="26"/>
      <c r="J122" s="26"/>
      <c r="K122" s="26"/>
      <c r="L122" s="26"/>
      <c r="M122" s="26"/>
      <c r="N122" s="26"/>
      <c r="O122" s="26"/>
      <c r="P122" s="270"/>
      <c r="Q122" s="26"/>
      <c r="R122" s="26"/>
      <c r="S122" s="26"/>
      <c r="T122" s="26"/>
      <c r="U122" s="26"/>
      <c r="V122" s="26"/>
      <c r="W122" s="26"/>
      <c r="X122" s="26"/>
      <c r="Y122" s="26"/>
      <c r="Z122" s="26"/>
      <c r="AA122" s="58"/>
    </row>
    <row r="123" spans="1:27" ht="15.75" x14ac:dyDescent="0.25">
      <c r="A123" s="487" t="s">
        <v>535</v>
      </c>
      <c r="D123" s="484">
        <f>+'ANEXO No 1'!D97</f>
        <v>12121642</v>
      </c>
      <c r="E123" s="26"/>
      <c r="F123" s="26"/>
      <c r="G123" s="26"/>
      <c r="H123" s="26"/>
      <c r="I123" s="26"/>
      <c r="J123" s="26"/>
      <c r="K123" s="26"/>
      <c r="L123" s="26"/>
      <c r="M123" s="26"/>
      <c r="N123" s="26"/>
      <c r="O123" s="26"/>
      <c r="P123" s="270"/>
      <c r="Q123" s="26"/>
      <c r="R123" s="26"/>
      <c r="S123" s="26"/>
      <c r="T123" s="26"/>
      <c r="U123" s="26"/>
      <c r="V123" s="26"/>
      <c r="W123" s="26"/>
      <c r="X123" s="26"/>
      <c r="Y123" s="26"/>
      <c r="Z123" s="26"/>
      <c r="AA123" s="58"/>
    </row>
    <row r="124" spans="1:27" ht="15.75" x14ac:dyDescent="0.25">
      <c r="A124" s="26" t="s">
        <v>35</v>
      </c>
      <c r="D124" s="80" t="str">
        <f>+'ANEXO No 1'!D98</f>
        <v>Rector</v>
      </c>
      <c r="E124" s="26"/>
      <c r="F124" s="26"/>
      <c r="G124" s="26"/>
      <c r="H124" s="26"/>
      <c r="I124" s="26"/>
      <c r="J124" s="26"/>
      <c r="K124" s="26"/>
      <c r="L124" s="26"/>
      <c r="M124" s="26"/>
      <c r="N124" s="26"/>
      <c r="O124" s="26"/>
      <c r="P124" s="270"/>
      <c r="Q124" s="26"/>
      <c r="R124" s="26"/>
      <c r="S124" s="26"/>
      <c r="T124" s="26"/>
      <c r="U124" s="26"/>
      <c r="V124" s="26"/>
      <c r="W124" s="26"/>
      <c r="X124" s="26"/>
      <c r="Y124" s="26"/>
      <c r="Z124" s="26"/>
      <c r="AA124" s="58"/>
    </row>
    <row r="125" spans="1:27" ht="15" x14ac:dyDescent="0.25">
      <c r="A125" s="738" t="s">
        <v>528</v>
      </c>
      <c r="B125" s="738"/>
      <c r="C125" s="738"/>
      <c r="D125" s="738"/>
      <c r="E125" s="738"/>
      <c r="F125" s="738"/>
      <c r="G125" s="738"/>
      <c r="H125" s="738"/>
      <c r="I125" s="738"/>
      <c r="J125" s="738"/>
      <c r="K125" s="738"/>
      <c r="L125" s="27"/>
      <c r="M125" s="27"/>
      <c r="N125" s="27"/>
      <c r="O125" s="27"/>
      <c r="P125" s="271"/>
      <c r="Q125" s="27"/>
      <c r="R125" s="27"/>
      <c r="S125" s="27"/>
      <c r="T125" s="27"/>
      <c r="U125" s="27"/>
      <c r="V125" s="27"/>
      <c r="W125" s="27"/>
      <c r="X125" s="27"/>
      <c r="Y125" s="27"/>
      <c r="Z125" s="27"/>
      <c r="AA125" s="58"/>
    </row>
    <row r="126" spans="1:27" ht="15" x14ac:dyDescent="0.25">
      <c r="A126" s="27"/>
      <c r="D126" s="81"/>
      <c r="E126" s="27"/>
      <c r="F126" s="27"/>
      <c r="G126" s="27"/>
      <c r="H126" s="27"/>
      <c r="I126" s="27"/>
      <c r="J126" s="27"/>
      <c r="K126" s="27"/>
      <c r="L126" s="27"/>
      <c r="M126" s="27"/>
      <c r="N126" s="27"/>
      <c r="O126" s="27"/>
      <c r="P126" s="271"/>
      <c r="Q126" s="27"/>
      <c r="R126" s="27"/>
      <c r="S126" s="27"/>
      <c r="T126" s="27"/>
      <c r="U126" s="27"/>
      <c r="V126" s="27"/>
      <c r="W126" s="27"/>
      <c r="X126" s="27"/>
      <c r="Y126" s="27"/>
      <c r="Z126" s="27"/>
      <c r="AA126" s="58"/>
    </row>
    <row r="127" spans="1:27" ht="15" x14ac:dyDescent="0.25">
      <c r="A127" s="27"/>
      <c r="D127" s="81"/>
      <c r="E127" s="27"/>
      <c r="F127" s="27"/>
      <c r="G127" s="27"/>
      <c r="H127" s="27"/>
      <c r="I127" s="27"/>
      <c r="J127" s="27"/>
      <c r="K127" s="27"/>
      <c r="L127" s="27"/>
      <c r="M127" s="27"/>
      <c r="N127" s="27"/>
      <c r="O127" s="27"/>
      <c r="P127" s="271"/>
      <c r="Q127" s="27"/>
      <c r="R127" s="27"/>
      <c r="S127" s="27"/>
      <c r="T127" s="27"/>
      <c r="U127" s="27"/>
      <c r="V127" s="27"/>
      <c r="W127" s="27"/>
      <c r="X127" s="27"/>
      <c r="Y127" s="27"/>
      <c r="Z127" s="27"/>
      <c r="AA127" s="58"/>
    </row>
    <row r="131" spans="1:27" x14ac:dyDescent="0.2">
      <c r="D131" s="48"/>
    </row>
    <row r="133" spans="1:27" ht="12.75" customHeight="1" x14ac:dyDescent="0.2">
      <c r="A133" s="724" t="s">
        <v>577</v>
      </c>
      <c r="B133" s="724"/>
      <c r="C133" s="724"/>
      <c r="D133" s="724"/>
      <c r="E133" s="724"/>
      <c r="F133" s="724"/>
      <c r="G133" s="724"/>
      <c r="H133" s="724"/>
      <c r="I133" s="724"/>
      <c r="J133" s="724"/>
      <c r="K133" s="724"/>
      <c r="L133" s="724"/>
      <c r="M133" s="60"/>
      <c r="N133" s="60"/>
      <c r="O133" s="60"/>
      <c r="P133" s="60"/>
      <c r="Q133" s="60"/>
      <c r="R133" s="60"/>
      <c r="S133" s="60"/>
      <c r="T133" s="60"/>
      <c r="U133" s="60"/>
      <c r="V133" s="60"/>
      <c r="W133" s="60"/>
      <c r="X133" s="60"/>
    </row>
    <row r="134" spans="1:27" ht="16.5" customHeight="1" x14ac:dyDescent="0.2">
      <c r="A134" s="724" t="s">
        <v>578</v>
      </c>
      <c r="B134" s="724"/>
      <c r="C134" s="724"/>
      <c r="D134" s="724"/>
      <c r="E134" s="724"/>
      <c r="F134" s="724"/>
      <c r="G134" s="724"/>
      <c r="H134" s="724"/>
      <c r="I134" s="724"/>
      <c r="J134" s="724"/>
      <c r="K134" s="724"/>
      <c r="L134" s="724"/>
      <c r="M134" s="60"/>
      <c r="N134" s="60"/>
      <c r="O134" s="60"/>
      <c r="P134" s="60"/>
      <c r="Q134" s="60"/>
      <c r="R134" s="60"/>
      <c r="S134" s="60"/>
      <c r="T134" s="60"/>
      <c r="U134" s="60"/>
      <c r="V134" s="60"/>
      <c r="W134" s="60"/>
      <c r="X134" s="60"/>
    </row>
    <row r="135" spans="1:27" ht="20.25" customHeight="1" x14ac:dyDescent="0.2">
      <c r="A135" s="739" t="s">
        <v>56</v>
      </c>
      <c r="B135" s="739"/>
      <c r="C135" s="739"/>
      <c r="D135" s="739"/>
      <c r="E135" s="739"/>
      <c r="F135" s="739"/>
      <c r="G135" s="739"/>
      <c r="H135" s="739"/>
      <c r="I135" s="739"/>
      <c r="J135" s="739"/>
      <c r="K135" s="739"/>
      <c r="L135" s="739"/>
      <c r="M135" s="60"/>
      <c r="N135" s="60"/>
      <c r="O135" s="60"/>
      <c r="P135" s="272"/>
      <c r="Q135" s="60"/>
      <c r="R135" s="60"/>
      <c r="S135" s="60"/>
      <c r="T135" s="60"/>
      <c r="U135" s="60"/>
      <c r="V135" s="60"/>
      <c r="W135" s="60"/>
      <c r="X135" s="60"/>
      <c r="Y135" s="60"/>
      <c r="Z135" s="60"/>
      <c r="AA135" s="60"/>
    </row>
    <row r="136" spans="1:27" ht="44.25" customHeight="1" x14ac:dyDescent="0.2">
      <c r="A136" s="739" t="s">
        <v>70</v>
      </c>
      <c r="B136" s="739"/>
      <c r="C136" s="739"/>
      <c r="D136" s="739"/>
      <c r="E136" s="739"/>
      <c r="F136" s="739"/>
      <c r="G136" s="739"/>
      <c r="H136" s="739"/>
      <c r="I136" s="739"/>
      <c r="J136" s="739"/>
      <c r="K136" s="739"/>
      <c r="L136" s="739"/>
      <c r="M136" s="60"/>
      <c r="N136" s="60"/>
      <c r="O136" s="60"/>
      <c r="P136" s="272"/>
      <c r="Q136" s="60"/>
      <c r="R136" s="60"/>
      <c r="S136" s="60"/>
      <c r="T136" s="60"/>
      <c r="U136" s="60"/>
      <c r="V136" s="60"/>
      <c r="W136" s="60"/>
      <c r="X136" s="60"/>
      <c r="Y136" s="60"/>
      <c r="Z136" s="60"/>
      <c r="AA136" s="60"/>
    </row>
    <row r="137" spans="1:27" ht="32.25" customHeight="1" x14ac:dyDescent="0.2">
      <c r="A137" s="739" t="s">
        <v>78</v>
      </c>
      <c r="B137" s="739"/>
      <c r="C137" s="739"/>
      <c r="D137" s="739"/>
      <c r="E137" s="739"/>
      <c r="F137" s="739"/>
      <c r="G137" s="739"/>
      <c r="H137" s="739"/>
      <c r="I137" s="739"/>
      <c r="J137" s="739"/>
      <c r="K137" s="739"/>
      <c r="L137" s="739"/>
      <c r="M137" s="60"/>
      <c r="N137" s="60"/>
      <c r="O137" s="60"/>
      <c r="P137" s="272"/>
      <c r="Q137" s="60"/>
      <c r="R137" s="60"/>
      <c r="S137" s="60"/>
      <c r="T137" s="60"/>
      <c r="U137" s="60"/>
      <c r="V137" s="60"/>
      <c r="W137" s="60"/>
      <c r="X137" s="60"/>
      <c r="Y137" s="60"/>
      <c r="Z137" s="60"/>
      <c r="AA137" s="60"/>
    </row>
    <row r="138" spans="1:27" ht="19.5" customHeight="1" x14ac:dyDescent="0.2">
      <c r="A138" s="739" t="s">
        <v>79</v>
      </c>
      <c r="B138" s="739"/>
      <c r="C138" s="739"/>
      <c r="D138" s="739"/>
      <c r="E138" s="739"/>
      <c r="F138" s="739"/>
      <c r="G138" s="739"/>
      <c r="H138" s="739"/>
      <c r="I138" s="739"/>
      <c r="J138" s="739"/>
      <c r="K138" s="739"/>
      <c r="L138" s="739"/>
      <c r="M138" s="60"/>
      <c r="N138" s="60"/>
      <c r="O138" s="60"/>
      <c r="P138" s="272"/>
      <c r="Q138" s="60"/>
      <c r="R138" s="60"/>
      <c r="S138" s="60"/>
      <c r="T138" s="60"/>
      <c r="U138" s="60"/>
      <c r="V138" s="60"/>
      <c r="W138" s="60"/>
      <c r="X138" s="60"/>
      <c r="Y138" s="60"/>
      <c r="Z138" s="60"/>
      <c r="AA138" s="60"/>
    </row>
    <row r="139" spans="1:27" ht="12.75" customHeight="1" x14ac:dyDescent="0.2">
      <c r="A139" s="739" t="s">
        <v>80</v>
      </c>
      <c r="B139" s="739"/>
      <c r="C139" s="739"/>
      <c r="D139" s="739"/>
      <c r="E139" s="739"/>
      <c r="F139" s="739"/>
      <c r="G139" s="739"/>
      <c r="H139" s="739"/>
      <c r="I139" s="739"/>
      <c r="J139" s="739"/>
      <c r="K139" s="739"/>
      <c r="L139" s="739"/>
      <c r="M139" s="60"/>
      <c r="N139" s="60"/>
      <c r="O139" s="60"/>
      <c r="P139" s="272"/>
      <c r="Q139" s="60"/>
      <c r="R139" s="60"/>
      <c r="S139" s="60"/>
      <c r="T139" s="60"/>
      <c r="U139" s="60"/>
      <c r="V139" s="60"/>
      <c r="W139" s="60"/>
      <c r="X139" s="60"/>
      <c r="Y139" s="60"/>
      <c r="Z139" s="60"/>
      <c r="AA139" s="60"/>
    </row>
    <row r="140" spans="1:27" x14ac:dyDescent="0.2">
      <c r="D140" s="61"/>
      <c r="E140" s="61"/>
      <c r="F140" s="61"/>
      <c r="G140" s="59"/>
      <c r="H140" s="59"/>
      <c r="I140" s="59"/>
      <c r="J140" s="60"/>
      <c r="K140" s="60"/>
      <c r="L140" s="60"/>
      <c r="M140" s="60"/>
      <c r="N140" s="60"/>
      <c r="O140" s="60"/>
      <c r="P140" s="272"/>
      <c r="Q140" s="60"/>
      <c r="R140" s="60"/>
      <c r="S140" s="60"/>
      <c r="T140" s="60"/>
      <c r="U140" s="60"/>
      <c r="V140" s="60"/>
      <c r="W140" s="60"/>
      <c r="X140" s="60"/>
      <c r="Y140" s="60"/>
      <c r="Z140" s="60"/>
      <c r="AA140" s="60"/>
    </row>
    <row r="141" spans="1:27" ht="12.75" customHeight="1" x14ac:dyDescent="0.2">
      <c r="A141" s="724" t="s">
        <v>55</v>
      </c>
      <c r="B141" s="724"/>
      <c r="C141" s="724"/>
      <c r="D141" s="724"/>
      <c r="E141" s="724"/>
      <c r="F141" s="724"/>
      <c r="G141" s="724"/>
      <c r="H141" s="724"/>
      <c r="I141" s="724"/>
      <c r="J141" s="724"/>
      <c r="K141" s="724"/>
      <c r="L141" s="724"/>
      <c r="M141" s="59"/>
      <c r="N141" s="59"/>
      <c r="O141" s="59"/>
      <c r="P141" s="59"/>
      <c r="Q141" s="59"/>
      <c r="R141" s="59"/>
      <c r="S141" s="59"/>
      <c r="T141" s="59"/>
      <c r="U141" s="59"/>
      <c r="V141" s="59"/>
      <c r="W141" s="59"/>
      <c r="X141" s="59"/>
    </row>
    <row r="142" spans="1:27" x14ac:dyDescent="0.2">
      <c r="A142" s="62" t="s">
        <v>28</v>
      </c>
      <c r="E142" s="62"/>
      <c r="F142" s="62"/>
      <c r="G142" s="62"/>
      <c r="H142" s="62"/>
      <c r="I142" s="62"/>
      <c r="J142" s="62"/>
      <c r="K142" s="62"/>
      <c r="L142" s="62"/>
      <c r="M142" s="62"/>
      <c r="N142" s="62"/>
      <c r="O142" s="62"/>
      <c r="P142" s="63"/>
      <c r="Q142" s="62"/>
      <c r="R142" s="62"/>
      <c r="S142" s="62"/>
      <c r="T142" s="62"/>
      <c r="U142" s="62"/>
      <c r="V142" s="62"/>
      <c r="W142" s="62"/>
      <c r="X142" s="62"/>
      <c r="Y142" s="62"/>
      <c r="Z142" s="62"/>
      <c r="AA142" s="63"/>
    </row>
    <row r="143" spans="1:27" x14ac:dyDescent="0.2">
      <c r="A143" s="62" t="s">
        <v>529</v>
      </c>
      <c r="E143" s="62"/>
      <c r="F143" s="62"/>
      <c r="G143" s="62"/>
      <c r="H143" s="62"/>
      <c r="I143" s="62"/>
      <c r="J143" s="62"/>
      <c r="K143" s="62"/>
      <c r="L143" s="62"/>
      <c r="M143" s="62"/>
      <c r="N143" s="62"/>
      <c r="O143" s="62"/>
      <c r="P143" s="63"/>
      <c r="Q143" s="62"/>
      <c r="R143" s="62"/>
      <c r="S143" s="62"/>
      <c r="T143" s="62"/>
      <c r="U143" s="62"/>
      <c r="V143" s="62"/>
      <c r="W143" s="62"/>
      <c r="X143" s="62"/>
      <c r="Y143" s="62"/>
      <c r="Z143" s="62"/>
      <c r="AA143" s="63"/>
    </row>
    <row r="144" spans="1:27" x14ac:dyDescent="0.2">
      <c r="A144" s="62" t="s">
        <v>29</v>
      </c>
      <c r="D144" s="62"/>
      <c r="E144" s="62"/>
      <c r="F144" s="62"/>
      <c r="G144" s="62"/>
      <c r="H144" s="62"/>
      <c r="I144" s="62"/>
      <c r="J144" s="62"/>
      <c r="K144" s="62"/>
      <c r="L144" s="62"/>
      <c r="M144" s="62"/>
      <c r="N144" s="62"/>
      <c r="O144" s="62"/>
      <c r="P144" s="63"/>
      <c r="Q144" s="62"/>
      <c r="R144" s="62"/>
      <c r="S144" s="62"/>
      <c r="T144" s="62"/>
      <c r="U144" s="62"/>
      <c r="V144" s="62"/>
      <c r="W144" s="62"/>
      <c r="X144" s="62"/>
      <c r="Y144" s="62"/>
      <c r="Z144" s="62"/>
      <c r="AA144" s="63"/>
    </row>
    <row r="145" spans="1:27" x14ac:dyDescent="0.2">
      <c r="A145" s="9" t="s">
        <v>30</v>
      </c>
      <c r="D145" s="62"/>
      <c r="E145" s="62"/>
      <c r="F145" s="62"/>
      <c r="G145" s="62"/>
      <c r="H145" s="62"/>
      <c r="I145" s="62"/>
      <c r="J145" s="62"/>
      <c r="K145" s="62"/>
      <c r="L145" s="62"/>
      <c r="M145" s="62"/>
      <c r="N145" s="62"/>
      <c r="O145" s="62"/>
      <c r="P145" s="63"/>
      <c r="Q145" s="62"/>
      <c r="R145" s="62"/>
      <c r="S145" s="62"/>
      <c r="T145" s="62"/>
      <c r="U145" s="62"/>
      <c r="V145" s="62"/>
      <c r="W145" s="62"/>
      <c r="X145" s="62"/>
      <c r="Y145" s="62"/>
      <c r="Z145" s="62"/>
      <c r="AA145" s="63"/>
    </row>
    <row r="146" spans="1:27" x14ac:dyDescent="0.2">
      <c r="A146" s="62" t="s">
        <v>31</v>
      </c>
      <c r="E146" s="62"/>
      <c r="F146" s="62"/>
      <c r="G146" s="62"/>
      <c r="H146" s="62"/>
      <c r="I146" s="62"/>
      <c r="J146" s="62"/>
      <c r="K146" s="62"/>
      <c r="L146" s="62"/>
      <c r="M146" s="62"/>
      <c r="N146" s="62"/>
      <c r="O146" s="62"/>
      <c r="P146" s="63"/>
      <c r="Q146" s="62"/>
      <c r="R146" s="62"/>
      <c r="S146" s="62"/>
      <c r="T146" s="62"/>
      <c r="U146" s="62"/>
      <c r="V146" s="62"/>
      <c r="W146" s="62"/>
      <c r="X146" s="62"/>
      <c r="Y146" s="62"/>
      <c r="Z146" s="62"/>
      <c r="AA146" s="63"/>
    </row>
    <row r="147" spans="1:27" x14ac:dyDescent="0.2">
      <c r="A147" s="62" t="s">
        <v>32</v>
      </c>
      <c r="E147" s="9"/>
      <c r="F147" s="9"/>
      <c r="G147" s="9"/>
      <c r="H147" s="9"/>
      <c r="I147" s="9"/>
      <c r="J147" s="62"/>
      <c r="K147" s="62"/>
      <c r="L147" s="62"/>
      <c r="M147" s="62"/>
      <c r="N147" s="62"/>
      <c r="O147" s="62"/>
      <c r="P147" s="63"/>
      <c r="Q147" s="62"/>
      <c r="R147" s="62"/>
      <c r="S147" s="62"/>
      <c r="T147" s="62"/>
      <c r="U147" s="62"/>
      <c r="V147" s="62"/>
      <c r="W147" s="62"/>
      <c r="X147" s="62"/>
      <c r="Y147" s="62"/>
      <c r="Z147" s="62"/>
      <c r="AA147" s="63"/>
    </row>
    <row r="148" spans="1:27" x14ac:dyDescent="0.2">
      <c r="A148" s="62" t="s">
        <v>33</v>
      </c>
      <c r="E148" s="62"/>
      <c r="F148" s="62"/>
      <c r="G148" s="62"/>
      <c r="H148" s="62"/>
      <c r="I148" s="62"/>
      <c r="J148" s="62"/>
      <c r="K148" s="62"/>
      <c r="L148" s="62"/>
      <c r="M148" s="62"/>
      <c r="N148" s="62"/>
      <c r="O148" s="62"/>
      <c r="P148" s="63"/>
      <c r="Q148" s="62"/>
      <c r="R148" s="62"/>
      <c r="S148" s="62"/>
      <c r="T148" s="62"/>
      <c r="U148" s="62"/>
      <c r="V148" s="62"/>
      <c r="W148" s="62"/>
      <c r="X148" s="62"/>
      <c r="Y148" s="62"/>
      <c r="Z148" s="62"/>
      <c r="AA148" s="63"/>
    </row>
    <row r="149" spans="1:27" x14ac:dyDescent="0.2">
      <c r="E149" s="62"/>
      <c r="F149" s="62"/>
      <c r="G149" s="62"/>
      <c r="H149" s="62"/>
      <c r="I149" s="62"/>
      <c r="J149" s="9"/>
      <c r="K149" s="9"/>
      <c r="L149" s="9"/>
      <c r="M149" s="9"/>
      <c r="N149" s="9"/>
      <c r="O149" s="9"/>
      <c r="P149" s="273"/>
      <c r="Q149" s="9"/>
      <c r="R149" s="9"/>
      <c r="S149" s="9"/>
      <c r="T149" s="9"/>
      <c r="U149" s="9"/>
      <c r="V149" s="9"/>
      <c r="W149" s="9"/>
      <c r="X149" s="9"/>
      <c r="Y149" s="9"/>
      <c r="Z149" s="9"/>
      <c r="AA149" s="63"/>
    </row>
    <row r="150" spans="1:27" x14ac:dyDescent="0.2">
      <c r="E150" s="62"/>
      <c r="F150" s="62"/>
      <c r="G150" s="62"/>
      <c r="H150" s="62"/>
      <c r="I150" s="62"/>
      <c r="J150" s="9"/>
      <c r="K150" s="9"/>
      <c r="L150" s="9"/>
      <c r="M150" s="9"/>
      <c r="N150" s="9"/>
      <c r="O150" s="9"/>
      <c r="P150" s="273"/>
      <c r="Q150" s="9"/>
      <c r="R150" s="9"/>
      <c r="S150" s="9"/>
      <c r="T150" s="9"/>
      <c r="U150" s="9"/>
      <c r="V150" s="9"/>
      <c r="W150" s="9"/>
      <c r="X150" s="9"/>
      <c r="Y150" s="9"/>
      <c r="Z150" s="9"/>
      <c r="AA150" s="63"/>
    </row>
  </sheetData>
  <sheetProtection algorithmName="SHA-512" hashValue="H2eKzEbmbIpNcZDSY//XPl8AJqBmR/9SS9aFyLpdqt7aVV/NKS00p7WoQtBeFxYJc5cRwwKjmyqHYWL58JlkZA==" saltValue="2gqdzR2poqFR3NgfL9hD/w==" spinCount="100000" sheet="1" formatCells="0" formatColumns="0" formatRows="0" autoFilter="0"/>
  <protectedRanges>
    <protectedRange sqref="J11 L11 N11 P11" name="rango 13"/>
  </protectedRanges>
  <mergeCells count="29">
    <mergeCell ref="A7:AA7"/>
    <mergeCell ref="A1:AA1"/>
    <mergeCell ref="A2:AA2"/>
    <mergeCell ref="A3:AA3"/>
    <mergeCell ref="A4:AA4"/>
    <mergeCell ref="A5:AA5"/>
    <mergeCell ref="A8:AA8"/>
    <mergeCell ref="A9:AA9"/>
    <mergeCell ref="A14:A15"/>
    <mergeCell ref="B14:B15"/>
    <mergeCell ref="C14:C15"/>
    <mergeCell ref="D14:D15"/>
    <mergeCell ref="E14:E15"/>
    <mergeCell ref="F14:I14"/>
    <mergeCell ref="J14:J15"/>
    <mergeCell ref="K14:O14"/>
    <mergeCell ref="P14:P15"/>
    <mergeCell ref="Q14:U14"/>
    <mergeCell ref="V14:Z14"/>
    <mergeCell ref="A139:L139"/>
    <mergeCell ref="A141:L141"/>
    <mergeCell ref="AA14:AA15"/>
    <mergeCell ref="A125:K125"/>
    <mergeCell ref="A136:L136"/>
    <mergeCell ref="A137:L137"/>
    <mergeCell ref="A138:L138"/>
    <mergeCell ref="A133:L133"/>
    <mergeCell ref="A134:L134"/>
    <mergeCell ref="A135:L135"/>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99CC"/>
  </sheetPr>
  <dimension ref="A1:S1114"/>
  <sheetViews>
    <sheetView showGridLines="0" zoomScale="85" zoomScaleNormal="85" workbookViewId="0">
      <selection activeCell="F524" sqref="F524"/>
    </sheetView>
  </sheetViews>
  <sheetFormatPr baseColWidth="10" defaultRowHeight="15" x14ac:dyDescent="0.25"/>
  <cols>
    <col min="1" max="1" width="9.7109375" style="434" customWidth="1"/>
    <col min="2" max="2" width="10.7109375" style="423" customWidth="1"/>
    <col min="3" max="3" width="11.7109375" style="434" customWidth="1"/>
    <col min="4" max="4" width="13.140625" style="423" customWidth="1"/>
    <col min="5" max="5" width="24" style="58" customWidth="1"/>
    <col min="6" max="6" width="31.42578125" style="1" customWidth="1"/>
    <col min="7" max="7" width="20" style="1" customWidth="1"/>
    <col min="8" max="8" width="42.140625" style="1" customWidth="1"/>
    <col min="9" max="9" width="18.140625" style="1" customWidth="1"/>
    <col min="10" max="10" width="13.140625" style="372" bestFit="1" customWidth="1"/>
    <col min="11" max="13" width="11.42578125" style="372"/>
    <col min="14" max="14" width="12.85546875" style="372" customWidth="1"/>
    <col min="15" max="15" width="11.42578125" style="1"/>
    <col min="16" max="16" width="26.5703125" style="1" customWidth="1"/>
    <col min="17" max="17" width="12.42578125" style="1" bestFit="1" customWidth="1"/>
    <col min="18" max="18" width="14.28515625" style="1" customWidth="1"/>
    <col min="19" max="16384" width="11.42578125" style="1"/>
  </cols>
  <sheetData>
    <row r="1" spans="1:19" ht="18.75" x14ac:dyDescent="0.3">
      <c r="A1" s="761" t="str">
        <f>'ANEXO No 1'!A1:T1</f>
        <v>INSTITUCIÓN EDUCATIVA SANTA ANA</v>
      </c>
      <c r="B1" s="761"/>
      <c r="C1" s="761"/>
      <c r="D1" s="761"/>
      <c r="E1" s="761"/>
      <c r="F1" s="761"/>
      <c r="G1" s="761"/>
      <c r="H1" s="761"/>
      <c r="I1" s="761"/>
      <c r="J1" s="761"/>
      <c r="K1" s="761"/>
      <c r="L1" s="761"/>
      <c r="M1" s="761"/>
      <c r="N1" s="761"/>
    </row>
    <row r="2" spans="1:19" ht="18.75" x14ac:dyDescent="0.3">
      <c r="A2" s="762" t="str">
        <f>'ANEXO No 1'!A2:T2</f>
        <v>MUNICIPIO DE COLOMBIA- HUILA</v>
      </c>
      <c r="B2" s="762"/>
      <c r="C2" s="762"/>
      <c r="D2" s="762"/>
      <c r="E2" s="762"/>
      <c r="F2" s="762"/>
      <c r="G2" s="762"/>
      <c r="H2" s="762"/>
      <c r="I2" s="762"/>
      <c r="J2" s="762"/>
      <c r="K2" s="762"/>
      <c r="L2" s="762"/>
      <c r="M2" s="762"/>
      <c r="N2" s="762"/>
    </row>
    <row r="3" spans="1:19" ht="18.75" x14ac:dyDescent="0.3">
      <c r="A3" s="762" t="str">
        <f>'ANEXO No 1'!A3:T3</f>
        <v>NIT: 813.007.522-4</v>
      </c>
      <c r="B3" s="762"/>
      <c r="C3" s="762"/>
      <c r="D3" s="762"/>
      <c r="E3" s="762"/>
      <c r="F3" s="762"/>
      <c r="G3" s="762"/>
      <c r="H3" s="762"/>
      <c r="I3" s="762"/>
      <c r="J3" s="762"/>
      <c r="K3" s="762"/>
      <c r="L3" s="762"/>
      <c r="M3" s="762"/>
      <c r="N3" s="762"/>
    </row>
    <row r="4" spans="1:19" ht="18.75" x14ac:dyDescent="0.3">
      <c r="A4" s="762" t="str">
        <f>'ANEXO No 1'!A4:T4</f>
        <v>CODIGO DANE No.241206001078</v>
      </c>
      <c r="B4" s="762"/>
      <c r="C4" s="762"/>
      <c r="D4" s="762"/>
      <c r="E4" s="762"/>
      <c r="F4" s="762"/>
      <c r="G4" s="762"/>
      <c r="H4" s="762"/>
      <c r="I4" s="762"/>
      <c r="J4" s="762"/>
      <c r="K4" s="762"/>
      <c r="L4" s="762"/>
      <c r="M4" s="762"/>
      <c r="N4" s="762"/>
    </row>
    <row r="5" spans="1:19" ht="18.75" x14ac:dyDescent="0.3">
      <c r="A5" s="762" t="str">
        <f>'ANEXO No 1'!A5:T5</f>
        <v>DIRECCION: VEREDA SANTA ANA</v>
      </c>
      <c r="B5" s="762"/>
      <c r="C5" s="762"/>
      <c r="D5" s="762"/>
      <c r="E5" s="762"/>
      <c r="F5" s="762"/>
      <c r="G5" s="762"/>
      <c r="H5" s="762"/>
      <c r="I5" s="762"/>
      <c r="J5" s="762"/>
      <c r="K5" s="762"/>
      <c r="L5" s="762"/>
      <c r="M5" s="762"/>
      <c r="N5" s="762"/>
    </row>
    <row r="6" spans="1:19" x14ac:dyDescent="0.25">
      <c r="A6" s="461"/>
      <c r="B6" s="462"/>
      <c r="C6" s="461"/>
      <c r="D6" s="462"/>
      <c r="E6" s="463"/>
      <c r="F6" s="464"/>
      <c r="G6" s="464"/>
      <c r="H6" s="464"/>
      <c r="I6" s="464"/>
      <c r="J6" s="465"/>
      <c r="K6" s="465"/>
      <c r="L6" s="465"/>
      <c r="M6" s="465"/>
      <c r="N6" s="465"/>
    </row>
    <row r="7" spans="1:19" ht="15.75" x14ac:dyDescent="0.25">
      <c r="A7" s="760" t="s">
        <v>514</v>
      </c>
      <c r="B7" s="760"/>
      <c r="C7" s="760"/>
      <c r="D7" s="760"/>
      <c r="E7" s="760"/>
      <c r="F7" s="760"/>
      <c r="G7" s="760"/>
      <c r="H7" s="760"/>
      <c r="I7" s="760"/>
      <c r="J7" s="760"/>
      <c r="K7" s="760"/>
      <c r="L7" s="760"/>
      <c r="M7" s="760"/>
      <c r="N7" s="760"/>
    </row>
    <row r="8" spans="1:19" ht="15.75" x14ac:dyDescent="0.25">
      <c r="A8" s="760" t="s">
        <v>525</v>
      </c>
      <c r="B8" s="760"/>
      <c r="C8" s="760"/>
      <c r="D8" s="760"/>
      <c r="E8" s="760"/>
      <c r="F8" s="760"/>
      <c r="G8" s="760"/>
      <c r="H8" s="760"/>
      <c r="I8" s="760"/>
      <c r="J8" s="760"/>
      <c r="K8" s="760"/>
      <c r="L8" s="760"/>
      <c r="M8" s="760"/>
      <c r="N8" s="760"/>
    </row>
    <row r="9" spans="1:19" ht="15.75" x14ac:dyDescent="0.25">
      <c r="A9" s="760" t="str">
        <f>'ANEXO No 1'!A9:T9</f>
        <v>VIGENCIA 2025</v>
      </c>
      <c r="B9" s="760"/>
      <c r="C9" s="760"/>
      <c r="D9" s="760"/>
      <c r="E9" s="760"/>
      <c r="F9" s="760"/>
      <c r="G9" s="760"/>
      <c r="H9" s="760"/>
      <c r="I9" s="760"/>
      <c r="J9" s="760"/>
      <c r="K9" s="760"/>
      <c r="L9" s="760"/>
      <c r="M9" s="760"/>
      <c r="N9" s="760"/>
    </row>
    <row r="10" spans="1:19" ht="16.5" thickBot="1" x14ac:dyDescent="0.3">
      <c r="A10" s="466"/>
      <c r="B10" s="467"/>
      <c r="C10" s="466"/>
      <c r="D10" s="467"/>
      <c r="E10" s="468"/>
      <c r="F10" s="468"/>
      <c r="G10" s="468"/>
      <c r="H10" s="468"/>
      <c r="I10" s="468"/>
      <c r="J10" s="469"/>
      <c r="K10" s="469"/>
      <c r="L10" s="469"/>
      <c r="M10" s="469"/>
      <c r="N10" s="469"/>
      <c r="Q10" s="759" t="s">
        <v>641</v>
      </c>
      <c r="R10" s="759"/>
      <c r="S10" s="759"/>
    </row>
    <row r="11" spans="1:19" s="8" customFormat="1" ht="19.5" customHeight="1" thickBot="1" x14ac:dyDescent="0.25">
      <c r="A11" s="743" t="s">
        <v>422</v>
      </c>
      <c r="B11" s="744"/>
      <c r="C11" s="744"/>
      <c r="D11" s="744"/>
      <c r="E11" s="744"/>
      <c r="F11" s="744"/>
      <c r="G11" s="744"/>
      <c r="H11" s="744"/>
      <c r="I11" s="744"/>
      <c r="J11" s="744"/>
      <c r="K11" s="744"/>
      <c r="L11" s="744"/>
      <c r="M11" s="744"/>
      <c r="N11" s="745"/>
      <c r="Q11" s="583" t="s">
        <v>621</v>
      </c>
      <c r="R11" s="584" t="s">
        <v>622</v>
      </c>
      <c r="S11" s="584" t="s">
        <v>5</v>
      </c>
    </row>
    <row r="12" spans="1:19" s="8" customFormat="1" ht="26.25" thickBot="1" x14ac:dyDescent="0.25">
      <c r="A12" s="429" t="s">
        <v>419</v>
      </c>
      <c r="B12" s="417" t="s">
        <v>420</v>
      </c>
      <c r="C12" s="429" t="s">
        <v>421</v>
      </c>
      <c r="D12" s="417" t="s">
        <v>36</v>
      </c>
      <c r="E12" s="650" t="s">
        <v>536</v>
      </c>
      <c r="F12" s="231" t="s">
        <v>0</v>
      </c>
      <c r="G12" s="231" t="s">
        <v>2</v>
      </c>
      <c r="H12" s="231" t="s">
        <v>37</v>
      </c>
      <c r="I12" s="550" t="s">
        <v>5</v>
      </c>
      <c r="J12" s="575" t="s">
        <v>519</v>
      </c>
      <c r="K12" s="559" t="s">
        <v>520</v>
      </c>
      <c r="L12" s="564" t="s">
        <v>521</v>
      </c>
      <c r="M12" s="557" t="s">
        <v>522</v>
      </c>
      <c r="N12" s="569" t="s">
        <v>620</v>
      </c>
      <c r="Q12" s="279"/>
      <c r="R12" s="642">
        <v>7</v>
      </c>
      <c r="S12" s="7"/>
    </row>
    <row r="13" spans="1:19" s="8" customFormat="1" ht="12.75" x14ac:dyDescent="0.2">
      <c r="A13" s="233"/>
      <c r="B13" s="234"/>
      <c r="C13" s="235"/>
      <c r="D13" s="234"/>
      <c r="E13" s="234"/>
      <c r="F13" s="236"/>
      <c r="G13" s="237"/>
      <c r="H13" s="238"/>
      <c r="I13" s="551"/>
      <c r="J13" s="576"/>
      <c r="K13" s="560"/>
      <c r="L13" s="565"/>
      <c r="M13" s="572"/>
      <c r="N13" s="555">
        <f t="shared" ref="N13:N19" si="0">SUM(J13:M13)</f>
        <v>0</v>
      </c>
      <c r="Q13" s="649"/>
    </row>
    <row r="14" spans="1:19" s="8" customFormat="1" ht="12.75" x14ac:dyDescent="0.2">
      <c r="A14" s="233"/>
      <c r="B14" s="234"/>
      <c r="C14" s="235"/>
      <c r="D14" s="234"/>
      <c r="E14" s="234"/>
      <c r="F14" s="236"/>
      <c r="G14" s="237"/>
      <c r="H14" s="244"/>
      <c r="I14" s="552"/>
      <c r="J14" s="577"/>
      <c r="K14" s="561"/>
      <c r="L14" s="566"/>
      <c r="M14" s="573"/>
      <c r="N14" s="556">
        <f t="shared" si="0"/>
        <v>0</v>
      </c>
      <c r="Q14" s="649"/>
    </row>
    <row r="15" spans="1:19" s="8" customFormat="1" ht="12.75" x14ac:dyDescent="0.2">
      <c r="A15" s="239"/>
      <c r="B15" s="240"/>
      <c r="C15" s="241"/>
      <c r="D15" s="240"/>
      <c r="E15" s="240"/>
      <c r="F15" s="242"/>
      <c r="G15" s="243"/>
      <c r="H15" s="244"/>
      <c r="I15" s="552"/>
      <c r="J15" s="577"/>
      <c r="K15" s="561"/>
      <c r="L15" s="566"/>
      <c r="M15" s="573"/>
      <c r="N15" s="556">
        <f t="shared" si="0"/>
        <v>0</v>
      </c>
      <c r="Q15" s="649"/>
    </row>
    <row r="16" spans="1:19" s="8" customFormat="1" ht="12.75" x14ac:dyDescent="0.2">
      <c r="A16" s="239"/>
      <c r="B16" s="240"/>
      <c r="C16" s="241"/>
      <c r="D16" s="240"/>
      <c r="E16" s="240"/>
      <c r="F16" s="242"/>
      <c r="G16" s="243"/>
      <c r="H16" s="244"/>
      <c r="I16" s="552"/>
      <c r="J16" s="577"/>
      <c r="K16" s="561"/>
      <c r="L16" s="566"/>
      <c r="M16" s="573"/>
      <c r="N16" s="556">
        <f t="shared" si="0"/>
        <v>0</v>
      </c>
    </row>
    <row r="17" spans="1:19" s="8" customFormat="1" ht="12.75" x14ac:dyDescent="0.2">
      <c r="A17" s="239"/>
      <c r="B17" s="240"/>
      <c r="C17" s="241"/>
      <c r="D17" s="240"/>
      <c r="E17" s="240"/>
      <c r="F17" s="242"/>
      <c r="G17" s="243"/>
      <c r="H17" s="244"/>
      <c r="I17" s="552"/>
      <c r="J17" s="577"/>
      <c r="K17" s="561"/>
      <c r="L17" s="566"/>
      <c r="M17" s="573"/>
      <c r="N17" s="556">
        <f t="shared" si="0"/>
        <v>0</v>
      </c>
    </row>
    <row r="18" spans="1:19" s="8" customFormat="1" ht="12.75" x14ac:dyDescent="0.2">
      <c r="A18" s="239"/>
      <c r="B18" s="240"/>
      <c r="C18" s="241"/>
      <c r="D18" s="240"/>
      <c r="E18" s="240"/>
      <c r="F18" s="242"/>
      <c r="G18" s="243"/>
      <c r="H18" s="244"/>
      <c r="I18" s="552"/>
      <c r="J18" s="577"/>
      <c r="K18" s="561"/>
      <c r="L18" s="566"/>
      <c r="M18" s="573"/>
      <c r="N18" s="556">
        <f t="shared" si="0"/>
        <v>0</v>
      </c>
    </row>
    <row r="19" spans="1:19" s="8" customFormat="1" ht="12.75" x14ac:dyDescent="0.2">
      <c r="A19" s="239"/>
      <c r="B19" s="240"/>
      <c r="C19" s="241"/>
      <c r="D19" s="240"/>
      <c r="E19" s="240"/>
      <c r="F19" s="242"/>
      <c r="G19" s="243"/>
      <c r="H19" s="244"/>
      <c r="I19" s="552"/>
      <c r="J19" s="577"/>
      <c r="K19" s="561"/>
      <c r="L19" s="566"/>
      <c r="M19" s="573"/>
      <c r="N19" s="556">
        <f t="shared" si="0"/>
        <v>0</v>
      </c>
    </row>
    <row r="20" spans="1:19" s="8" customFormat="1" ht="12.75" x14ac:dyDescent="0.2">
      <c r="A20" s="239"/>
      <c r="B20" s="240"/>
      <c r="C20" s="241"/>
      <c r="D20" s="240"/>
      <c r="E20" s="240"/>
      <c r="F20" s="242"/>
      <c r="G20" s="243"/>
      <c r="H20" s="244"/>
      <c r="I20" s="552"/>
      <c r="J20" s="577"/>
      <c r="K20" s="561"/>
      <c r="L20" s="566"/>
      <c r="M20" s="573"/>
      <c r="N20" s="556">
        <f t="shared" ref="N20:N22" si="1">SUM(J20:M20)</f>
        <v>0</v>
      </c>
    </row>
    <row r="21" spans="1:19" s="8" customFormat="1" ht="12.75" x14ac:dyDescent="0.2">
      <c r="A21" s="239"/>
      <c r="B21" s="240"/>
      <c r="C21" s="241"/>
      <c r="D21" s="240"/>
      <c r="E21" s="240"/>
      <c r="F21" s="242"/>
      <c r="G21" s="243"/>
      <c r="H21" s="244"/>
      <c r="I21" s="552"/>
      <c r="J21" s="577"/>
      <c r="K21" s="561"/>
      <c r="L21" s="566"/>
      <c r="M21" s="573"/>
      <c r="N21" s="556">
        <f t="shared" si="1"/>
        <v>0</v>
      </c>
    </row>
    <row r="22" spans="1:19" s="8" customFormat="1" ht="13.5" thickBot="1" x14ac:dyDescent="0.25">
      <c r="A22" s="245"/>
      <c r="B22" s="246"/>
      <c r="C22" s="247"/>
      <c r="D22" s="246"/>
      <c r="E22" s="246"/>
      <c r="F22" s="248"/>
      <c r="G22" s="249"/>
      <c r="H22" s="250"/>
      <c r="I22" s="553"/>
      <c r="J22" s="578"/>
      <c r="K22" s="562"/>
      <c r="L22" s="567"/>
      <c r="M22" s="574"/>
      <c r="N22" s="570">
        <f t="shared" si="1"/>
        <v>0</v>
      </c>
    </row>
    <row r="23" spans="1:19" s="8" customFormat="1" ht="13.5" thickBot="1" x14ac:dyDescent="0.25">
      <c r="A23" s="757" t="s">
        <v>4</v>
      </c>
      <c r="B23" s="758"/>
      <c r="C23" s="758"/>
      <c r="D23" s="758"/>
      <c r="E23" s="758"/>
      <c r="F23" s="758"/>
      <c r="G23" s="758"/>
      <c r="H23" s="758"/>
      <c r="I23" s="554">
        <f>SUM(I13:I22)</f>
        <v>0</v>
      </c>
      <c r="J23" s="579">
        <f t="shared" ref="J23:N23" si="2">SUM(J13:J22)</f>
        <v>0</v>
      </c>
      <c r="K23" s="563">
        <f t="shared" si="2"/>
        <v>0</v>
      </c>
      <c r="L23" s="568">
        <f t="shared" si="2"/>
        <v>0</v>
      </c>
      <c r="M23" s="558">
        <f t="shared" si="2"/>
        <v>0</v>
      </c>
      <c r="N23" s="571">
        <f t="shared" si="2"/>
        <v>0</v>
      </c>
    </row>
    <row r="24" spans="1:19" ht="15.75" customHeight="1" thickBot="1" x14ac:dyDescent="0.3">
      <c r="A24" s="743" t="s">
        <v>423</v>
      </c>
      <c r="B24" s="744"/>
      <c r="C24" s="744"/>
      <c r="D24" s="744"/>
      <c r="E24" s="744"/>
      <c r="F24" s="744"/>
      <c r="G24" s="744"/>
      <c r="H24" s="744"/>
      <c r="I24" s="744"/>
      <c r="J24" s="744"/>
      <c r="K24" s="744"/>
      <c r="L24" s="744"/>
      <c r="M24" s="744"/>
      <c r="N24" s="745"/>
    </row>
    <row r="25" spans="1:19" ht="26.25" thickBot="1" x14ac:dyDescent="0.3">
      <c r="A25" s="430" t="s">
        <v>419</v>
      </c>
      <c r="B25" s="418" t="s">
        <v>420</v>
      </c>
      <c r="C25" s="430" t="s">
        <v>421</v>
      </c>
      <c r="D25" s="418" t="s">
        <v>36</v>
      </c>
      <c r="E25" s="650" t="s">
        <v>536</v>
      </c>
      <c r="F25" s="299" t="s">
        <v>0</v>
      </c>
      <c r="G25" s="299" t="s">
        <v>2</v>
      </c>
      <c r="H25" s="299" t="s">
        <v>37</v>
      </c>
      <c r="I25" s="550" t="s">
        <v>5</v>
      </c>
      <c r="J25" s="575" t="s">
        <v>519</v>
      </c>
      <c r="K25" s="559" t="s">
        <v>520</v>
      </c>
      <c r="L25" s="564" t="s">
        <v>521</v>
      </c>
      <c r="M25" s="557" t="s">
        <v>522</v>
      </c>
      <c r="N25" s="569" t="s">
        <v>620</v>
      </c>
      <c r="Q25" s="644"/>
      <c r="R25" s="644"/>
      <c r="S25" s="644"/>
    </row>
    <row r="26" spans="1:19" x14ac:dyDescent="0.25">
      <c r="A26" s="233"/>
      <c r="B26" s="234"/>
      <c r="C26" s="235"/>
      <c r="D26" s="234"/>
      <c r="E26" s="234"/>
      <c r="F26" s="236"/>
      <c r="G26" s="237"/>
      <c r="H26" s="238"/>
      <c r="I26" s="551"/>
      <c r="J26" s="576"/>
      <c r="K26" s="560"/>
      <c r="L26" s="565"/>
      <c r="M26" s="572"/>
      <c r="N26" s="555">
        <f t="shared" ref="N26:N32" si="3">SUM(J26:M26)</f>
        <v>0</v>
      </c>
      <c r="Q26" s="279"/>
      <c r="R26" s="642">
        <v>7</v>
      </c>
      <c r="S26" s="7"/>
    </row>
    <row r="27" spans="1:19" x14ac:dyDescent="0.25">
      <c r="A27" s="239"/>
      <c r="B27" s="240"/>
      <c r="C27" s="241"/>
      <c r="D27" s="240"/>
      <c r="E27" s="240"/>
      <c r="F27" s="242"/>
      <c r="G27" s="243"/>
      <c r="H27" s="244"/>
      <c r="I27" s="552"/>
      <c r="J27" s="577"/>
      <c r="K27" s="561"/>
      <c r="L27" s="566"/>
      <c r="M27" s="573"/>
      <c r="N27" s="556">
        <f t="shared" si="3"/>
        <v>0</v>
      </c>
    </row>
    <row r="28" spans="1:19" x14ac:dyDescent="0.25">
      <c r="A28" s="239"/>
      <c r="B28" s="240"/>
      <c r="C28" s="241"/>
      <c r="D28" s="240"/>
      <c r="E28" s="240"/>
      <c r="F28" s="242"/>
      <c r="G28" s="243"/>
      <c r="H28" s="244"/>
      <c r="I28" s="552"/>
      <c r="J28" s="577"/>
      <c r="K28" s="561"/>
      <c r="L28" s="566"/>
      <c r="M28" s="573"/>
      <c r="N28" s="556">
        <f t="shared" si="3"/>
        <v>0</v>
      </c>
    </row>
    <row r="29" spans="1:19" x14ac:dyDescent="0.25">
      <c r="A29" s="239"/>
      <c r="B29" s="240"/>
      <c r="C29" s="241"/>
      <c r="D29" s="240"/>
      <c r="E29" s="240"/>
      <c r="F29" s="242"/>
      <c r="G29" s="243"/>
      <c r="H29" s="244"/>
      <c r="I29" s="552"/>
      <c r="J29" s="577"/>
      <c r="K29" s="561"/>
      <c r="L29" s="566"/>
      <c r="M29" s="573"/>
      <c r="N29" s="556">
        <f t="shared" si="3"/>
        <v>0</v>
      </c>
    </row>
    <row r="30" spans="1:19" x14ac:dyDescent="0.25">
      <c r="A30" s="239"/>
      <c r="B30" s="240"/>
      <c r="C30" s="241"/>
      <c r="D30" s="240"/>
      <c r="E30" s="240"/>
      <c r="F30" s="242"/>
      <c r="G30" s="243"/>
      <c r="H30" s="244"/>
      <c r="I30" s="552"/>
      <c r="J30" s="577"/>
      <c r="K30" s="561"/>
      <c r="L30" s="566"/>
      <c r="M30" s="573"/>
      <c r="N30" s="556">
        <f t="shared" si="3"/>
        <v>0</v>
      </c>
    </row>
    <row r="31" spans="1:19" x14ac:dyDescent="0.25">
      <c r="A31" s="239"/>
      <c r="B31" s="240"/>
      <c r="C31" s="241"/>
      <c r="D31" s="240"/>
      <c r="E31" s="240"/>
      <c r="F31" s="242"/>
      <c r="G31" s="243"/>
      <c r="H31" s="244"/>
      <c r="I31" s="552"/>
      <c r="J31" s="577"/>
      <c r="K31" s="561"/>
      <c r="L31" s="566"/>
      <c r="M31" s="573"/>
      <c r="N31" s="556">
        <f t="shared" si="3"/>
        <v>0</v>
      </c>
    </row>
    <row r="32" spans="1:19" x14ac:dyDescent="0.25">
      <c r="A32" s="239"/>
      <c r="B32" s="240"/>
      <c r="C32" s="241"/>
      <c r="D32" s="240"/>
      <c r="E32" s="240"/>
      <c r="F32" s="242"/>
      <c r="G32" s="243"/>
      <c r="H32" s="244"/>
      <c r="I32" s="552"/>
      <c r="J32" s="577"/>
      <c r="K32" s="561"/>
      <c r="L32" s="566"/>
      <c r="M32" s="573"/>
      <c r="N32" s="556">
        <f t="shared" si="3"/>
        <v>0</v>
      </c>
    </row>
    <row r="33" spans="1:19" x14ac:dyDescent="0.25">
      <c r="A33" s="239"/>
      <c r="B33" s="240"/>
      <c r="C33" s="241"/>
      <c r="D33" s="240"/>
      <c r="E33" s="240"/>
      <c r="F33" s="242"/>
      <c r="G33" s="243"/>
      <c r="H33" s="244"/>
      <c r="I33" s="552"/>
      <c r="J33" s="577"/>
      <c r="K33" s="561"/>
      <c r="L33" s="566"/>
      <c r="M33" s="573"/>
      <c r="N33" s="556">
        <f t="shared" ref="N33:N35" si="4">SUM(J33:M33)</f>
        <v>0</v>
      </c>
    </row>
    <row r="34" spans="1:19" x14ac:dyDescent="0.25">
      <c r="A34" s="239"/>
      <c r="B34" s="240"/>
      <c r="C34" s="241"/>
      <c r="D34" s="240"/>
      <c r="E34" s="240"/>
      <c r="F34" s="242"/>
      <c r="G34" s="243"/>
      <c r="H34" s="244"/>
      <c r="I34" s="552"/>
      <c r="J34" s="577"/>
      <c r="K34" s="561"/>
      <c r="L34" s="566"/>
      <c r="M34" s="573"/>
      <c r="N34" s="556">
        <f t="shared" si="4"/>
        <v>0</v>
      </c>
    </row>
    <row r="35" spans="1:19" ht="15.75" thickBot="1" x14ac:dyDescent="0.3">
      <c r="A35" s="245"/>
      <c r="B35" s="246"/>
      <c r="C35" s="247"/>
      <c r="D35" s="246"/>
      <c r="E35" s="246"/>
      <c r="F35" s="248"/>
      <c r="G35" s="249"/>
      <c r="H35" s="250"/>
      <c r="I35" s="553"/>
      <c r="J35" s="578"/>
      <c r="K35" s="562"/>
      <c r="L35" s="567"/>
      <c r="M35" s="574"/>
      <c r="N35" s="570">
        <f t="shared" si="4"/>
        <v>0</v>
      </c>
    </row>
    <row r="36" spans="1:19" ht="15.75" thickBot="1" x14ac:dyDescent="0.3">
      <c r="A36" s="757" t="s">
        <v>4</v>
      </c>
      <c r="B36" s="758"/>
      <c r="C36" s="758"/>
      <c r="D36" s="758"/>
      <c r="E36" s="758"/>
      <c r="F36" s="758"/>
      <c r="G36" s="758"/>
      <c r="H36" s="758"/>
      <c r="I36" s="554">
        <f>SUM(I26:I35)</f>
        <v>0</v>
      </c>
      <c r="J36" s="579">
        <f t="shared" ref="J36:N36" si="5">SUM(J26:J35)</f>
        <v>0</v>
      </c>
      <c r="K36" s="563">
        <f t="shared" si="5"/>
        <v>0</v>
      </c>
      <c r="L36" s="568">
        <f t="shared" si="5"/>
        <v>0</v>
      </c>
      <c r="M36" s="558">
        <f t="shared" si="5"/>
        <v>0</v>
      </c>
      <c r="N36" s="571">
        <f t="shared" si="5"/>
        <v>0</v>
      </c>
    </row>
    <row r="37" spans="1:19" ht="15.75" customHeight="1" thickBot="1" x14ac:dyDescent="0.3">
      <c r="A37" s="743" t="s">
        <v>424</v>
      </c>
      <c r="B37" s="744"/>
      <c r="C37" s="744"/>
      <c r="D37" s="744"/>
      <c r="E37" s="744"/>
      <c r="F37" s="744"/>
      <c r="G37" s="744"/>
      <c r="H37" s="744"/>
      <c r="I37" s="744"/>
      <c r="J37" s="744"/>
      <c r="K37" s="744"/>
      <c r="L37" s="744"/>
      <c r="M37" s="744"/>
      <c r="N37" s="745"/>
    </row>
    <row r="38" spans="1:19" ht="26.25" thickBot="1" x14ac:dyDescent="0.3">
      <c r="A38" s="430" t="s">
        <v>419</v>
      </c>
      <c r="B38" s="418" t="s">
        <v>420</v>
      </c>
      <c r="C38" s="430" t="s">
        <v>421</v>
      </c>
      <c r="D38" s="418" t="s">
        <v>36</v>
      </c>
      <c r="E38" s="650" t="s">
        <v>536</v>
      </c>
      <c r="F38" s="299" t="s">
        <v>0</v>
      </c>
      <c r="G38" s="299" t="s">
        <v>2</v>
      </c>
      <c r="H38" s="299" t="s">
        <v>37</v>
      </c>
      <c r="I38" s="550" t="s">
        <v>5</v>
      </c>
      <c r="J38" s="575" t="s">
        <v>519</v>
      </c>
      <c r="K38" s="559" t="s">
        <v>520</v>
      </c>
      <c r="L38" s="564" t="s">
        <v>521</v>
      </c>
      <c r="M38" s="557" t="s">
        <v>522</v>
      </c>
      <c r="N38" s="569" t="s">
        <v>620</v>
      </c>
      <c r="Q38" s="279"/>
      <c r="R38" s="642">
        <v>7</v>
      </c>
      <c r="S38" s="7"/>
    </row>
    <row r="39" spans="1:19" x14ac:dyDescent="0.25">
      <c r="A39" s="233"/>
      <c r="B39" s="234"/>
      <c r="C39" s="235"/>
      <c r="D39" s="234"/>
      <c r="E39" s="234"/>
      <c r="F39" s="236"/>
      <c r="G39" s="237"/>
      <c r="H39" s="238"/>
      <c r="I39" s="551"/>
      <c r="J39" s="576"/>
      <c r="K39" s="560"/>
      <c r="L39" s="565"/>
      <c r="M39" s="572"/>
      <c r="N39" s="555">
        <f t="shared" ref="N39:N45" si="6">SUM(J39:M39)</f>
        <v>0</v>
      </c>
    </row>
    <row r="40" spans="1:19" x14ac:dyDescent="0.25">
      <c r="A40" s="239"/>
      <c r="B40" s="240"/>
      <c r="C40" s="241"/>
      <c r="D40" s="240"/>
      <c r="E40" s="240"/>
      <c r="F40" s="242"/>
      <c r="G40" s="243"/>
      <c r="H40" s="244"/>
      <c r="I40" s="552"/>
      <c r="J40" s="577"/>
      <c r="K40" s="561"/>
      <c r="L40" s="566"/>
      <c r="M40" s="573"/>
      <c r="N40" s="556">
        <f t="shared" si="6"/>
        <v>0</v>
      </c>
    </row>
    <row r="41" spans="1:19" x14ac:dyDescent="0.25">
      <c r="A41" s="239"/>
      <c r="B41" s="240"/>
      <c r="C41" s="241"/>
      <c r="D41" s="240"/>
      <c r="E41" s="240"/>
      <c r="F41" s="242"/>
      <c r="G41" s="243"/>
      <c r="H41" s="244"/>
      <c r="I41" s="552"/>
      <c r="J41" s="577"/>
      <c r="K41" s="561"/>
      <c r="L41" s="566"/>
      <c r="M41" s="573"/>
      <c r="N41" s="556">
        <f t="shared" si="6"/>
        <v>0</v>
      </c>
    </row>
    <row r="42" spans="1:19" x14ac:dyDescent="0.25">
      <c r="A42" s="239"/>
      <c r="B42" s="240"/>
      <c r="C42" s="241"/>
      <c r="D42" s="240"/>
      <c r="E42" s="240"/>
      <c r="F42" s="242"/>
      <c r="G42" s="243"/>
      <c r="H42" s="244"/>
      <c r="I42" s="552"/>
      <c r="J42" s="577"/>
      <c r="K42" s="561"/>
      <c r="L42" s="566"/>
      <c r="M42" s="573"/>
      <c r="N42" s="556">
        <f t="shared" si="6"/>
        <v>0</v>
      </c>
    </row>
    <row r="43" spans="1:19" x14ac:dyDescent="0.25">
      <c r="A43" s="239"/>
      <c r="B43" s="240"/>
      <c r="C43" s="241"/>
      <c r="D43" s="240"/>
      <c r="E43" s="240"/>
      <c r="F43" s="242"/>
      <c r="G43" s="243"/>
      <c r="H43" s="244"/>
      <c r="I43" s="552"/>
      <c r="J43" s="577"/>
      <c r="K43" s="561"/>
      <c r="L43" s="566"/>
      <c r="M43" s="573"/>
      <c r="N43" s="556">
        <f t="shared" si="6"/>
        <v>0</v>
      </c>
    </row>
    <row r="44" spans="1:19" x14ac:dyDescent="0.25">
      <c r="A44" s="239"/>
      <c r="B44" s="240"/>
      <c r="C44" s="241"/>
      <c r="D44" s="240"/>
      <c r="E44" s="240"/>
      <c r="F44" s="242"/>
      <c r="G44" s="243"/>
      <c r="H44" s="244"/>
      <c r="I44" s="552"/>
      <c r="J44" s="577"/>
      <c r="K44" s="561"/>
      <c r="L44" s="566"/>
      <c r="M44" s="573"/>
      <c r="N44" s="556">
        <f t="shared" si="6"/>
        <v>0</v>
      </c>
    </row>
    <row r="45" spans="1:19" x14ac:dyDescent="0.25">
      <c r="A45" s="239"/>
      <c r="B45" s="240"/>
      <c r="C45" s="241"/>
      <c r="D45" s="240"/>
      <c r="E45" s="240"/>
      <c r="F45" s="242"/>
      <c r="G45" s="243"/>
      <c r="H45" s="244"/>
      <c r="I45" s="552"/>
      <c r="J45" s="577"/>
      <c r="K45" s="561"/>
      <c r="L45" s="566"/>
      <c r="M45" s="573"/>
      <c r="N45" s="556">
        <f t="shared" si="6"/>
        <v>0</v>
      </c>
    </row>
    <row r="46" spans="1:19" x14ac:dyDescent="0.25">
      <c r="A46" s="239"/>
      <c r="B46" s="240"/>
      <c r="C46" s="241"/>
      <c r="D46" s="240"/>
      <c r="E46" s="240"/>
      <c r="F46" s="242"/>
      <c r="G46" s="243"/>
      <c r="H46" s="244"/>
      <c r="I46" s="552"/>
      <c r="J46" s="577"/>
      <c r="K46" s="561"/>
      <c r="L46" s="566"/>
      <c r="M46" s="573"/>
      <c r="N46" s="556">
        <f t="shared" ref="N46:N48" si="7">SUM(J46:M46)</f>
        <v>0</v>
      </c>
    </row>
    <row r="47" spans="1:19" x14ac:dyDescent="0.25">
      <c r="A47" s="239"/>
      <c r="B47" s="240"/>
      <c r="C47" s="241"/>
      <c r="D47" s="240"/>
      <c r="E47" s="240"/>
      <c r="F47" s="242"/>
      <c r="G47" s="243"/>
      <c r="H47" s="244"/>
      <c r="I47" s="552"/>
      <c r="J47" s="577"/>
      <c r="K47" s="561"/>
      <c r="L47" s="566"/>
      <c r="M47" s="573"/>
      <c r="N47" s="556">
        <f t="shared" si="7"/>
        <v>0</v>
      </c>
    </row>
    <row r="48" spans="1:19" ht="15.75" thickBot="1" x14ac:dyDescent="0.3">
      <c r="A48" s="245"/>
      <c r="B48" s="246"/>
      <c r="C48" s="247"/>
      <c r="D48" s="246"/>
      <c r="E48" s="246"/>
      <c r="F48" s="248"/>
      <c r="G48" s="249"/>
      <c r="H48" s="250"/>
      <c r="I48" s="553"/>
      <c r="J48" s="578"/>
      <c r="K48" s="562"/>
      <c r="L48" s="567"/>
      <c r="M48" s="574"/>
      <c r="N48" s="570">
        <f t="shared" si="7"/>
        <v>0</v>
      </c>
    </row>
    <row r="49" spans="1:19" ht="15.75" thickBot="1" x14ac:dyDescent="0.3">
      <c r="A49" s="757" t="s">
        <v>4</v>
      </c>
      <c r="B49" s="758"/>
      <c r="C49" s="758"/>
      <c r="D49" s="758"/>
      <c r="E49" s="758"/>
      <c r="F49" s="758"/>
      <c r="G49" s="758"/>
      <c r="H49" s="758"/>
      <c r="I49" s="554">
        <f>SUM(I39:I48)</f>
        <v>0</v>
      </c>
      <c r="J49" s="579">
        <f t="shared" ref="J49:N49" si="8">SUM(J39:J48)</f>
        <v>0</v>
      </c>
      <c r="K49" s="563">
        <f t="shared" si="8"/>
        <v>0</v>
      </c>
      <c r="L49" s="568">
        <f t="shared" si="8"/>
        <v>0</v>
      </c>
      <c r="M49" s="558">
        <f t="shared" si="8"/>
        <v>0</v>
      </c>
      <c r="N49" s="571">
        <f t="shared" si="8"/>
        <v>0</v>
      </c>
    </row>
    <row r="50" spans="1:19" ht="15.75" customHeight="1" thickBot="1" x14ac:dyDescent="0.3">
      <c r="A50" s="743" t="s">
        <v>425</v>
      </c>
      <c r="B50" s="744"/>
      <c r="C50" s="744"/>
      <c r="D50" s="744"/>
      <c r="E50" s="744"/>
      <c r="F50" s="744"/>
      <c r="G50" s="744"/>
      <c r="H50" s="744"/>
      <c r="I50" s="744"/>
      <c r="J50" s="744"/>
      <c r="K50" s="744"/>
      <c r="L50" s="744"/>
      <c r="M50" s="744"/>
      <c r="N50" s="745"/>
    </row>
    <row r="51" spans="1:19" ht="26.25" thickBot="1" x14ac:dyDescent="0.3">
      <c r="A51" s="429" t="s">
        <v>419</v>
      </c>
      <c r="B51" s="417" t="s">
        <v>420</v>
      </c>
      <c r="C51" s="429" t="s">
        <v>421</v>
      </c>
      <c r="D51" s="417" t="s">
        <v>36</v>
      </c>
      <c r="E51" s="650" t="s">
        <v>536</v>
      </c>
      <c r="F51" s="231" t="s">
        <v>0</v>
      </c>
      <c r="G51" s="231" t="s">
        <v>2</v>
      </c>
      <c r="H51" s="231" t="s">
        <v>37</v>
      </c>
      <c r="I51" s="550" t="s">
        <v>5</v>
      </c>
      <c r="J51" s="575" t="s">
        <v>519</v>
      </c>
      <c r="K51" s="559" t="s">
        <v>520</v>
      </c>
      <c r="L51" s="564" t="s">
        <v>521</v>
      </c>
      <c r="M51" s="557" t="s">
        <v>522</v>
      </c>
      <c r="N51" s="569" t="s">
        <v>620</v>
      </c>
      <c r="Q51" s="279"/>
      <c r="R51" s="642">
        <v>7</v>
      </c>
      <c r="S51" s="7"/>
    </row>
    <row r="52" spans="1:19" x14ac:dyDescent="0.25">
      <c r="A52" s="233"/>
      <c r="B52" s="234"/>
      <c r="C52" s="235"/>
      <c r="D52" s="234"/>
      <c r="E52" s="234"/>
      <c r="F52" s="236"/>
      <c r="G52" s="237"/>
      <c r="H52" s="238"/>
      <c r="I52" s="551"/>
      <c r="J52" s="576"/>
      <c r="K52" s="560"/>
      <c r="L52" s="565"/>
      <c r="M52" s="572"/>
      <c r="N52" s="555">
        <f t="shared" ref="N52:N58" si="9">SUM(J52:M52)</f>
        <v>0</v>
      </c>
    </row>
    <row r="53" spans="1:19" x14ac:dyDescent="0.25">
      <c r="A53" s="239"/>
      <c r="B53" s="240"/>
      <c r="C53" s="241"/>
      <c r="D53" s="240"/>
      <c r="E53" s="240"/>
      <c r="F53" s="242"/>
      <c r="G53" s="243"/>
      <c r="H53" s="244"/>
      <c r="I53" s="552"/>
      <c r="J53" s="577"/>
      <c r="K53" s="561"/>
      <c r="L53" s="566"/>
      <c r="M53" s="573"/>
      <c r="N53" s="556">
        <f t="shared" si="9"/>
        <v>0</v>
      </c>
    </row>
    <row r="54" spans="1:19" x14ac:dyDescent="0.25">
      <c r="A54" s="239"/>
      <c r="B54" s="240"/>
      <c r="C54" s="241"/>
      <c r="D54" s="240"/>
      <c r="E54" s="240"/>
      <c r="F54" s="242"/>
      <c r="G54" s="243"/>
      <c r="H54" s="244"/>
      <c r="I54" s="552"/>
      <c r="J54" s="577"/>
      <c r="K54" s="561"/>
      <c r="L54" s="566"/>
      <c r="M54" s="573"/>
      <c r="N54" s="556">
        <f t="shared" si="9"/>
        <v>0</v>
      </c>
    </row>
    <row r="55" spans="1:19" x14ac:dyDescent="0.25">
      <c r="A55" s="239"/>
      <c r="B55" s="240"/>
      <c r="C55" s="241"/>
      <c r="D55" s="240"/>
      <c r="E55" s="240"/>
      <c r="F55" s="242"/>
      <c r="G55" s="243"/>
      <c r="H55" s="244"/>
      <c r="I55" s="552"/>
      <c r="J55" s="577"/>
      <c r="K55" s="561"/>
      <c r="L55" s="566"/>
      <c r="M55" s="573"/>
      <c r="N55" s="556">
        <f t="shared" si="9"/>
        <v>0</v>
      </c>
    </row>
    <row r="56" spans="1:19" x14ac:dyDescent="0.25">
      <c r="A56" s="239"/>
      <c r="B56" s="240"/>
      <c r="C56" s="241"/>
      <c r="D56" s="240"/>
      <c r="E56" s="240"/>
      <c r="F56" s="242"/>
      <c r="G56" s="243"/>
      <c r="H56" s="244"/>
      <c r="I56" s="552"/>
      <c r="J56" s="577"/>
      <c r="K56" s="561"/>
      <c r="L56" s="566"/>
      <c r="M56" s="573"/>
      <c r="N56" s="556">
        <f t="shared" si="9"/>
        <v>0</v>
      </c>
    </row>
    <row r="57" spans="1:19" x14ac:dyDescent="0.25">
      <c r="A57" s="239"/>
      <c r="B57" s="240"/>
      <c r="C57" s="241"/>
      <c r="D57" s="240"/>
      <c r="E57" s="240"/>
      <c r="F57" s="242"/>
      <c r="G57" s="243"/>
      <c r="H57" s="244"/>
      <c r="I57" s="552"/>
      <c r="J57" s="577"/>
      <c r="K57" s="561"/>
      <c r="L57" s="566"/>
      <c r="M57" s="573"/>
      <c r="N57" s="556">
        <f t="shared" si="9"/>
        <v>0</v>
      </c>
    </row>
    <row r="58" spans="1:19" x14ac:dyDescent="0.25">
      <c r="A58" s="239"/>
      <c r="B58" s="240"/>
      <c r="C58" s="241"/>
      <c r="D58" s="240"/>
      <c r="E58" s="240"/>
      <c r="F58" s="242"/>
      <c r="G58" s="243"/>
      <c r="H58" s="244"/>
      <c r="I58" s="552"/>
      <c r="J58" s="577"/>
      <c r="K58" s="561"/>
      <c r="L58" s="566"/>
      <c r="M58" s="573"/>
      <c r="N58" s="556">
        <f t="shared" si="9"/>
        <v>0</v>
      </c>
    </row>
    <row r="59" spans="1:19" x14ac:dyDescent="0.25">
      <c r="A59" s="239"/>
      <c r="B59" s="240"/>
      <c r="C59" s="241"/>
      <c r="D59" s="240"/>
      <c r="E59" s="240"/>
      <c r="F59" s="242"/>
      <c r="G59" s="243"/>
      <c r="H59" s="244"/>
      <c r="I59" s="552"/>
      <c r="J59" s="577"/>
      <c r="K59" s="561"/>
      <c r="L59" s="566"/>
      <c r="M59" s="573"/>
      <c r="N59" s="556">
        <f t="shared" ref="N59:N61" si="10">SUM(J59:M59)</f>
        <v>0</v>
      </c>
    </row>
    <row r="60" spans="1:19" x14ac:dyDescent="0.25">
      <c r="A60" s="239"/>
      <c r="B60" s="240"/>
      <c r="C60" s="241"/>
      <c r="D60" s="240"/>
      <c r="E60" s="240"/>
      <c r="F60" s="242"/>
      <c r="G60" s="243"/>
      <c r="H60" s="244"/>
      <c r="I60" s="552"/>
      <c r="J60" s="577"/>
      <c r="K60" s="561"/>
      <c r="L60" s="566"/>
      <c r="M60" s="573"/>
      <c r="N60" s="556">
        <f t="shared" si="10"/>
        <v>0</v>
      </c>
    </row>
    <row r="61" spans="1:19" ht="15.75" thickBot="1" x14ac:dyDescent="0.3">
      <c r="A61" s="245"/>
      <c r="B61" s="246"/>
      <c r="C61" s="247"/>
      <c r="D61" s="246"/>
      <c r="E61" s="246"/>
      <c r="F61" s="248"/>
      <c r="G61" s="249"/>
      <c r="H61" s="250"/>
      <c r="I61" s="553"/>
      <c r="J61" s="578"/>
      <c r="K61" s="562"/>
      <c r="L61" s="567"/>
      <c r="M61" s="574"/>
      <c r="N61" s="570">
        <f t="shared" si="10"/>
        <v>0</v>
      </c>
    </row>
    <row r="62" spans="1:19" ht="15.75" thickBot="1" x14ac:dyDescent="0.3">
      <c r="A62" s="757" t="s">
        <v>4</v>
      </c>
      <c r="B62" s="758"/>
      <c r="C62" s="758"/>
      <c r="D62" s="758"/>
      <c r="E62" s="758"/>
      <c r="F62" s="758"/>
      <c r="G62" s="758"/>
      <c r="H62" s="758"/>
      <c r="I62" s="554">
        <f>SUM(I52:I61)</f>
        <v>0</v>
      </c>
      <c r="J62" s="579">
        <f t="shared" ref="J62:N62" si="11">SUM(J52:J61)</f>
        <v>0</v>
      </c>
      <c r="K62" s="563">
        <f t="shared" si="11"/>
        <v>0</v>
      </c>
      <c r="L62" s="568">
        <f t="shared" si="11"/>
        <v>0</v>
      </c>
      <c r="M62" s="558">
        <f t="shared" si="11"/>
        <v>0</v>
      </c>
      <c r="N62" s="571">
        <f t="shared" si="11"/>
        <v>0</v>
      </c>
    </row>
    <row r="63" spans="1:19" ht="15.75" customHeight="1" thickBot="1" x14ac:dyDescent="0.3">
      <c r="A63" s="743" t="s">
        <v>426</v>
      </c>
      <c r="B63" s="744"/>
      <c r="C63" s="744"/>
      <c r="D63" s="744"/>
      <c r="E63" s="744"/>
      <c r="F63" s="744"/>
      <c r="G63" s="744"/>
      <c r="H63" s="744"/>
      <c r="I63" s="744"/>
      <c r="J63" s="744"/>
      <c r="K63" s="744"/>
      <c r="L63" s="744"/>
      <c r="M63" s="744"/>
      <c r="N63" s="745"/>
    </row>
    <row r="64" spans="1:19" ht="26.25" thickBot="1" x14ac:dyDescent="0.3">
      <c r="A64" s="430" t="s">
        <v>419</v>
      </c>
      <c r="B64" s="418" t="s">
        <v>420</v>
      </c>
      <c r="C64" s="430" t="s">
        <v>421</v>
      </c>
      <c r="D64" s="418" t="s">
        <v>36</v>
      </c>
      <c r="E64" s="650" t="s">
        <v>536</v>
      </c>
      <c r="F64" s="299" t="s">
        <v>0</v>
      </c>
      <c r="G64" s="299" t="s">
        <v>2</v>
      </c>
      <c r="H64" s="299" t="s">
        <v>37</v>
      </c>
      <c r="I64" s="550" t="s">
        <v>5</v>
      </c>
      <c r="J64" s="575" t="s">
        <v>519</v>
      </c>
      <c r="K64" s="559" t="s">
        <v>520</v>
      </c>
      <c r="L64" s="564" t="s">
        <v>521</v>
      </c>
      <c r="M64" s="557" t="s">
        <v>522</v>
      </c>
      <c r="N64" s="569" t="s">
        <v>620</v>
      </c>
      <c r="Q64" s="279"/>
      <c r="R64" s="642">
        <v>7</v>
      </c>
      <c r="S64" s="7"/>
    </row>
    <row r="65" spans="1:19" x14ac:dyDescent="0.25">
      <c r="A65" s="233"/>
      <c r="B65" s="234"/>
      <c r="C65" s="235"/>
      <c r="D65" s="234"/>
      <c r="E65" s="234"/>
      <c r="F65" s="236"/>
      <c r="G65" s="237"/>
      <c r="H65" s="238"/>
      <c r="I65" s="551"/>
      <c r="J65" s="576"/>
      <c r="K65" s="560"/>
      <c r="L65" s="565"/>
      <c r="M65" s="572"/>
      <c r="N65" s="555">
        <f t="shared" ref="N65:N71" si="12">SUM(J65:M65)</f>
        <v>0</v>
      </c>
    </row>
    <row r="66" spans="1:19" x14ac:dyDescent="0.25">
      <c r="A66" s="239"/>
      <c r="B66" s="240"/>
      <c r="C66" s="241"/>
      <c r="D66" s="240"/>
      <c r="E66" s="240"/>
      <c r="F66" s="242"/>
      <c r="G66" s="243"/>
      <c r="H66" s="244"/>
      <c r="I66" s="552"/>
      <c r="J66" s="577"/>
      <c r="K66" s="561"/>
      <c r="L66" s="566"/>
      <c r="M66" s="573"/>
      <c r="N66" s="556">
        <f t="shared" si="12"/>
        <v>0</v>
      </c>
    </row>
    <row r="67" spans="1:19" x14ac:dyDescent="0.25">
      <c r="A67" s="239"/>
      <c r="B67" s="240"/>
      <c r="C67" s="241"/>
      <c r="D67" s="240"/>
      <c r="E67" s="240"/>
      <c r="F67" s="242"/>
      <c r="G67" s="243"/>
      <c r="H67" s="244"/>
      <c r="I67" s="552"/>
      <c r="J67" s="577"/>
      <c r="K67" s="561"/>
      <c r="L67" s="566"/>
      <c r="M67" s="573"/>
      <c r="N67" s="556">
        <f t="shared" si="12"/>
        <v>0</v>
      </c>
    </row>
    <row r="68" spans="1:19" x14ac:dyDescent="0.25">
      <c r="A68" s="239"/>
      <c r="B68" s="240"/>
      <c r="C68" s="241"/>
      <c r="D68" s="240"/>
      <c r="E68" s="240"/>
      <c r="F68" s="242"/>
      <c r="G68" s="243"/>
      <c r="H68" s="244"/>
      <c r="I68" s="552"/>
      <c r="J68" s="577"/>
      <c r="K68" s="561"/>
      <c r="L68" s="566"/>
      <c r="M68" s="573"/>
      <c r="N68" s="556">
        <f t="shared" si="12"/>
        <v>0</v>
      </c>
    </row>
    <row r="69" spans="1:19" x14ac:dyDescent="0.25">
      <c r="A69" s="239"/>
      <c r="B69" s="240"/>
      <c r="C69" s="241"/>
      <c r="D69" s="240"/>
      <c r="E69" s="240"/>
      <c r="F69" s="242"/>
      <c r="G69" s="243"/>
      <c r="H69" s="244"/>
      <c r="I69" s="552"/>
      <c r="J69" s="577"/>
      <c r="K69" s="561"/>
      <c r="L69" s="566"/>
      <c r="M69" s="573"/>
      <c r="N69" s="556">
        <f t="shared" si="12"/>
        <v>0</v>
      </c>
    </row>
    <row r="70" spans="1:19" x14ac:dyDescent="0.25">
      <c r="A70" s="239"/>
      <c r="B70" s="240"/>
      <c r="C70" s="241"/>
      <c r="D70" s="240"/>
      <c r="E70" s="240"/>
      <c r="F70" s="242"/>
      <c r="G70" s="243"/>
      <c r="H70" s="244"/>
      <c r="I70" s="552"/>
      <c r="J70" s="577"/>
      <c r="K70" s="561"/>
      <c r="L70" s="566"/>
      <c r="M70" s="573"/>
      <c r="N70" s="556">
        <f t="shared" si="12"/>
        <v>0</v>
      </c>
    </row>
    <row r="71" spans="1:19" x14ac:dyDescent="0.25">
      <c r="A71" s="239"/>
      <c r="B71" s="240"/>
      <c r="C71" s="241"/>
      <c r="D71" s="240"/>
      <c r="E71" s="240"/>
      <c r="F71" s="242"/>
      <c r="G71" s="243"/>
      <c r="H71" s="244"/>
      <c r="I71" s="552"/>
      <c r="J71" s="577"/>
      <c r="K71" s="561"/>
      <c r="L71" s="566"/>
      <c r="M71" s="573"/>
      <c r="N71" s="556">
        <f t="shared" si="12"/>
        <v>0</v>
      </c>
    </row>
    <row r="72" spans="1:19" x14ac:dyDescent="0.25">
      <c r="A72" s="239"/>
      <c r="B72" s="240"/>
      <c r="C72" s="241"/>
      <c r="D72" s="240"/>
      <c r="E72" s="240"/>
      <c r="F72" s="242"/>
      <c r="G72" s="243"/>
      <c r="H72" s="244"/>
      <c r="I72" s="552"/>
      <c r="J72" s="577"/>
      <c r="K72" s="561"/>
      <c r="L72" s="566"/>
      <c r="M72" s="573"/>
      <c r="N72" s="556">
        <f t="shared" ref="N72:N74" si="13">SUM(J72:M72)</f>
        <v>0</v>
      </c>
    </row>
    <row r="73" spans="1:19" x14ac:dyDescent="0.25">
      <c r="A73" s="239"/>
      <c r="B73" s="240"/>
      <c r="C73" s="241"/>
      <c r="D73" s="240"/>
      <c r="E73" s="240"/>
      <c r="F73" s="242"/>
      <c r="G73" s="243"/>
      <c r="H73" s="244"/>
      <c r="I73" s="552"/>
      <c r="J73" s="577"/>
      <c r="K73" s="561"/>
      <c r="L73" s="566"/>
      <c r="M73" s="573"/>
      <c r="N73" s="556">
        <f t="shared" si="13"/>
        <v>0</v>
      </c>
    </row>
    <row r="74" spans="1:19" ht="15.75" thickBot="1" x14ac:dyDescent="0.3">
      <c r="A74" s="245"/>
      <c r="B74" s="246"/>
      <c r="C74" s="247"/>
      <c r="D74" s="246"/>
      <c r="E74" s="246"/>
      <c r="F74" s="248"/>
      <c r="G74" s="249"/>
      <c r="H74" s="250"/>
      <c r="I74" s="553"/>
      <c r="J74" s="578"/>
      <c r="K74" s="562"/>
      <c r="L74" s="567"/>
      <c r="M74" s="574"/>
      <c r="N74" s="570">
        <f t="shared" si="13"/>
        <v>0</v>
      </c>
    </row>
    <row r="75" spans="1:19" ht="15.75" thickBot="1" x14ac:dyDescent="0.3">
      <c r="A75" s="757" t="s">
        <v>4</v>
      </c>
      <c r="B75" s="758"/>
      <c r="C75" s="758"/>
      <c r="D75" s="758"/>
      <c r="E75" s="758"/>
      <c r="F75" s="758"/>
      <c r="G75" s="758"/>
      <c r="H75" s="758"/>
      <c r="I75" s="554">
        <f>SUM(I65:I74)</f>
        <v>0</v>
      </c>
      <c r="J75" s="579">
        <f t="shared" ref="J75:N75" si="14">SUM(J65:J74)</f>
        <v>0</v>
      </c>
      <c r="K75" s="563">
        <f t="shared" si="14"/>
        <v>0</v>
      </c>
      <c r="L75" s="568">
        <f t="shared" si="14"/>
        <v>0</v>
      </c>
      <c r="M75" s="558">
        <f t="shared" si="14"/>
        <v>0</v>
      </c>
      <c r="N75" s="571">
        <f t="shared" si="14"/>
        <v>0</v>
      </c>
    </row>
    <row r="76" spans="1:19" ht="15.75" customHeight="1" thickBot="1" x14ac:dyDescent="0.3">
      <c r="A76" s="743" t="s">
        <v>427</v>
      </c>
      <c r="B76" s="744"/>
      <c r="C76" s="744"/>
      <c r="D76" s="744"/>
      <c r="E76" s="744"/>
      <c r="F76" s="744"/>
      <c r="G76" s="744"/>
      <c r="H76" s="744"/>
      <c r="I76" s="744"/>
      <c r="J76" s="744"/>
      <c r="K76" s="744"/>
      <c r="L76" s="744"/>
      <c r="M76" s="744"/>
      <c r="N76" s="745"/>
    </row>
    <row r="77" spans="1:19" ht="26.25" thickBot="1" x14ac:dyDescent="0.3">
      <c r="A77" s="430" t="s">
        <v>419</v>
      </c>
      <c r="B77" s="418" t="s">
        <v>420</v>
      </c>
      <c r="C77" s="430" t="s">
        <v>421</v>
      </c>
      <c r="D77" s="418" t="s">
        <v>36</v>
      </c>
      <c r="E77" s="650" t="s">
        <v>536</v>
      </c>
      <c r="F77" s="299" t="s">
        <v>0</v>
      </c>
      <c r="G77" s="299" t="s">
        <v>2</v>
      </c>
      <c r="H77" s="299" t="s">
        <v>37</v>
      </c>
      <c r="I77" s="550" t="s">
        <v>5</v>
      </c>
      <c r="J77" s="575" t="s">
        <v>519</v>
      </c>
      <c r="K77" s="559" t="s">
        <v>520</v>
      </c>
      <c r="L77" s="564" t="s">
        <v>521</v>
      </c>
      <c r="M77" s="557" t="s">
        <v>522</v>
      </c>
      <c r="N77" s="569" t="s">
        <v>620</v>
      </c>
      <c r="Q77" s="279"/>
      <c r="R77" s="642">
        <v>7</v>
      </c>
      <c r="S77" s="7"/>
    </row>
    <row r="78" spans="1:19" x14ac:dyDescent="0.25">
      <c r="A78" s="233"/>
      <c r="B78" s="234"/>
      <c r="C78" s="235"/>
      <c r="D78" s="234"/>
      <c r="E78" s="234"/>
      <c r="F78" s="236"/>
      <c r="G78" s="237"/>
      <c r="H78" s="238"/>
      <c r="I78" s="551"/>
      <c r="J78" s="576"/>
      <c r="K78" s="560"/>
      <c r="L78" s="565"/>
      <c r="M78" s="572"/>
      <c r="N78" s="555">
        <f t="shared" ref="N78:N84" si="15">SUM(J78:M78)</f>
        <v>0</v>
      </c>
    </row>
    <row r="79" spans="1:19" x14ac:dyDescent="0.25">
      <c r="A79" s="239"/>
      <c r="B79" s="240"/>
      <c r="C79" s="241"/>
      <c r="D79" s="240"/>
      <c r="E79" s="240"/>
      <c r="F79" s="242"/>
      <c r="G79" s="243"/>
      <c r="H79" s="244"/>
      <c r="I79" s="552"/>
      <c r="J79" s="577"/>
      <c r="K79" s="561"/>
      <c r="L79" s="566"/>
      <c r="M79" s="573"/>
      <c r="N79" s="556">
        <f t="shared" si="15"/>
        <v>0</v>
      </c>
    </row>
    <row r="80" spans="1:19" x14ac:dyDescent="0.25">
      <c r="A80" s="239"/>
      <c r="B80" s="240"/>
      <c r="C80" s="241"/>
      <c r="D80" s="240"/>
      <c r="E80" s="240"/>
      <c r="F80" s="242"/>
      <c r="G80" s="243"/>
      <c r="H80" s="244"/>
      <c r="I80" s="552"/>
      <c r="J80" s="577"/>
      <c r="K80" s="561"/>
      <c r="L80" s="566"/>
      <c r="M80" s="573"/>
      <c r="N80" s="556">
        <f t="shared" si="15"/>
        <v>0</v>
      </c>
    </row>
    <row r="81" spans="1:19" x14ac:dyDescent="0.25">
      <c r="A81" s="239"/>
      <c r="B81" s="240"/>
      <c r="C81" s="241"/>
      <c r="D81" s="240"/>
      <c r="E81" s="240"/>
      <c r="F81" s="242"/>
      <c r="G81" s="243"/>
      <c r="H81" s="244"/>
      <c r="I81" s="552"/>
      <c r="J81" s="577"/>
      <c r="K81" s="561"/>
      <c r="L81" s="566"/>
      <c r="M81" s="573"/>
      <c r="N81" s="556">
        <f t="shared" si="15"/>
        <v>0</v>
      </c>
    </row>
    <row r="82" spans="1:19" x14ac:dyDescent="0.25">
      <c r="A82" s="239"/>
      <c r="B82" s="240"/>
      <c r="C82" s="241"/>
      <c r="D82" s="240"/>
      <c r="E82" s="240"/>
      <c r="F82" s="242"/>
      <c r="G82" s="243"/>
      <c r="H82" s="244"/>
      <c r="I82" s="552"/>
      <c r="J82" s="577"/>
      <c r="K82" s="561"/>
      <c r="L82" s="566"/>
      <c r="M82" s="573"/>
      <c r="N82" s="556">
        <f t="shared" si="15"/>
        <v>0</v>
      </c>
    </row>
    <row r="83" spans="1:19" x14ac:dyDescent="0.25">
      <c r="A83" s="239"/>
      <c r="B83" s="240"/>
      <c r="C83" s="241"/>
      <c r="D83" s="240"/>
      <c r="E83" s="240"/>
      <c r="F83" s="242"/>
      <c r="G83" s="243"/>
      <c r="H83" s="244"/>
      <c r="I83" s="552"/>
      <c r="J83" s="577"/>
      <c r="K83" s="561"/>
      <c r="L83" s="566"/>
      <c r="M83" s="573"/>
      <c r="N83" s="556">
        <f t="shared" si="15"/>
        <v>0</v>
      </c>
    </row>
    <row r="84" spans="1:19" x14ac:dyDescent="0.25">
      <c r="A84" s="239"/>
      <c r="B84" s="240"/>
      <c r="C84" s="241"/>
      <c r="D84" s="240"/>
      <c r="E84" s="240"/>
      <c r="F84" s="242"/>
      <c r="G84" s="243"/>
      <c r="H84" s="244"/>
      <c r="I84" s="552"/>
      <c r="J84" s="577"/>
      <c r="K84" s="561"/>
      <c r="L84" s="566"/>
      <c r="M84" s="573"/>
      <c r="N84" s="556">
        <f t="shared" si="15"/>
        <v>0</v>
      </c>
    </row>
    <row r="85" spans="1:19" x14ac:dyDescent="0.25">
      <c r="A85" s="239"/>
      <c r="B85" s="240"/>
      <c r="C85" s="241"/>
      <c r="D85" s="240"/>
      <c r="E85" s="240"/>
      <c r="F85" s="242"/>
      <c r="G85" s="243"/>
      <c r="H85" s="244"/>
      <c r="I85" s="552"/>
      <c r="J85" s="577"/>
      <c r="K85" s="561"/>
      <c r="L85" s="566"/>
      <c r="M85" s="573"/>
      <c r="N85" s="556">
        <f t="shared" ref="N85:N87" si="16">SUM(J85:M85)</f>
        <v>0</v>
      </c>
    </row>
    <row r="86" spans="1:19" x14ac:dyDescent="0.25">
      <c r="A86" s="239"/>
      <c r="B86" s="240"/>
      <c r="C86" s="241"/>
      <c r="D86" s="240"/>
      <c r="E86" s="240"/>
      <c r="F86" s="242"/>
      <c r="G86" s="243"/>
      <c r="H86" s="244"/>
      <c r="I86" s="552"/>
      <c r="J86" s="577"/>
      <c r="K86" s="561"/>
      <c r="L86" s="566"/>
      <c r="M86" s="573"/>
      <c r="N86" s="556">
        <f t="shared" si="16"/>
        <v>0</v>
      </c>
    </row>
    <row r="87" spans="1:19" ht="15.75" thickBot="1" x14ac:dyDescent="0.3">
      <c r="A87" s="245"/>
      <c r="B87" s="246"/>
      <c r="C87" s="247"/>
      <c r="D87" s="246"/>
      <c r="E87" s="246"/>
      <c r="F87" s="248"/>
      <c r="G87" s="249"/>
      <c r="H87" s="250"/>
      <c r="I87" s="553"/>
      <c r="J87" s="578"/>
      <c r="K87" s="562"/>
      <c r="L87" s="567"/>
      <c r="M87" s="574"/>
      <c r="N87" s="570">
        <f t="shared" si="16"/>
        <v>0</v>
      </c>
    </row>
    <row r="88" spans="1:19" ht="15.75" thickBot="1" x14ac:dyDescent="0.3">
      <c r="A88" s="757" t="s">
        <v>4</v>
      </c>
      <c r="B88" s="758"/>
      <c r="C88" s="758"/>
      <c r="D88" s="758"/>
      <c r="E88" s="758"/>
      <c r="F88" s="758"/>
      <c r="G88" s="758"/>
      <c r="H88" s="758"/>
      <c r="I88" s="554">
        <f>SUM(I78:I87)</f>
        <v>0</v>
      </c>
      <c r="J88" s="579">
        <f t="shared" ref="J88:N88" si="17">SUM(J78:J87)</f>
        <v>0</v>
      </c>
      <c r="K88" s="563">
        <f t="shared" si="17"/>
        <v>0</v>
      </c>
      <c r="L88" s="568">
        <f t="shared" si="17"/>
        <v>0</v>
      </c>
      <c r="M88" s="558">
        <f t="shared" si="17"/>
        <v>0</v>
      </c>
      <c r="N88" s="571">
        <f t="shared" si="17"/>
        <v>0</v>
      </c>
    </row>
    <row r="89" spans="1:19" ht="15.75" customHeight="1" thickBot="1" x14ac:dyDescent="0.3">
      <c r="A89" s="743" t="s">
        <v>428</v>
      </c>
      <c r="B89" s="744"/>
      <c r="C89" s="744"/>
      <c r="D89" s="744"/>
      <c r="E89" s="744"/>
      <c r="F89" s="744"/>
      <c r="G89" s="744"/>
      <c r="H89" s="744"/>
      <c r="I89" s="744"/>
      <c r="J89" s="744"/>
      <c r="K89" s="744"/>
      <c r="L89" s="744"/>
      <c r="M89" s="744"/>
      <c r="N89" s="745"/>
    </row>
    <row r="90" spans="1:19" ht="26.25" thickBot="1" x14ac:dyDescent="0.3">
      <c r="A90" s="430" t="s">
        <v>419</v>
      </c>
      <c r="B90" s="418" t="s">
        <v>420</v>
      </c>
      <c r="C90" s="430" t="s">
        <v>421</v>
      </c>
      <c r="D90" s="418" t="s">
        <v>36</v>
      </c>
      <c r="E90" s="650" t="s">
        <v>536</v>
      </c>
      <c r="F90" s="299" t="s">
        <v>0</v>
      </c>
      <c r="G90" s="299" t="s">
        <v>2</v>
      </c>
      <c r="H90" s="299" t="s">
        <v>37</v>
      </c>
      <c r="I90" s="550" t="s">
        <v>5</v>
      </c>
      <c r="J90" s="575" t="s">
        <v>519</v>
      </c>
      <c r="K90" s="559" t="s">
        <v>520</v>
      </c>
      <c r="L90" s="564" t="s">
        <v>521</v>
      </c>
      <c r="M90" s="557" t="s">
        <v>522</v>
      </c>
      <c r="N90" s="569" t="s">
        <v>620</v>
      </c>
      <c r="Q90" s="279"/>
      <c r="R90" s="642">
        <v>7</v>
      </c>
      <c r="S90" s="7"/>
    </row>
    <row r="91" spans="1:19" x14ac:dyDescent="0.25">
      <c r="A91" s="233"/>
      <c r="B91" s="234"/>
      <c r="C91" s="235"/>
      <c r="D91" s="234"/>
      <c r="E91" s="234"/>
      <c r="F91" s="236"/>
      <c r="G91" s="237"/>
      <c r="H91" s="238"/>
      <c r="I91" s="551"/>
      <c r="J91" s="576"/>
      <c r="K91" s="560"/>
      <c r="L91" s="565"/>
      <c r="M91" s="572"/>
      <c r="N91" s="555">
        <f t="shared" ref="N91:N97" si="18">SUM(J91:M91)</f>
        <v>0</v>
      </c>
    </row>
    <row r="92" spans="1:19" x14ac:dyDescent="0.25">
      <c r="A92" s="239"/>
      <c r="B92" s="240"/>
      <c r="C92" s="241"/>
      <c r="D92" s="240"/>
      <c r="E92" s="240"/>
      <c r="F92" s="242"/>
      <c r="G92" s="243"/>
      <c r="H92" s="244"/>
      <c r="I92" s="552"/>
      <c r="J92" s="577"/>
      <c r="K92" s="561"/>
      <c r="L92" s="566"/>
      <c r="M92" s="573"/>
      <c r="N92" s="556">
        <f t="shared" si="18"/>
        <v>0</v>
      </c>
    </row>
    <row r="93" spans="1:19" x14ac:dyDescent="0.25">
      <c r="A93" s="239"/>
      <c r="B93" s="240"/>
      <c r="C93" s="241"/>
      <c r="D93" s="240"/>
      <c r="E93" s="240"/>
      <c r="F93" s="242"/>
      <c r="G93" s="243"/>
      <c r="H93" s="244"/>
      <c r="I93" s="552"/>
      <c r="J93" s="577"/>
      <c r="K93" s="561"/>
      <c r="L93" s="566"/>
      <c r="M93" s="573"/>
      <c r="N93" s="556">
        <f t="shared" si="18"/>
        <v>0</v>
      </c>
    </row>
    <row r="94" spans="1:19" x14ac:dyDescent="0.25">
      <c r="A94" s="239"/>
      <c r="B94" s="240"/>
      <c r="C94" s="241"/>
      <c r="D94" s="240"/>
      <c r="E94" s="240"/>
      <c r="F94" s="242"/>
      <c r="G94" s="243"/>
      <c r="H94" s="244"/>
      <c r="I94" s="552"/>
      <c r="J94" s="577"/>
      <c r="K94" s="561"/>
      <c r="L94" s="566"/>
      <c r="M94" s="573"/>
      <c r="N94" s="556">
        <f t="shared" si="18"/>
        <v>0</v>
      </c>
    </row>
    <row r="95" spans="1:19" x14ac:dyDescent="0.25">
      <c r="A95" s="239"/>
      <c r="B95" s="240"/>
      <c r="C95" s="241"/>
      <c r="D95" s="240"/>
      <c r="E95" s="240"/>
      <c r="F95" s="242"/>
      <c r="G95" s="243"/>
      <c r="H95" s="244"/>
      <c r="I95" s="552"/>
      <c r="J95" s="577"/>
      <c r="K95" s="561"/>
      <c r="L95" s="566"/>
      <c r="M95" s="573"/>
      <c r="N95" s="556">
        <f t="shared" si="18"/>
        <v>0</v>
      </c>
    </row>
    <row r="96" spans="1:19" x14ac:dyDescent="0.25">
      <c r="A96" s="239"/>
      <c r="B96" s="240"/>
      <c r="C96" s="241"/>
      <c r="D96" s="240"/>
      <c r="E96" s="240"/>
      <c r="F96" s="242"/>
      <c r="G96" s="243"/>
      <c r="H96" s="244"/>
      <c r="I96" s="552"/>
      <c r="J96" s="577"/>
      <c r="K96" s="561"/>
      <c r="L96" s="566"/>
      <c r="M96" s="573"/>
      <c r="N96" s="556">
        <f t="shared" si="18"/>
        <v>0</v>
      </c>
    </row>
    <row r="97" spans="1:19" x14ac:dyDescent="0.25">
      <c r="A97" s="239"/>
      <c r="B97" s="240"/>
      <c r="C97" s="241"/>
      <c r="D97" s="240"/>
      <c r="E97" s="240"/>
      <c r="F97" s="242"/>
      <c r="G97" s="243"/>
      <c r="H97" s="244"/>
      <c r="I97" s="552"/>
      <c r="J97" s="577"/>
      <c r="K97" s="561"/>
      <c r="L97" s="566"/>
      <c r="M97" s="573"/>
      <c r="N97" s="556">
        <f t="shared" si="18"/>
        <v>0</v>
      </c>
    </row>
    <row r="98" spans="1:19" x14ac:dyDescent="0.25">
      <c r="A98" s="239"/>
      <c r="B98" s="240"/>
      <c r="C98" s="241"/>
      <c r="D98" s="240"/>
      <c r="E98" s="240"/>
      <c r="F98" s="242"/>
      <c r="G98" s="243"/>
      <c r="H98" s="244"/>
      <c r="I98" s="552"/>
      <c r="J98" s="577"/>
      <c r="K98" s="561"/>
      <c r="L98" s="566"/>
      <c r="M98" s="573"/>
      <c r="N98" s="556">
        <f t="shared" ref="N98:N100" si="19">SUM(J98:M98)</f>
        <v>0</v>
      </c>
    </row>
    <row r="99" spans="1:19" x14ac:dyDescent="0.25">
      <c r="A99" s="239"/>
      <c r="B99" s="240"/>
      <c r="C99" s="241"/>
      <c r="D99" s="240"/>
      <c r="E99" s="240"/>
      <c r="F99" s="242"/>
      <c r="G99" s="243"/>
      <c r="H99" s="244"/>
      <c r="I99" s="552"/>
      <c r="J99" s="577"/>
      <c r="K99" s="561"/>
      <c r="L99" s="566"/>
      <c r="M99" s="573"/>
      <c r="N99" s="556">
        <f t="shared" si="19"/>
        <v>0</v>
      </c>
    </row>
    <row r="100" spans="1:19" ht="15.75" thickBot="1" x14ac:dyDescent="0.3">
      <c r="A100" s="245"/>
      <c r="B100" s="246"/>
      <c r="C100" s="247"/>
      <c r="D100" s="246"/>
      <c r="E100" s="246"/>
      <c r="F100" s="248"/>
      <c r="G100" s="249"/>
      <c r="H100" s="250"/>
      <c r="I100" s="553"/>
      <c r="J100" s="578"/>
      <c r="K100" s="562"/>
      <c r="L100" s="567"/>
      <c r="M100" s="574"/>
      <c r="N100" s="570">
        <f t="shared" si="19"/>
        <v>0</v>
      </c>
    </row>
    <row r="101" spans="1:19" ht="15.75" thickBot="1" x14ac:dyDescent="0.3">
      <c r="A101" s="757" t="s">
        <v>4</v>
      </c>
      <c r="B101" s="758"/>
      <c r="C101" s="758"/>
      <c r="D101" s="758"/>
      <c r="E101" s="758"/>
      <c r="F101" s="758"/>
      <c r="G101" s="758"/>
      <c r="H101" s="758"/>
      <c r="I101" s="554">
        <f>SUM(I91:I100)</f>
        <v>0</v>
      </c>
      <c r="J101" s="579">
        <f t="shared" ref="J101:N101" si="20">SUM(J91:J100)</f>
        <v>0</v>
      </c>
      <c r="K101" s="563">
        <f t="shared" si="20"/>
        <v>0</v>
      </c>
      <c r="L101" s="568">
        <f t="shared" si="20"/>
        <v>0</v>
      </c>
      <c r="M101" s="558">
        <f t="shared" si="20"/>
        <v>0</v>
      </c>
      <c r="N101" s="571">
        <f t="shared" si="20"/>
        <v>0</v>
      </c>
    </row>
    <row r="102" spans="1:19" ht="15.75" thickBot="1" x14ac:dyDescent="0.3">
      <c r="A102" s="746" t="s">
        <v>605</v>
      </c>
      <c r="B102" s="747"/>
      <c r="C102" s="747"/>
      <c r="D102" s="747"/>
      <c r="E102" s="747"/>
      <c r="F102" s="747"/>
      <c r="G102" s="747"/>
      <c r="H102" s="747"/>
      <c r="I102" s="747"/>
      <c r="J102" s="747"/>
      <c r="K102" s="747"/>
      <c r="L102" s="747"/>
      <c r="M102" s="747"/>
      <c r="N102" s="748"/>
    </row>
    <row r="103" spans="1:19" ht="26.25" thickBot="1" x14ac:dyDescent="0.3">
      <c r="A103" s="430" t="s">
        <v>419</v>
      </c>
      <c r="B103" s="418" t="s">
        <v>420</v>
      </c>
      <c r="C103" s="430" t="s">
        <v>421</v>
      </c>
      <c r="D103" s="418" t="s">
        <v>36</v>
      </c>
      <c r="E103" s="650" t="s">
        <v>536</v>
      </c>
      <c r="F103" s="299" t="s">
        <v>0</v>
      </c>
      <c r="G103" s="299" t="s">
        <v>2</v>
      </c>
      <c r="H103" s="299" t="s">
        <v>37</v>
      </c>
      <c r="I103" s="550" t="s">
        <v>5</v>
      </c>
      <c r="J103" s="575" t="s">
        <v>519</v>
      </c>
      <c r="K103" s="559" t="s">
        <v>520</v>
      </c>
      <c r="L103" s="564" t="s">
        <v>521</v>
      </c>
      <c r="M103" s="557" t="s">
        <v>522</v>
      </c>
      <c r="N103" s="569" t="s">
        <v>620</v>
      </c>
      <c r="Q103" s="279"/>
      <c r="R103" s="642">
        <v>7</v>
      </c>
      <c r="S103" s="7"/>
    </row>
    <row r="104" spans="1:19" x14ac:dyDescent="0.25">
      <c r="A104" s="233"/>
      <c r="B104" s="234"/>
      <c r="C104" s="235"/>
      <c r="D104" s="234"/>
      <c r="E104" s="234"/>
      <c r="F104" s="236"/>
      <c r="G104" s="237"/>
      <c r="H104" s="238"/>
      <c r="I104" s="551"/>
      <c r="J104" s="576"/>
      <c r="K104" s="560"/>
      <c r="L104" s="565"/>
      <c r="M104" s="572"/>
      <c r="N104" s="555">
        <f t="shared" ref="N104:N110" si="21">SUM(J104:M104)</f>
        <v>0</v>
      </c>
    </row>
    <row r="105" spans="1:19" x14ac:dyDescent="0.25">
      <c r="A105" s="239"/>
      <c r="B105" s="240"/>
      <c r="C105" s="241"/>
      <c r="D105" s="240"/>
      <c r="E105" s="240"/>
      <c r="F105" s="242"/>
      <c r="G105" s="243"/>
      <c r="H105" s="244"/>
      <c r="I105" s="552"/>
      <c r="J105" s="577"/>
      <c r="K105" s="561"/>
      <c r="L105" s="566"/>
      <c r="M105" s="573"/>
      <c r="N105" s="556">
        <f t="shared" si="21"/>
        <v>0</v>
      </c>
    </row>
    <row r="106" spans="1:19" x14ac:dyDescent="0.25">
      <c r="A106" s="239"/>
      <c r="B106" s="240"/>
      <c r="C106" s="241"/>
      <c r="D106" s="240"/>
      <c r="E106" s="240"/>
      <c r="F106" s="242"/>
      <c r="G106" s="243"/>
      <c r="H106" s="244"/>
      <c r="I106" s="552"/>
      <c r="J106" s="577"/>
      <c r="K106" s="561"/>
      <c r="L106" s="566"/>
      <c r="M106" s="573"/>
      <c r="N106" s="556">
        <f t="shared" si="21"/>
        <v>0</v>
      </c>
    </row>
    <row r="107" spans="1:19" x14ac:dyDescent="0.25">
      <c r="A107" s="239"/>
      <c r="B107" s="240"/>
      <c r="C107" s="241"/>
      <c r="D107" s="240"/>
      <c r="E107" s="240"/>
      <c r="F107" s="242"/>
      <c r="G107" s="243"/>
      <c r="H107" s="244"/>
      <c r="I107" s="552"/>
      <c r="J107" s="577"/>
      <c r="K107" s="561"/>
      <c r="L107" s="566"/>
      <c r="M107" s="573"/>
      <c r="N107" s="556">
        <f t="shared" si="21"/>
        <v>0</v>
      </c>
    </row>
    <row r="108" spans="1:19" x14ac:dyDescent="0.25">
      <c r="A108" s="239"/>
      <c r="B108" s="240"/>
      <c r="C108" s="241"/>
      <c r="D108" s="240"/>
      <c r="E108" s="240"/>
      <c r="F108" s="242"/>
      <c r="G108" s="243"/>
      <c r="H108" s="244"/>
      <c r="I108" s="552"/>
      <c r="J108" s="577"/>
      <c r="K108" s="561"/>
      <c r="L108" s="566"/>
      <c r="M108" s="573"/>
      <c r="N108" s="556">
        <f t="shared" si="21"/>
        <v>0</v>
      </c>
    </row>
    <row r="109" spans="1:19" x14ac:dyDescent="0.25">
      <c r="A109" s="239"/>
      <c r="B109" s="240"/>
      <c r="C109" s="241"/>
      <c r="D109" s="240"/>
      <c r="E109" s="240"/>
      <c r="F109" s="242"/>
      <c r="G109" s="243"/>
      <c r="H109" s="244"/>
      <c r="I109" s="552"/>
      <c r="J109" s="577"/>
      <c r="K109" s="561"/>
      <c r="L109" s="566"/>
      <c r="M109" s="573"/>
      <c r="N109" s="556">
        <f t="shared" si="21"/>
        <v>0</v>
      </c>
    </row>
    <row r="110" spans="1:19" x14ac:dyDescent="0.25">
      <c r="A110" s="239"/>
      <c r="B110" s="240"/>
      <c r="C110" s="241"/>
      <c r="D110" s="240"/>
      <c r="E110" s="240"/>
      <c r="F110" s="242"/>
      <c r="G110" s="243"/>
      <c r="H110" s="244"/>
      <c r="I110" s="552"/>
      <c r="J110" s="577"/>
      <c r="K110" s="561"/>
      <c r="L110" s="566"/>
      <c r="M110" s="573"/>
      <c r="N110" s="556">
        <f t="shared" si="21"/>
        <v>0</v>
      </c>
    </row>
    <row r="111" spans="1:19" x14ac:dyDescent="0.25">
      <c r="A111" s="239"/>
      <c r="B111" s="240"/>
      <c r="C111" s="241"/>
      <c r="D111" s="240"/>
      <c r="E111" s="240"/>
      <c r="F111" s="242"/>
      <c r="G111" s="243"/>
      <c r="H111" s="244"/>
      <c r="I111" s="552"/>
      <c r="J111" s="577"/>
      <c r="K111" s="561"/>
      <c r="L111" s="566"/>
      <c r="M111" s="573"/>
      <c r="N111" s="556">
        <f t="shared" ref="N111:N113" si="22">SUM(J111:M111)</f>
        <v>0</v>
      </c>
    </row>
    <row r="112" spans="1:19" x14ac:dyDescent="0.25">
      <c r="A112" s="239"/>
      <c r="B112" s="240"/>
      <c r="C112" s="241"/>
      <c r="D112" s="240"/>
      <c r="E112" s="240"/>
      <c r="F112" s="242"/>
      <c r="G112" s="243"/>
      <c r="H112" s="244"/>
      <c r="I112" s="552"/>
      <c r="J112" s="577"/>
      <c r="K112" s="561"/>
      <c r="L112" s="566"/>
      <c r="M112" s="573"/>
      <c r="N112" s="556">
        <f t="shared" si="22"/>
        <v>0</v>
      </c>
    </row>
    <row r="113" spans="1:19" ht="15.75" thickBot="1" x14ac:dyDescent="0.3">
      <c r="A113" s="245"/>
      <c r="B113" s="246"/>
      <c r="C113" s="247"/>
      <c r="D113" s="246"/>
      <c r="E113" s="246"/>
      <c r="F113" s="248"/>
      <c r="G113" s="249"/>
      <c r="H113" s="250"/>
      <c r="I113" s="553"/>
      <c r="J113" s="578"/>
      <c r="K113" s="562"/>
      <c r="L113" s="567"/>
      <c r="M113" s="574"/>
      <c r="N113" s="570">
        <f t="shared" si="22"/>
        <v>0</v>
      </c>
    </row>
    <row r="114" spans="1:19" ht="15.75" thickBot="1" x14ac:dyDescent="0.3">
      <c r="A114" s="757" t="s">
        <v>4</v>
      </c>
      <c r="B114" s="758"/>
      <c r="C114" s="758"/>
      <c r="D114" s="758"/>
      <c r="E114" s="758"/>
      <c r="F114" s="758"/>
      <c r="G114" s="758"/>
      <c r="H114" s="758"/>
      <c r="I114" s="554">
        <f>SUM(I104:I113)</f>
        <v>0</v>
      </c>
      <c r="J114" s="579">
        <f t="shared" ref="J114:N114" si="23">SUM(J104:J113)</f>
        <v>0</v>
      </c>
      <c r="K114" s="563">
        <f t="shared" si="23"/>
        <v>0</v>
      </c>
      <c r="L114" s="568">
        <f t="shared" si="23"/>
        <v>0</v>
      </c>
      <c r="M114" s="558">
        <f t="shared" si="23"/>
        <v>0</v>
      </c>
      <c r="N114" s="571">
        <f t="shared" si="23"/>
        <v>0</v>
      </c>
    </row>
    <row r="115" spans="1:19" ht="15.75" customHeight="1" thickBot="1" x14ac:dyDescent="0.3">
      <c r="A115" s="743" t="s">
        <v>429</v>
      </c>
      <c r="B115" s="744"/>
      <c r="C115" s="744"/>
      <c r="D115" s="744"/>
      <c r="E115" s="744"/>
      <c r="F115" s="744"/>
      <c r="G115" s="744"/>
      <c r="H115" s="744"/>
      <c r="I115" s="744"/>
      <c r="J115" s="744"/>
      <c r="K115" s="744"/>
      <c r="L115" s="744"/>
      <c r="M115" s="744"/>
      <c r="N115" s="745"/>
    </row>
    <row r="116" spans="1:19" ht="26.25" thickBot="1" x14ac:dyDescent="0.3">
      <c r="A116" s="430" t="s">
        <v>419</v>
      </c>
      <c r="B116" s="418" t="s">
        <v>420</v>
      </c>
      <c r="C116" s="430" t="s">
        <v>421</v>
      </c>
      <c r="D116" s="418" t="s">
        <v>36</v>
      </c>
      <c r="E116" s="650" t="s">
        <v>536</v>
      </c>
      <c r="F116" s="299" t="s">
        <v>0</v>
      </c>
      <c r="G116" s="299" t="s">
        <v>2</v>
      </c>
      <c r="H116" s="299" t="s">
        <v>37</v>
      </c>
      <c r="I116" s="550" t="s">
        <v>5</v>
      </c>
      <c r="J116" s="575" t="s">
        <v>519</v>
      </c>
      <c r="K116" s="559" t="s">
        <v>520</v>
      </c>
      <c r="L116" s="564" t="s">
        <v>521</v>
      </c>
      <c r="M116" s="557" t="s">
        <v>522</v>
      </c>
      <c r="N116" s="569" t="s">
        <v>620</v>
      </c>
      <c r="Q116" s="279"/>
      <c r="R116" s="642">
        <v>7</v>
      </c>
      <c r="S116" s="7"/>
    </row>
    <row r="117" spans="1:19" x14ac:dyDescent="0.25">
      <c r="A117" s="233"/>
      <c r="B117" s="234"/>
      <c r="C117" s="235"/>
      <c r="D117" s="234"/>
      <c r="E117" s="234"/>
      <c r="F117" s="236"/>
      <c r="G117" s="237"/>
      <c r="H117" s="238"/>
      <c r="I117" s="551"/>
      <c r="J117" s="576"/>
      <c r="K117" s="560"/>
      <c r="L117" s="565"/>
      <c r="M117" s="572"/>
      <c r="N117" s="555">
        <f t="shared" ref="N117:N123" si="24">SUM(J117:M117)</f>
        <v>0</v>
      </c>
    </row>
    <row r="118" spans="1:19" x14ac:dyDescent="0.25">
      <c r="A118" s="239"/>
      <c r="B118" s="240"/>
      <c r="C118" s="241"/>
      <c r="D118" s="240"/>
      <c r="E118" s="240"/>
      <c r="F118" s="242"/>
      <c r="G118" s="243"/>
      <c r="H118" s="244"/>
      <c r="I118" s="552"/>
      <c r="J118" s="577"/>
      <c r="K118" s="561"/>
      <c r="L118" s="566"/>
      <c r="M118" s="573"/>
      <c r="N118" s="556">
        <f t="shared" si="24"/>
        <v>0</v>
      </c>
    </row>
    <row r="119" spans="1:19" x14ac:dyDescent="0.25">
      <c r="A119" s="239"/>
      <c r="B119" s="240"/>
      <c r="C119" s="241"/>
      <c r="D119" s="240"/>
      <c r="E119" s="240"/>
      <c r="F119" s="242"/>
      <c r="G119" s="243"/>
      <c r="H119" s="244"/>
      <c r="I119" s="552"/>
      <c r="J119" s="577"/>
      <c r="K119" s="561"/>
      <c r="L119" s="566"/>
      <c r="M119" s="573"/>
      <c r="N119" s="556">
        <f t="shared" si="24"/>
        <v>0</v>
      </c>
    </row>
    <row r="120" spans="1:19" x14ac:dyDescent="0.25">
      <c r="A120" s="239"/>
      <c r="B120" s="240"/>
      <c r="C120" s="241"/>
      <c r="D120" s="240"/>
      <c r="E120" s="240"/>
      <c r="F120" s="242"/>
      <c r="G120" s="243"/>
      <c r="H120" s="244"/>
      <c r="I120" s="552"/>
      <c r="J120" s="577"/>
      <c r="K120" s="561"/>
      <c r="L120" s="566"/>
      <c r="M120" s="573"/>
      <c r="N120" s="556">
        <f t="shared" si="24"/>
        <v>0</v>
      </c>
    </row>
    <row r="121" spans="1:19" x14ac:dyDescent="0.25">
      <c r="A121" s="239"/>
      <c r="B121" s="240"/>
      <c r="C121" s="241"/>
      <c r="D121" s="240"/>
      <c r="E121" s="240"/>
      <c r="F121" s="242"/>
      <c r="G121" s="243"/>
      <c r="H121" s="244"/>
      <c r="I121" s="552"/>
      <c r="J121" s="577"/>
      <c r="K121" s="561"/>
      <c r="L121" s="566"/>
      <c r="M121" s="573"/>
      <c r="N121" s="556">
        <f t="shared" si="24"/>
        <v>0</v>
      </c>
    </row>
    <row r="122" spans="1:19" x14ac:dyDescent="0.25">
      <c r="A122" s="239"/>
      <c r="B122" s="240"/>
      <c r="C122" s="241"/>
      <c r="D122" s="240"/>
      <c r="E122" s="240"/>
      <c r="F122" s="242"/>
      <c r="G122" s="243"/>
      <c r="H122" s="244"/>
      <c r="I122" s="552"/>
      <c r="J122" s="577"/>
      <c r="K122" s="561"/>
      <c r="L122" s="566"/>
      <c r="M122" s="573"/>
      <c r="N122" s="556">
        <f t="shared" si="24"/>
        <v>0</v>
      </c>
    </row>
    <row r="123" spans="1:19" x14ac:dyDescent="0.25">
      <c r="A123" s="239"/>
      <c r="B123" s="240"/>
      <c r="C123" s="241"/>
      <c r="D123" s="240"/>
      <c r="E123" s="240"/>
      <c r="F123" s="242"/>
      <c r="G123" s="243"/>
      <c r="H123" s="244"/>
      <c r="I123" s="552"/>
      <c r="J123" s="577"/>
      <c r="K123" s="561"/>
      <c r="L123" s="566"/>
      <c r="M123" s="573"/>
      <c r="N123" s="556">
        <f t="shared" si="24"/>
        <v>0</v>
      </c>
    </row>
    <row r="124" spans="1:19" x14ac:dyDescent="0.25">
      <c r="A124" s="239"/>
      <c r="B124" s="240"/>
      <c r="C124" s="241"/>
      <c r="D124" s="240"/>
      <c r="E124" s="240"/>
      <c r="F124" s="242"/>
      <c r="G124" s="243"/>
      <c r="H124" s="244"/>
      <c r="I124" s="552"/>
      <c r="J124" s="577"/>
      <c r="K124" s="561"/>
      <c r="L124" s="566"/>
      <c r="M124" s="573"/>
      <c r="N124" s="556">
        <f t="shared" ref="N124:N126" si="25">SUM(J124:M124)</f>
        <v>0</v>
      </c>
    </row>
    <row r="125" spans="1:19" x14ac:dyDescent="0.25">
      <c r="A125" s="239"/>
      <c r="B125" s="240"/>
      <c r="C125" s="241"/>
      <c r="D125" s="240"/>
      <c r="E125" s="240"/>
      <c r="F125" s="242"/>
      <c r="G125" s="243"/>
      <c r="H125" s="244"/>
      <c r="I125" s="552"/>
      <c r="J125" s="577"/>
      <c r="K125" s="561"/>
      <c r="L125" s="566"/>
      <c r="M125" s="573"/>
      <c r="N125" s="556">
        <f t="shared" si="25"/>
        <v>0</v>
      </c>
    </row>
    <row r="126" spans="1:19" ht="15.75" thickBot="1" x14ac:dyDescent="0.3">
      <c r="A126" s="245"/>
      <c r="B126" s="246"/>
      <c r="C126" s="247"/>
      <c r="D126" s="246"/>
      <c r="E126" s="246"/>
      <c r="F126" s="248"/>
      <c r="G126" s="249"/>
      <c r="H126" s="250"/>
      <c r="I126" s="553"/>
      <c r="J126" s="578"/>
      <c r="K126" s="562"/>
      <c r="L126" s="567"/>
      <c r="M126" s="574"/>
      <c r="N126" s="570">
        <f t="shared" si="25"/>
        <v>0</v>
      </c>
    </row>
    <row r="127" spans="1:19" ht="15.75" thickBot="1" x14ac:dyDescent="0.3">
      <c r="A127" s="757" t="s">
        <v>4</v>
      </c>
      <c r="B127" s="758"/>
      <c r="C127" s="758"/>
      <c r="D127" s="758"/>
      <c r="E127" s="758"/>
      <c r="F127" s="758"/>
      <c r="G127" s="758"/>
      <c r="H127" s="758"/>
      <c r="I127" s="554">
        <f>SUM(I117:I126)</f>
        <v>0</v>
      </c>
      <c r="J127" s="579">
        <f t="shared" ref="J127:N127" si="26">SUM(J117:J126)</f>
        <v>0</v>
      </c>
      <c r="K127" s="563">
        <f t="shared" si="26"/>
        <v>0</v>
      </c>
      <c r="L127" s="568">
        <f t="shared" si="26"/>
        <v>0</v>
      </c>
      <c r="M127" s="558">
        <f t="shared" si="26"/>
        <v>0</v>
      </c>
      <c r="N127" s="571">
        <f t="shared" si="26"/>
        <v>0</v>
      </c>
    </row>
    <row r="128" spans="1:19" ht="15.75" customHeight="1" thickBot="1" x14ac:dyDescent="0.3">
      <c r="A128" s="743" t="s">
        <v>430</v>
      </c>
      <c r="B128" s="744"/>
      <c r="C128" s="744"/>
      <c r="D128" s="744"/>
      <c r="E128" s="744"/>
      <c r="F128" s="744"/>
      <c r="G128" s="744"/>
      <c r="H128" s="744"/>
      <c r="I128" s="744"/>
      <c r="J128" s="744"/>
      <c r="K128" s="744"/>
      <c r="L128" s="744"/>
      <c r="M128" s="744"/>
      <c r="N128" s="745"/>
    </row>
    <row r="129" spans="1:19" ht="26.25" thickBot="1" x14ac:dyDescent="0.3">
      <c r="A129" s="430" t="s">
        <v>419</v>
      </c>
      <c r="B129" s="418" t="s">
        <v>420</v>
      </c>
      <c r="C129" s="430" t="s">
        <v>421</v>
      </c>
      <c r="D129" s="418" t="s">
        <v>36</v>
      </c>
      <c r="E129" s="650" t="s">
        <v>536</v>
      </c>
      <c r="F129" s="299" t="s">
        <v>0</v>
      </c>
      <c r="G129" s="299" t="s">
        <v>2</v>
      </c>
      <c r="H129" s="299" t="s">
        <v>37</v>
      </c>
      <c r="I129" s="550" t="s">
        <v>5</v>
      </c>
      <c r="J129" s="575" t="s">
        <v>519</v>
      </c>
      <c r="K129" s="559" t="s">
        <v>520</v>
      </c>
      <c r="L129" s="564" t="s">
        <v>521</v>
      </c>
      <c r="M129" s="557" t="s">
        <v>522</v>
      </c>
      <c r="N129" s="569" t="s">
        <v>620</v>
      </c>
      <c r="Q129" s="279"/>
      <c r="R129" s="642">
        <v>7</v>
      </c>
      <c r="S129" s="7"/>
    </row>
    <row r="130" spans="1:19" x14ac:dyDescent="0.25">
      <c r="A130" s="233"/>
      <c r="B130" s="234"/>
      <c r="C130" s="235"/>
      <c r="D130" s="234"/>
      <c r="E130" s="234"/>
      <c r="F130" s="236"/>
      <c r="G130" s="237"/>
      <c r="H130" s="238"/>
      <c r="I130" s="551"/>
      <c r="J130" s="576"/>
      <c r="K130" s="560"/>
      <c r="L130" s="565"/>
      <c r="M130" s="572"/>
      <c r="N130" s="555">
        <f t="shared" ref="N130:N136" si="27">SUM(J130:M130)</f>
        <v>0</v>
      </c>
    </row>
    <row r="131" spans="1:19" x14ac:dyDescent="0.25">
      <c r="A131" s="239"/>
      <c r="B131" s="240"/>
      <c r="C131" s="241"/>
      <c r="D131" s="240"/>
      <c r="E131" s="240"/>
      <c r="F131" s="242"/>
      <c r="G131" s="243"/>
      <c r="H131" s="244"/>
      <c r="I131" s="552"/>
      <c r="J131" s="577"/>
      <c r="K131" s="561"/>
      <c r="L131" s="566"/>
      <c r="M131" s="573"/>
      <c r="N131" s="556">
        <f t="shared" si="27"/>
        <v>0</v>
      </c>
    </row>
    <row r="132" spans="1:19" x14ac:dyDescent="0.25">
      <c r="A132" s="239"/>
      <c r="B132" s="240"/>
      <c r="C132" s="241"/>
      <c r="D132" s="240"/>
      <c r="E132" s="240"/>
      <c r="F132" s="242"/>
      <c r="G132" s="243"/>
      <c r="H132" s="244"/>
      <c r="I132" s="552"/>
      <c r="J132" s="577"/>
      <c r="K132" s="561"/>
      <c r="L132" s="566"/>
      <c r="M132" s="573"/>
      <c r="N132" s="556">
        <f t="shared" si="27"/>
        <v>0</v>
      </c>
    </row>
    <row r="133" spans="1:19" x14ac:dyDescent="0.25">
      <c r="A133" s="239"/>
      <c r="B133" s="240"/>
      <c r="C133" s="241"/>
      <c r="D133" s="240"/>
      <c r="E133" s="240"/>
      <c r="F133" s="242"/>
      <c r="G133" s="243"/>
      <c r="H133" s="244"/>
      <c r="I133" s="552"/>
      <c r="J133" s="577"/>
      <c r="K133" s="561"/>
      <c r="L133" s="566"/>
      <c r="M133" s="573"/>
      <c r="N133" s="556">
        <f t="shared" si="27"/>
        <v>0</v>
      </c>
    </row>
    <row r="134" spans="1:19" x14ac:dyDescent="0.25">
      <c r="A134" s="239"/>
      <c r="B134" s="240"/>
      <c r="C134" s="241"/>
      <c r="D134" s="240"/>
      <c r="E134" s="240"/>
      <c r="F134" s="242"/>
      <c r="G134" s="243"/>
      <c r="H134" s="244"/>
      <c r="I134" s="552"/>
      <c r="J134" s="577"/>
      <c r="K134" s="561"/>
      <c r="L134" s="566"/>
      <c r="M134" s="573"/>
      <c r="N134" s="556">
        <f t="shared" si="27"/>
        <v>0</v>
      </c>
    </row>
    <row r="135" spans="1:19" x14ac:dyDescent="0.25">
      <c r="A135" s="239"/>
      <c r="B135" s="240"/>
      <c r="C135" s="241"/>
      <c r="D135" s="240"/>
      <c r="E135" s="240"/>
      <c r="F135" s="242"/>
      <c r="G135" s="243"/>
      <c r="H135" s="244"/>
      <c r="I135" s="552"/>
      <c r="J135" s="577"/>
      <c r="K135" s="561"/>
      <c r="L135" s="566"/>
      <c r="M135" s="573"/>
      <c r="N135" s="556">
        <f t="shared" si="27"/>
        <v>0</v>
      </c>
    </row>
    <row r="136" spans="1:19" x14ac:dyDescent="0.25">
      <c r="A136" s="239"/>
      <c r="B136" s="240"/>
      <c r="C136" s="241"/>
      <c r="D136" s="240"/>
      <c r="E136" s="240"/>
      <c r="F136" s="242"/>
      <c r="G136" s="243"/>
      <c r="H136" s="244"/>
      <c r="I136" s="552"/>
      <c r="J136" s="577"/>
      <c r="K136" s="561"/>
      <c r="L136" s="566"/>
      <c r="M136" s="573"/>
      <c r="N136" s="556">
        <f t="shared" si="27"/>
        <v>0</v>
      </c>
    </row>
    <row r="137" spans="1:19" x14ac:dyDescent="0.25">
      <c r="A137" s="239"/>
      <c r="B137" s="240"/>
      <c r="C137" s="241"/>
      <c r="D137" s="240"/>
      <c r="E137" s="240"/>
      <c r="F137" s="242"/>
      <c r="G137" s="243"/>
      <c r="H137" s="244"/>
      <c r="I137" s="552"/>
      <c r="J137" s="577"/>
      <c r="K137" s="561"/>
      <c r="L137" s="566"/>
      <c r="M137" s="573"/>
      <c r="N137" s="556">
        <f t="shared" ref="N137:N139" si="28">SUM(J137:M137)</f>
        <v>0</v>
      </c>
    </row>
    <row r="138" spans="1:19" x14ac:dyDescent="0.25">
      <c r="A138" s="239"/>
      <c r="B138" s="240"/>
      <c r="C138" s="241"/>
      <c r="D138" s="240"/>
      <c r="E138" s="240"/>
      <c r="F138" s="242"/>
      <c r="G138" s="243"/>
      <c r="H138" s="244"/>
      <c r="I138" s="552"/>
      <c r="J138" s="577"/>
      <c r="K138" s="561"/>
      <c r="L138" s="566"/>
      <c r="M138" s="573"/>
      <c r="N138" s="556">
        <f t="shared" si="28"/>
        <v>0</v>
      </c>
    </row>
    <row r="139" spans="1:19" ht="15.75" thickBot="1" x14ac:dyDescent="0.3">
      <c r="A139" s="245"/>
      <c r="B139" s="246"/>
      <c r="C139" s="247"/>
      <c r="D139" s="246"/>
      <c r="E139" s="246"/>
      <c r="F139" s="248"/>
      <c r="G139" s="249"/>
      <c r="H139" s="250"/>
      <c r="I139" s="553"/>
      <c r="J139" s="578"/>
      <c r="K139" s="562"/>
      <c r="L139" s="567"/>
      <c r="M139" s="574"/>
      <c r="N139" s="570">
        <f t="shared" si="28"/>
        <v>0</v>
      </c>
    </row>
    <row r="140" spans="1:19" ht="15.75" thickBot="1" x14ac:dyDescent="0.3">
      <c r="A140" s="757" t="s">
        <v>4</v>
      </c>
      <c r="B140" s="758"/>
      <c r="C140" s="758"/>
      <c r="D140" s="758"/>
      <c r="E140" s="758"/>
      <c r="F140" s="758"/>
      <c r="G140" s="758"/>
      <c r="H140" s="758"/>
      <c r="I140" s="554">
        <f>SUM(I130:I139)</f>
        <v>0</v>
      </c>
      <c r="J140" s="579">
        <f t="shared" ref="J140:N140" si="29">SUM(J130:J139)</f>
        <v>0</v>
      </c>
      <c r="K140" s="563">
        <f t="shared" si="29"/>
        <v>0</v>
      </c>
      <c r="L140" s="568">
        <f t="shared" si="29"/>
        <v>0</v>
      </c>
      <c r="M140" s="558">
        <f t="shared" si="29"/>
        <v>0</v>
      </c>
      <c r="N140" s="571">
        <f t="shared" si="29"/>
        <v>0</v>
      </c>
    </row>
    <row r="141" spans="1:19" ht="15.75" customHeight="1" thickBot="1" x14ac:dyDescent="0.3">
      <c r="A141" s="743" t="s">
        <v>431</v>
      </c>
      <c r="B141" s="744"/>
      <c r="C141" s="744"/>
      <c r="D141" s="744"/>
      <c r="E141" s="744"/>
      <c r="F141" s="744"/>
      <c r="G141" s="744"/>
      <c r="H141" s="744"/>
      <c r="I141" s="744"/>
      <c r="J141" s="744"/>
      <c r="K141" s="744"/>
      <c r="L141" s="744"/>
      <c r="M141" s="744"/>
      <c r="N141" s="745"/>
    </row>
    <row r="142" spans="1:19" ht="26.25" thickBot="1" x14ac:dyDescent="0.3">
      <c r="A142" s="429" t="s">
        <v>419</v>
      </c>
      <c r="B142" s="417" t="s">
        <v>420</v>
      </c>
      <c r="C142" s="429" t="s">
        <v>421</v>
      </c>
      <c r="D142" s="417" t="s">
        <v>36</v>
      </c>
      <c r="E142" s="650" t="s">
        <v>536</v>
      </c>
      <c r="F142" s="231" t="s">
        <v>0</v>
      </c>
      <c r="G142" s="231" t="s">
        <v>2</v>
      </c>
      <c r="H142" s="231" t="s">
        <v>37</v>
      </c>
      <c r="I142" s="550" t="s">
        <v>5</v>
      </c>
      <c r="J142" s="575" t="s">
        <v>519</v>
      </c>
      <c r="K142" s="559" t="s">
        <v>520</v>
      </c>
      <c r="L142" s="564" t="s">
        <v>521</v>
      </c>
      <c r="M142" s="557" t="s">
        <v>522</v>
      </c>
      <c r="N142" s="569" t="s">
        <v>620</v>
      </c>
      <c r="Q142" s="279"/>
      <c r="R142" s="642">
        <v>7</v>
      </c>
      <c r="S142" s="7"/>
    </row>
    <row r="143" spans="1:19" x14ac:dyDescent="0.25">
      <c r="A143" s="233"/>
      <c r="B143" s="234"/>
      <c r="C143" s="235"/>
      <c r="D143" s="234"/>
      <c r="E143" s="234"/>
      <c r="F143" s="236"/>
      <c r="G143" s="237"/>
      <c r="H143" s="238"/>
      <c r="I143" s="551"/>
      <c r="J143" s="576"/>
      <c r="K143" s="560"/>
      <c r="L143" s="565"/>
      <c r="M143" s="572"/>
      <c r="N143" s="555">
        <f t="shared" ref="N143:N149" si="30">SUM(J143:M143)</f>
        <v>0</v>
      </c>
    </row>
    <row r="144" spans="1:19" x14ac:dyDescent="0.25">
      <c r="A144" s="239"/>
      <c r="B144" s="240"/>
      <c r="C144" s="241"/>
      <c r="D144" s="240"/>
      <c r="E144" s="240"/>
      <c r="F144" s="242"/>
      <c r="G144" s="243"/>
      <c r="H144" s="244"/>
      <c r="I144" s="552"/>
      <c r="J144" s="577"/>
      <c r="K144" s="561"/>
      <c r="L144" s="566"/>
      <c r="M144" s="573"/>
      <c r="N144" s="556">
        <f t="shared" si="30"/>
        <v>0</v>
      </c>
    </row>
    <row r="145" spans="1:19" x14ac:dyDescent="0.25">
      <c r="A145" s="239"/>
      <c r="B145" s="240"/>
      <c r="C145" s="241"/>
      <c r="D145" s="240"/>
      <c r="E145" s="240"/>
      <c r="F145" s="242"/>
      <c r="G145" s="243"/>
      <c r="H145" s="244"/>
      <c r="I145" s="552"/>
      <c r="J145" s="577"/>
      <c r="K145" s="561"/>
      <c r="L145" s="566"/>
      <c r="M145" s="573"/>
      <c r="N145" s="556">
        <f t="shared" si="30"/>
        <v>0</v>
      </c>
    </row>
    <row r="146" spans="1:19" x14ac:dyDescent="0.25">
      <c r="A146" s="239"/>
      <c r="B146" s="240"/>
      <c r="C146" s="241"/>
      <c r="D146" s="240"/>
      <c r="E146" s="240"/>
      <c r="F146" s="242"/>
      <c r="G146" s="243"/>
      <c r="H146" s="244"/>
      <c r="I146" s="552"/>
      <c r="J146" s="577"/>
      <c r="K146" s="561"/>
      <c r="L146" s="566"/>
      <c r="M146" s="573"/>
      <c r="N146" s="556">
        <f t="shared" si="30"/>
        <v>0</v>
      </c>
    </row>
    <row r="147" spans="1:19" x14ac:dyDescent="0.25">
      <c r="A147" s="239"/>
      <c r="B147" s="240"/>
      <c r="C147" s="241"/>
      <c r="D147" s="240"/>
      <c r="E147" s="240"/>
      <c r="F147" s="242"/>
      <c r="G147" s="243"/>
      <c r="H147" s="244"/>
      <c r="I147" s="552"/>
      <c r="J147" s="577"/>
      <c r="K147" s="561"/>
      <c r="L147" s="566"/>
      <c r="M147" s="573"/>
      <c r="N147" s="556">
        <f t="shared" si="30"/>
        <v>0</v>
      </c>
    </row>
    <row r="148" spans="1:19" x14ac:dyDescent="0.25">
      <c r="A148" s="239"/>
      <c r="B148" s="240"/>
      <c r="C148" s="241"/>
      <c r="D148" s="240"/>
      <c r="E148" s="240"/>
      <c r="F148" s="242"/>
      <c r="G148" s="243"/>
      <c r="H148" s="244"/>
      <c r="I148" s="552"/>
      <c r="J148" s="577"/>
      <c r="K148" s="561"/>
      <c r="L148" s="566"/>
      <c r="M148" s="573"/>
      <c r="N148" s="556">
        <f t="shared" si="30"/>
        <v>0</v>
      </c>
    </row>
    <row r="149" spans="1:19" x14ac:dyDescent="0.25">
      <c r="A149" s="239"/>
      <c r="B149" s="240"/>
      <c r="C149" s="241"/>
      <c r="D149" s="240"/>
      <c r="E149" s="240"/>
      <c r="F149" s="242"/>
      <c r="G149" s="243"/>
      <c r="H149" s="244"/>
      <c r="I149" s="552"/>
      <c r="J149" s="577"/>
      <c r="K149" s="561"/>
      <c r="L149" s="566"/>
      <c r="M149" s="573"/>
      <c r="N149" s="556">
        <f t="shared" si="30"/>
        <v>0</v>
      </c>
    </row>
    <row r="150" spans="1:19" x14ac:dyDescent="0.25">
      <c r="A150" s="239"/>
      <c r="B150" s="240"/>
      <c r="C150" s="241"/>
      <c r="D150" s="240"/>
      <c r="E150" s="240"/>
      <c r="F150" s="242"/>
      <c r="G150" s="243"/>
      <c r="H150" s="244"/>
      <c r="I150" s="552"/>
      <c r="J150" s="577"/>
      <c r="K150" s="561"/>
      <c r="L150" s="566"/>
      <c r="M150" s="573"/>
      <c r="N150" s="556">
        <f t="shared" ref="N150:N152" si="31">SUM(J150:M150)</f>
        <v>0</v>
      </c>
    </row>
    <row r="151" spans="1:19" x14ac:dyDescent="0.25">
      <c r="A151" s="239"/>
      <c r="B151" s="240"/>
      <c r="C151" s="241"/>
      <c r="D151" s="240"/>
      <c r="E151" s="240"/>
      <c r="F151" s="242"/>
      <c r="G151" s="243"/>
      <c r="H151" s="244"/>
      <c r="I151" s="552"/>
      <c r="J151" s="577"/>
      <c r="K151" s="561"/>
      <c r="L151" s="566"/>
      <c r="M151" s="573"/>
      <c r="N151" s="556">
        <f t="shared" si="31"/>
        <v>0</v>
      </c>
    </row>
    <row r="152" spans="1:19" ht="15.75" thickBot="1" x14ac:dyDescent="0.3">
      <c r="A152" s="245"/>
      <c r="B152" s="246"/>
      <c r="C152" s="247"/>
      <c r="D152" s="246"/>
      <c r="E152" s="246"/>
      <c r="F152" s="248"/>
      <c r="G152" s="249"/>
      <c r="H152" s="250"/>
      <c r="I152" s="553"/>
      <c r="J152" s="578"/>
      <c r="K152" s="562"/>
      <c r="L152" s="567"/>
      <c r="M152" s="574"/>
      <c r="N152" s="570">
        <f t="shared" si="31"/>
        <v>0</v>
      </c>
    </row>
    <row r="153" spans="1:19" ht="15.75" thickBot="1" x14ac:dyDescent="0.3">
      <c r="A153" s="757" t="s">
        <v>4</v>
      </c>
      <c r="B153" s="758"/>
      <c r="C153" s="758"/>
      <c r="D153" s="758"/>
      <c r="E153" s="758"/>
      <c r="F153" s="758"/>
      <c r="G153" s="758"/>
      <c r="H153" s="758"/>
      <c r="I153" s="554">
        <f>SUM(I143:I152)</f>
        <v>0</v>
      </c>
      <c r="J153" s="579">
        <f t="shared" ref="J153:N153" si="32">SUM(J143:J152)</f>
        <v>0</v>
      </c>
      <c r="K153" s="563">
        <f t="shared" si="32"/>
        <v>0</v>
      </c>
      <c r="L153" s="568">
        <f t="shared" si="32"/>
        <v>0</v>
      </c>
      <c r="M153" s="558">
        <f t="shared" si="32"/>
        <v>0</v>
      </c>
      <c r="N153" s="571">
        <f t="shared" si="32"/>
        <v>0</v>
      </c>
    </row>
    <row r="154" spans="1:19" ht="15.75" customHeight="1" thickBot="1" x14ac:dyDescent="0.3">
      <c r="A154" s="743" t="s">
        <v>432</v>
      </c>
      <c r="B154" s="744"/>
      <c r="C154" s="744"/>
      <c r="D154" s="744"/>
      <c r="E154" s="744"/>
      <c r="F154" s="744"/>
      <c r="G154" s="744"/>
      <c r="H154" s="744"/>
      <c r="I154" s="744"/>
      <c r="J154" s="744"/>
      <c r="K154" s="744"/>
      <c r="L154" s="744"/>
      <c r="M154" s="744"/>
      <c r="N154" s="745"/>
    </row>
    <row r="155" spans="1:19" ht="26.25" thickBot="1" x14ac:dyDescent="0.3">
      <c r="A155" s="429" t="s">
        <v>419</v>
      </c>
      <c r="B155" s="417" t="s">
        <v>420</v>
      </c>
      <c r="C155" s="429" t="s">
        <v>421</v>
      </c>
      <c r="D155" s="417" t="s">
        <v>36</v>
      </c>
      <c r="E155" s="650" t="s">
        <v>536</v>
      </c>
      <c r="F155" s="231" t="s">
        <v>0</v>
      </c>
      <c r="G155" s="231" t="s">
        <v>2</v>
      </c>
      <c r="H155" s="231" t="s">
        <v>37</v>
      </c>
      <c r="I155" s="550" t="s">
        <v>5</v>
      </c>
      <c r="J155" s="575" t="s">
        <v>519</v>
      </c>
      <c r="K155" s="559" t="s">
        <v>520</v>
      </c>
      <c r="L155" s="564" t="s">
        <v>521</v>
      </c>
      <c r="M155" s="557" t="s">
        <v>522</v>
      </c>
      <c r="N155" s="569" t="s">
        <v>620</v>
      </c>
      <c r="Q155" s="279"/>
      <c r="R155" s="642">
        <v>7</v>
      </c>
      <c r="S155" s="7"/>
    </row>
    <row r="156" spans="1:19" x14ac:dyDescent="0.25">
      <c r="A156" s="233"/>
      <c r="B156" s="234"/>
      <c r="C156" s="235"/>
      <c r="D156" s="234"/>
      <c r="E156" s="234"/>
      <c r="F156" s="236"/>
      <c r="G156" s="237"/>
      <c r="H156" s="238"/>
      <c r="I156" s="551"/>
      <c r="J156" s="576"/>
      <c r="K156" s="560"/>
      <c r="L156" s="565"/>
      <c r="M156" s="572"/>
      <c r="N156" s="555">
        <f t="shared" ref="N156:N162" si="33">SUM(J156:M156)</f>
        <v>0</v>
      </c>
    </row>
    <row r="157" spans="1:19" x14ac:dyDescent="0.25">
      <c r="A157" s="239"/>
      <c r="B157" s="240"/>
      <c r="C157" s="241"/>
      <c r="D157" s="240"/>
      <c r="E157" s="240"/>
      <c r="F157" s="242"/>
      <c r="G157" s="243"/>
      <c r="H157" s="244"/>
      <c r="I157" s="552"/>
      <c r="J157" s="577"/>
      <c r="K157" s="561"/>
      <c r="L157" s="566"/>
      <c r="M157" s="573"/>
      <c r="N157" s="556">
        <f t="shared" si="33"/>
        <v>0</v>
      </c>
    </row>
    <row r="158" spans="1:19" x14ac:dyDescent="0.25">
      <c r="A158" s="239"/>
      <c r="B158" s="240"/>
      <c r="C158" s="241"/>
      <c r="D158" s="240"/>
      <c r="E158" s="240"/>
      <c r="F158" s="242"/>
      <c r="G158" s="243"/>
      <c r="H158" s="244"/>
      <c r="I158" s="552"/>
      <c r="J158" s="577"/>
      <c r="K158" s="561"/>
      <c r="L158" s="566"/>
      <c r="M158" s="573"/>
      <c r="N158" s="556">
        <f t="shared" si="33"/>
        <v>0</v>
      </c>
    </row>
    <row r="159" spans="1:19" x14ac:dyDescent="0.25">
      <c r="A159" s="239"/>
      <c r="B159" s="240"/>
      <c r="C159" s="241"/>
      <c r="D159" s="240"/>
      <c r="E159" s="240"/>
      <c r="F159" s="242"/>
      <c r="G159" s="243"/>
      <c r="H159" s="244"/>
      <c r="I159" s="552"/>
      <c r="J159" s="577"/>
      <c r="K159" s="561"/>
      <c r="L159" s="566"/>
      <c r="M159" s="573"/>
      <c r="N159" s="556">
        <f t="shared" si="33"/>
        <v>0</v>
      </c>
    </row>
    <row r="160" spans="1:19" x14ac:dyDescent="0.25">
      <c r="A160" s="239"/>
      <c r="B160" s="240"/>
      <c r="C160" s="241"/>
      <c r="D160" s="240"/>
      <c r="E160" s="240"/>
      <c r="F160" s="242"/>
      <c r="G160" s="243"/>
      <c r="H160" s="244"/>
      <c r="I160" s="552"/>
      <c r="J160" s="577"/>
      <c r="K160" s="561"/>
      <c r="L160" s="566"/>
      <c r="M160" s="573"/>
      <c r="N160" s="556">
        <f t="shared" si="33"/>
        <v>0</v>
      </c>
    </row>
    <row r="161" spans="1:19" x14ac:dyDescent="0.25">
      <c r="A161" s="239"/>
      <c r="B161" s="240"/>
      <c r="C161" s="241"/>
      <c r="D161" s="240"/>
      <c r="E161" s="240"/>
      <c r="F161" s="242"/>
      <c r="G161" s="243"/>
      <c r="H161" s="244"/>
      <c r="I161" s="552"/>
      <c r="J161" s="577"/>
      <c r="K161" s="561"/>
      <c r="L161" s="566"/>
      <c r="M161" s="573"/>
      <c r="N161" s="556">
        <f t="shared" si="33"/>
        <v>0</v>
      </c>
    </row>
    <row r="162" spans="1:19" x14ac:dyDescent="0.25">
      <c r="A162" s="239"/>
      <c r="B162" s="240"/>
      <c r="C162" s="241"/>
      <c r="D162" s="240"/>
      <c r="E162" s="240"/>
      <c r="F162" s="242"/>
      <c r="G162" s="243"/>
      <c r="H162" s="244"/>
      <c r="I162" s="552"/>
      <c r="J162" s="577"/>
      <c r="K162" s="561"/>
      <c r="L162" s="566"/>
      <c r="M162" s="573"/>
      <c r="N162" s="556">
        <f t="shared" si="33"/>
        <v>0</v>
      </c>
    </row>
    <row r="163" spans="1:19" x14ac:dyDescent="0.25">
      <c r="A163" s="239"/>
      <c r="B163" s="240"/>
      <c r="C163" s="241"/>
      <c r="D163" s="240"/>
      <c r="E163" s="240"/>
      <c r="F163" s="242"/>
      <c r="G163" s="243"/>
      <c r="H163" s="244"/>
      <c r="I163" s="552"/>
      <c r="J163" s="577"/>
      <c r="K163" s="561"/>
      <c r="L163" s="566"/>
      <c r="M163" s="573"/>
      <c r="N163" s="556">
        <f t="shared" ref="N163:N165" si="34">SUM(J163:M163)</f>
        <v>0</v>
      </c>
    </row>
    <row r="164" spans="1:19" x14ac:dyDescent="0.25">
      <c r="A164" s="239"/>
      <c r="B164" s="240"/>
      <c r="C164" s="241"/>
      <c r="D164" s="240"/>
      <c r="E164" s="240"/>
      <c r="F164" s="242"/>
      <c r="G164" s="243"/>
      <c r="H164" s="244"/>
      <c r="I164" s="552"/>
      <c r="J164" s="577"/>
      <c r="K164" s="561"/>
      <c r="L164" s="566"/>
      <c r="M164" s="573"/>
      <c r="N164" s="556">
        <f t="shared" si="34"/>
        <v>0</v>
      </c>
    </row>
    <row r="165" spans="1:19" ht="15.75" thickBot="1" x14ac:dyDescent="0.3">
      <c r="A165" s="245"/>
      <c r="B165" s="246"/>
      <c r="C165" s="247"/>
      <c r="D165" s="246"/>
      <c r="E165" s="246"/>
      <c r="F165" s="248"/>
      <c r="G165" s="249"/>
      <c r="H165" s="250"/>
      <c r="I165" s="553"/>
      <c r="J165" s="578"/>
      <c r="K165" s="562"/>
      <c r="L165" s="567"/>
      <c r="M165" s="574"/>
      <c r="N165" s="570">
        <f t="shared" si="34"/>
        <v>0</v>
      </c>
    </row>
    <row r="166" spans="1:19" ht="15.75" thickBot="1" x14ac:dyDescent="0.3">
      <c r="A166" s="757" t="s">
        <v>4</v>
      </c>
      <c r="B166" s="758"/>
      <c r="C166" s="758"/>
      <c r="D166" s="758"/>
      <c r="E166" s="758"/>
      <c r="F166" s="758"/>
      <c r="G166" s="758"/>
      <c r="H166" s="758"/>
      <c r="I166" s="554">
        <f>SUM(I156:I165)</f>
        <v>0</v>
      </c>
      <c r="J166" s="579">
        <f t="shared" ref="J166:N166" si="35">SUM(J156:J165)</f>
        <v>0</v>
      </c>
      <c r="K166" s="563">
        <f t="shared" si="35"/>
        <v>0</v>
      </c>
      <c r="L166" s="568">
        <f t="shared" si="35"/>
        <v>0</v>
      </c>
      <c r="M166" s="558">
        <f t="shared" si="35"/>
        <v>0</v>
      </c>
      <c r="N166" s="571">
        <f t="shared" si="35"/>
        <v>0</v>
      </c>
    </row>
    <row r="167" spans="1:19" ht="15.75" customHeight="1" thickBot="1" x14ac:dyDescent="0.3">
      <c r="A167" s="743" t="s">
        <v>433</v>
      </c>
      <c r="B167" s="744"/>
      <c r="C167" s="744"/>
      <c r="D167" s="744"/>
      <c r="E167" s="744"/>
      <c r="F167" s="744"/>
      <c r="G167" s="744"/>
      <c r="H167" s="744"/>
      <c r="I167" s="744"/>
      <c r="J167" s="744"/>
      <c r="K167" s="744"/>
      <c r="L167" s="744"/>
      <c r="M167" s="744"/>
      <c r="N167" s="745"/>
    </row>
    <row r="168" spans="1:19" ht="26.25" thickBot="1" x14ac:dyDescent="0.3">
      <c r="A168" s="429" t="s">
        <v>419</v>
      </c>
      <c r="B168" s="417" t="s">
        <v>420</v>
      </c>
      <c r="C168" s="429" t="s">
        <v>421</v>
      </c>
      <c r="D168" s="417" t="s">
        <v>36</v>
      </c>
      <c r="E168" s="650" t="s">
        <v>536</v>
      </c>
      <c r="F168" s="231" t="s">
        <v>0</v>
      </c>
      <c r="G168" s="231" t="s">
        <v>2</v>
      </c>
      <c r="H168" s="231" t="s">
        <v>37</v>
      </c>
      <c r="I168" s="550" t="s">
        <v>5</v>
      </c>
      <c r="J168" s="575" t="s">
        <v>519</v>
      </c>
      <c r="K168" s="559" t="s">
        <v>520</v>
      </c>
      <c r="L168" s="564" t="s">
        <v>521</v>
      </c>
      <c r="M168" s="557" t="s">
        <v>522</v>
      </c>
      <c r="N168" s="569" t="s">
        <v>620</v>
      </c>
      <c r="Q168" s="279"/>
      <c r="R168" s="642">
        <v>7</v>
      </c>
      <c r="S168" s="7"/>
    </row>
    <row r="169" spans="1:19" x14ac:dyDescent="0.25">
      <c r="A169" s="233"/>
      <c r="B169" s="234"/>
      <c r="C169" s="235"/>
      <c r="D169" s="234"/>
      <c r="E169" s="234"/>
      <c r="F169" s="236"/>
      <c r="G169" s="237"/>
      <c r="H169" s="238"/>
      <c r="I169" s="551"/>
      <c r="J169" s="576"/>
      <c r="K169" s="560"/>
      <c r="L169" s="565"/>
      <c r="M169" s="572"/>
      <c r="N169" s="555">
        <f t="shared" ref="N169:N175" si="36">SUM(J169:M169)</f>
        <v>0</v>
      </c>
    </row>
    <row r="170" spans="1:19" x14ac:dyDescent="0.25">
      <c r="A170" s="239"/>
      <c r="B170" s="240"/>
      <c r="C170" s="241"/>
      <c r="D170" s="240"/>
      <c r="E170" s="240"/>
      <c r="F170" s="242"/>
      <c r="G170" s="243"/>
      <c r="H170" s="244"/>
      <c r="I170" s="552"/>
      <c r="J170" s="577"/>
      <c r="K170" s="561"/>
      <c r="L170" s="566"/>
      <c r="M170" s="573"/>
      <c r="N170" s="556">
        <f t="shared" si="36"/>
        <v>0</v>
      </c>
    </row>
    <row r="171" spans="1:19" x14ac:dyDescent="0.25">
      <c r="A171" s="239"/>
      <c r="B171" s="240"/>
      <c r="C171" s="241"/>
      <c r="D171" s="240"/>
      <c r="E171" s="240"/>
      <c r="F171" s="242"/>
      <c r="G171" s="243"/>
      <c r="H171" s="244"/>
      <c r="I171" s="552"/>
      <c r="J171" s="577"/>
      <c r="K171" s="561"/>
      <c r="L171" s="566"/>
      <c r="M171" s="573"/>
      <c r="N171" s="556">
        <f t="shared" si="36"/>
        <v>0</v>
      </c>
    </row>
    <row r="172" spans="1:19" x14ac:dyDescent="0.25">
      <c r="A172" s="239"/>
      <c r="B172" s="240"/>
      <c r="C172" s="241"/>
      <c r="D172" s="240"/>
      <c r="E172" s="240"/>
      <c r="F172" s="242"/>
      <c r="G172" s="243"/>
      <c r="H172" s="244"/>
      <c r="I172" s="552"/>
      <c r="J172" s="577"/>
      <c r="K172" s="561"/>
      <c r="L172" s="566"/>
      <c r="M172" s="573"/>
      <c r="N172" s="556">
        <f t="shared" si="36"/>
        <v>0</v>
      </c>
    </row>
    <row r="173" spans="1:19" x14ac:dyDescent="0.25">
      <c r="A173" s="239"/>
      <c r="B173" s="240"/>
      <c r="C173" s="241"/>
      <c r="D173" s="240"/>
      <c r="E173" s="240"/>
      <c r="F173" s="242"/>
      <c r="G173" s="243"/>
      <c r="H173" s="244"/>
      <c r="I173" s="552"/>
      <c r="J173" s="577"/>
      <c r="K173" s="561"/>
      <c r="L173" s="566"/>
      <c r="M173" s="573"/>
      <c r="N173" s="556">
        <f t="shared" si="36"/>
        <v>0</v>
      </c>
    </row>
    <row r="174" spans="1:19" x14ac:dyDescent="0.25">
      <c r="A174" s="239"/>
      <c r="B174" s="240"/>
      <c r="C174" s="241"/>
      <c r="D174" s="240"/>
      <c r="E174" s="240"/>
      <c r="F174" s="242"/>
      <c r="G174" s="243"/>
      <c r="H174" s="244"/>
      <c r="I174" s="552"/>
      <c r="J174" s="577"/>
      <c r="K174" s="561"/>
      <c r="L174" s="566"/>
      <c r="M174" s="573"/>
      <c r="N174" s="556">
        <f t="shared" si="36"/>
        <v>0</v>
      </c>
    </row>
    <row r="175" spans="1:19" x14ac:dyDescent="0.25">
      <c r="A175" s="239"/>
      <c r="B175" s="240"/>
      <c r="C175" s="241"/>
      <c r="D175" s="240"/>
      <c r="E175" s="240"/>
      <c r="F175" s="242"/>
      <c r="G175" s="243"/>
      <c r="H175" s="244"/>
      <c r="I175" s="552"/>
      <c r="J175" s="577"/>
      <c r="K175" s="561"/>
      <c r="L175" s="566"/>
      <c r="M175" s="573"/>
      <c r="N175" s="556">
        <f t="shared" si="36"/>
        <v>0</v>
      </c>
    </row>
    <row r="176" spans="1:19" x14ac:dyDescent="0.25">
      <c r="A176" s="239"/>
      <c r="B176" s="240"/>
      <c r="C176" s="241"/>
      <c r="D176" s="240"/>
      <c r="E176" s="240"/>
      <c r="F176" s="242"/>
      <c r="G176" s="243"/>
      <c r="H176" s="244"/>
      <c r="I176" s="552"/>
      <c r="J176" s="577"/>
      <c r="K176" s="561"/>
      <c r="L176" s="566"/>
      <c r="M176" s="573"/>
      <c r="N176" s="556">
        <f t="shared" ref="N176:N178" si="37">SUM(J176:M176)</f>
        <v>0</v>
      </c>
    </row>
    <row r="177" spans="1:19" x14ac:dyDescent="0.25">
      <c r="A177" s="239"/>
      <c r="B177" s="240"/>
      <c r="C177" s="241"/>
      <c r="D177" s="240"/>
      <c r="E177" s="240"/>
      <c r="F177" s="242"/>
      <c r="G177" s="243"/>
      <c r="H177" s="244"/>
      <c r="I177" s="552"/>
      <c r="J177" s="577"/>
      <c r="K177" s="561"/>
      <c r="L177" s="566"/>
      <c r="M177" s="573"/>
      <c r="N177" s="556">
        <f t="shared" si="37"/>
        <v>0</v>
      </c>
    </row>
    <row r="178" spans="1:19" ht="15.75" thickBot="1" x14ac:dyDescent="0.3">
      <c r="A178" s="245"/>
      <c r="B178" s="246"/>
      <c r="C178" s="247"/>
      <c r="D178" s="246"/>
      <c r="E178" s="246"/>
      <c r="F178" s="248"/>
      <c r="G178" s="249"/>
      <c r="H178" s="250"/>
      <c r="I178" s="553"/>
      <c r="J178" s="578"/>
      <c r="K178" s="562"/>
      <c r="L178" s="567"/>
      <c r="M178" s="574"/>
      <c r="N178" s="570">
        <f t="shared" si="37"/>
        <v>0</v>
      </c>
    </row>
    <row r="179" spans="1:19" ht="15.75" thickBot="1" x14ac:dyDescent="0.3">
      <c r="A179" s="757" t="s">
        <v>4</v>
      </c>
      <c r="B179" s="758"/>
      <c r="C179" s="758"/>
      <c r="D179" s="758"/>
      <c r="E179" s="758"/>
      <c r="F179" s="758"/>
      <c r="G179" s="758"/>
      <c r="H179" s="758"/>
      <c r="I179" s="554">
        <f>SUM(I169:I178)</f>
        <v>0</v>
      </c>
      <c r="J179" s="579">
        <f t="shared" ref="J179:N179" si="38">SUM(J169:J178)</f>
        <v>0</v>
      </c>
      <c r="K179" s="563">
        <f t="shared" si="38"/>
        <v>0</v>
      </c>
      <c r="L179" s="568">
        <f t="shared" si="38"/>
        <v>0</v>
      </c>
      <c r="M179" s="558">
        <f t="shared" si="38"/>
        <v>0</v>
      </c>
      <c r="N179" s="571">
        <f t="shared" si="38"/>
        <v>0</v>
      </c>
    </row>
    <row r="180" spans="1:19" ht="15.75" customHeight="1" thickBot="1" x14ac:dyDescent="0.3">
      <c r="A180" s="743" t="s">
        <v>434</v>
      </c>
      <c r="B180" s="744"/>
      <c r="C180" s="744"/>
      <c r="D180" s="744"/>
      <c r="E180" s="744"/>
      <c r="F180" s="744"/>
      <c r="G180" s="744"/>
      <c r="H180" s="744"/>
      <c r="I180" s="744"/>
      <c r="J180" s="744"/>
      <c r="K180" s="744"/>
      <c r="L180" s="744"/>
      <c r="M180" s="744"/>
      <c r="N180" s="745"/>
    </row>
    <row r="181" spans="1:19" ht="26.25" thickBot="1" x14ac:dyDescent="0.3">
      <c r="A181" s="429" t="s">
        <v>419</v>
      </c>
      <c r="B181" s="417" t="s">
        <v>420</v>
      </c>
      <c r="C181" s="429" t="s">
        <v>421</v>
      </c>
      <c r="D181" s="417" t="s">
        <v>36</v>
      </c>
      <c r="E181" s="650" t="s">
        <v>536</v>
      </c>
      <c r="F181" s="231" t="s">
        <v>0</v>
      </c>
      <c r="G181" s="231" t="s">
        <v>2</v>
      </c>
      <c r="H181" s="231" t="s">
        <v>37</v>
      </c>
      <c r="I181" s="550" t="s">
        <v>5</v>
      </c>
      <c r="J181" s="575" t="s">
        <v>519</v>
      </c>
      <c r="K181" s="559" t="s">
        <v>520</v>
      </c>
      <c r="L181" s="564" t="s">
        <v>521</v>
      </c>
      <c r="M181" s="557" t="s">
        <v>522</v>
      </c>
      <c r="N181" s="569" t="s">
        <v>620</v>
      </c>
      <c r="Q181" s="279"/>
      <c r="R181" s="642">
        <v>7</v>
      </c>
      <c r="S181" s="7"/>
    </row>
    <row r="182" spans="1:19" x14ac:dyDescent="0.25">
      <c r="A182" s="233"/>
      <c r="B182" s="234"/>
      <c r="C182" s="235"/>
      <c r="D182" s="234"/>
      <c r="E182" s="234"/>
      <c r="F182" s="236"/>
      <c r="G182" s="237"/>
      <c r="H182" s="238"/>
      <c r="I182" s="551"/>
      <c r="J182" s="576"/>
      <c r="K182" s="560"/>
      <c r="L182" s="565"/>
      <c r="M182" s="572"/>
      <c r="N182" s="555">
        <f t="shared" ref="N182:N188" si="39">SUM(J182:M182)</f>
        <v>0</v>
      </c>
    </row>
    <row r="183" spans="1:19" x14ac:dyDescent="0.25">
      <c r="A183" s="239"/>
      <c r="B183" s="240"/>
      <c r="C183" s="241"/>
      <c r="D183" s="240"/>
      <c r="E183" s="240"/>
      <c r="F183" s="242"/>
      <c r="G183" s="243"/>
      <c r="H183" s="244"/>
      <c r="I183" s="552"/>
      <c r="J183" s="577"/>
      <c r="K183" s="561"/>
      <c r="L183" s="566"/>
      <c r="M183" s="573"/>
      <c r="N183" s="556">
        <f t="shared" si="39"/>
        <v>0</v>
      </c>
    </row>
    <row r="184" spans="1:19" x14ac:dyDescent="0.25">
      <c r="A184" s="239"/>
      <c r="B184" s="240"/>
      <c r="C184" s="241"/>
      <c r="D184" s="240"/>
      <c r="E184" s="240"/>
      <c r="F184" s="242"/>
      <c r="G184" s="243"/>
      <c r="H184" s="244"/>
      <c r="I184" s="552"/>
      <c r="J184" s="577"/>
      <c r="K184" s="561"/>
      <c r="L184" s="566"/>
      <c r="M184" s="573"/>
      <c r="N184" s="556">
        <f t="shared" si="39"/>
        <v>0</v>
      </c>
    </row>
    <row r="185" spans="1:19" x14ac:dyDescent="0.25">
      <c r="A185" s="239"/>
      <c r="B185" s="240"/>
      <c r="C185" s="241"/>
      <c r="D185" s="240"/>
      <c r="E185" s="240"/>
      <c r="F185" s="242"/>
      <c r="G185" s="243"/>
      <c r="H185" s="244"/>
      <c r="I185" s="552"/>
      <c r="J185" s="577"/>
      <c r="K185" s="561"/>
      <c r="L185" s="566"/>
      <c r="M185" s="573"/>
      <c r="N185" s="556">
        <f t="shared" si="39"/>
        <v>0</v>
      </c>
    </row>
    <row r="186" spans="1:19" x14ac:dyDescent="0.25">
      <c r="A186" s="239"/>
      <c r="B186" s="240"/>
      <c r="C186" s="241"/>
      <c r="D186" s="240"/>
      <c r="E186" s="240"/>
      <c r="F186" s="242"/>
      <c r="G186" s="243"/>
      <c r="H186" s="244"/>
      <c r="I186" s="552"/>
      <c r="J186" s="577"/>
      <c r="K186" s="561"/>
      <c r="L186" s="566"/>
      <c r="M186" s="573"/>
      <c r="N186" s="556">
        <f t="shared" si="39"/>
        <v>0</v>
      </c>
    </row>
    <row r="187" spans="1:19" x14ac:dyDescent="0.25">
      <c r="A187" s="239"/>
      <c r="B187" s="240"/>
      <c r="C187" s="241"/>
      <c r="D187" s="240"/>
      <c r="E187" s="240"/>
      <c r="F187" s="242"/>
      <c r="G187" s="243"/>
      <c r="H187" s="244"/>
      <c r="I187" s="552"/>
      <c r="J187" s="577"/>
      <c r="K187" s="561"/>
      <c r="L187" s="566"/>
      <c r="M187" s="573"/>
      <c r="N187" s="556">
        <f t="shared" si="39"/>
        <v>0</v>
      </c>
    </row>
    <row r="188" spans="1:19" x14ac:dyDescent="0.25">
      <c r="A188" s="239"/>
      <c r="B188" s="240"/>
      <c r="C188" s="241"/>
      <c r="D188" s="240"/>
      <c r="E188" s="240"/>
      <c r="F188" s="242"/>
      <c r="G188" s="243"/>
      <c r="H188" s="244"/>
      <c r="I188" s="552"/>
      <c r="J188" s="577"/>
      <c r="K188" s="561"/>
      <c r="L188" s="566"/>
      <c r="M188" s="573"/>
      <c r="N188" s="556">
        <f t="shared" si="39"/>
        <v>0</v>
      </c>
    </row>
    <row r="189" spans="1:19" x14ac:dyDescent="0.25">
      <c r="A189" s="239"/>
      <c r="B189" s="240"/>
      <c r="C189" s="241"/>
      <c r="D189" s="240"/>
      <c r="E189" s="240"/>
      <c r="F189" s="242"/>
      <c r="G189" s="243"/>
      <c r="H189" s="244"/>
      <c r="I189" s="552"/>
      <c r="J189" s="577"/>
      <c r="K189" s="561"/>
      <c r="L189" s="566"/>
      <c r="M189" s="573"/>
      <c r="N189" s="556">
        <f t="shared" ref="N189:N191" si="40">SUM(J189:M189)</f>
        <v>0</v>
      </c>
    </row>
    <row r="190" spans="1:19" x14ac:dyDescent="0.25">
      <c r="A190" s="239"/>
      <c r="B190" s="240"/>
      <c r="C190" s="241"/>
      <c r="D190" s="240"/>
      <c r="E190" s="240"/>
      <c r="F190" s="242"/>
      <c r="G190" s="243"/>
      <c r="H190" s="244"/>
      <c r="I190" s="552"/>
      <c r="J190" s="577"/>
      <c r="K190" s="561"/>
      <c r="L190" s="566"/>
      <c r="M190" s="573"/>
      <c r="N190" s="556">
        <f t="shared" si="40"/>
        <v>0</v>
      </c>
    </row>
    <row r="191" spans="1:19" ht="15.75" thickBot="1" x14ac:dyDescent="0.3">
      <c r="A191" s="245"/>
      <c r="B191" s="246"/>
      <c r="C191" s="247"/>
      <c r="D191" s="246"/>
      <c r="E191" s="246"/>
      <c r="F191" s="248"/>
      <c r="G191" s="249"/>
      <c r="H191" s="250"/>
      <c r="I191" s="553"/>
      <c r="J191" s="578"/>
      <c r="K191" s="562"/>
      <c r="L191" s="567"/>
      <c r="M191" s="574"/>
      <c r="N191" s="570">
        <f t="shared" si="40"/>
        <v>0</v>
      </c>
    </row>
    <row r="192" spans="1:19" ht="15.75" thickBot="1" x14ac:dyDescent="0.3">
      <c r="A192" s="757" t="s">
        <v>4</v>
      </c>
      <c r="B192" s="758"/>
      <c r="C192" s="758"/>
      <c r="D192" s="758"/>
      <c r="E192" s="758"/>
      <c r="F192" s="758"/>
      <c r="G192" s="758"/>
      <c r="H192" s="758"/>
      <c r="I192" s="554">
        <f>SUM(I182:I191)</f>
        <v>0</v>
      </c>
      <c r="J192" s="579">
        <f t="shared" ref="J192:N192" si="41">SUM(J182:J191)</f>
        <v>0</v>
      </c>
      <c r="K192" s="563">
        <f t="shared" si="41"/>
        <v>0</v>
      </c>
      <c r="L192" s="568">
        <f t="shared" si="41"/>
        <v>0</v>
      </c>
      <c r="M192" s="558">
        <f t="shared" si="41"/>
        <v>0</v>
      </c>
      <c r="N192" s="571">
        <f t="shared" si="41"/>
        <v>0</v>
      </c>
    </row>
    <row r="193" spans="1:19" ht="30" customHeight="1" thickBot="1" x14ac:dyDescent="0.3">
      <c r="A193" s="743" t="s">
        <v>435</v>
      </c>
      <c r="B193" s="744"/>
      <c r="C193" s="744"/>
      <c r="D193" s="744"/>
      <c r="E193" s="744"/>
      <c r="F193" s="744"/>
      <c r="G193" s="744"/>
      <c r="H193" s="744"/>
      <c r="I193" s="744"/>
      <c r="J193" s="744"/>
      <c r="K193" s="744"/>
      <c r="L193" s="744"/>
      <c r="M193" s="744"/>
      <c r="N193" s="745"/>
    </row>
    <row r="194" spans="1:19" ht="26.25" thickBot="1" x14ac:dyDescent="0.3">
      <c r="A194" s="429" t="s">
        <v>419</v>
      </c>
      <c r="B194" s="417" t="s">
        <v>420</v>
      </c>
      <c r="C194" s="429" t="s">
        <v>421</v>
      </c>
      <c r="D194" s="417" t="s">
        <v>36</v>
      </c>
      <c r="E194" s="650" t="s">
        <v>536</v>
      </c>
      <c r="F194" s="231" t="s">
        <v>0</v>
      </c>
      <c r="G194" s="231" t="s">
        <v>2</v>
      </c>
      <c r="H194" s="231" t="s">
        <v>37</v>
      </c>
      <c r="I194" s="550" t="s">
        <v>5</v>
      </c>
      <c r="J194" s="575" t="s">
        <v>519</v>
      </c>
      <c r="K194" s="559" t="s">
        <v>520</v>
      </c>
      <c r="L194" s="564" t="s">
        <v>521</v>
      </c>
      <c r="M194" s="557" t="s">
        <v>522</v>
      </c>
      <c r="N194" s="569" t="s">
        <v>620</v>
      </c>
      <c r="Q194" s="279"/>
      <c r="R194" s="642">
        <v>7</v>
      </c>
      <c r="S194" s="7"/>
    </row>
    <row r="195" spans="1:19" x14ac:dyDescent="0.25">
      <c r="A195" s="233"/>
      <c r="B195" s="234"/>
      <c r="C195" s="235"/>
      <c r="D195" s="234"/>
      <c r="E195" s="234"/>
      <c r="F195" s="236"/>
      <c r="G195" s="237"/>
      <c r="H195" s="238"/>
      <c r="I195" s="551"/>
      <c r="J195" s="576"/>
      <c r="K195" s="560"/>
      <c r="L195" s="565"/>
      <c r="M195" s="572"/>
      <c r="N195" s="555">
        <f t="shared" ref="N195:N201" si="42">SUM(J195:M195)</f>
        <v>0</v>
      </c>
    </row>
    <row r="196" spans="1:19" x14ac:dyDescent="0.25">
      <c r="A196" s="239"/>
      <c r="B196" s="240"/>
      <c r="C196" s="241"/>
      <c r="D196" s="240"/>
      <c r="E196" s="240"/>
      <c r="F196" s="242"/>
      <c r="G196" s="243"/>
      <c r="H196" s="244"/>
      <c r="I196" s="552"/>
      <c r="J196" s="577"/>
      <c r="K196" s="561"/>
      <c r="L196" s="566"/>
      <c r="M196" s="573"/>
      <c r="N196" s="556">
        <f t="shared" si="42"/>
        <v>0</v>
      </c>
    </row>
    <row r="197" spans="1:19" x14ac:dyDescent="0.25">
      <c r="A197" s="239"/>
      <c r="B197" s="240"/>
      <c r="C197" s="241"/>
      <c r="D197" s="240"/>
      <c r="E197" s="240"/>
      <c r="F197" s="242"/>
      <c r="G197" s="243"/>
      <c r="H197" s="244"/>
      <c r="I197" s="552"/>
      <c r="J197" s="577"/>
      <c r="K197" s="561"/>
      <c r="L197" s="566"/>
      <c r="M197" s="573"/>
      <c r="N197" s="556">
        <f t="shared" si="42"/>
        <v>0</v>
      </c>
    </row>
    <row r="198" spans="1:19" x14ac:dyDescent="0.25">
      <c r="A198" s="239"/>
      <c r="B198" s="240"/>
      <c r="C198" s="241"/>
      <c r="D198" s="240"/>
      <c r="E198" s="240"/>
      <c r="F198" s="242"/>
      <c r="G198" s="243"/>
      <c r="H198" s="244"/>
      <c r="I198" s="552"/>
      <c r="J198" s="577"/>
      <c r="K198" s="561"/>
      <c r="L198" s="566"/>
      <c r="M198" s="573"/>
      <c r="N198" s="556">
        <f t="shared" si="42"/>
        <v>0</v>
      </c>
    </row>
    <row r="199" spans="1:19" x14ac:dyDescent="0.25">
      <c r="A199" s="239"/>
      <c r="B199" s="240"/>
      <c r="C199" s="241"/>
      <c r="D199" s="240"/>
      <c r="E199" s="240"/>
      <c r="F199" s="242"/>
      <c r="G199" s="243"/>
      <c r="H199" s="244"/>
      <c r="I199" s="552"/>
      <c r="J199" s="577"/>
      <c r="K199" s="561"/>
      <c r="L199" s="566"/>
      <c r="M199" s="573"/>
      <c r="N199" s="556">
        <f t="shared" si="42"/>
        <v>0</v>
      </c>
    </row>
    <row r="200" spans="1:19" x14ac:dyDescent="0.25">
      <c r="A200" s="239"/>
      <c r="B200" s="240"/>
      <c r="C200" s="241"/>
      <c r="D200" s="240"/>
      <c r="E200" s="240"/>
      <c r="F200" s="242"/>
      <c r="G200" s="243"/>
      <c r="H200" s="244"/>
      <c r="I200" s="552"/>
      <c r="J200" s="577"/>
      <c r="K200" s="561"/>
      <c r="L200" s="566"/>
      <c r="M200" s="573"/>
      <c r="N200" s="556">
        <f t="shared" si="42"/>
        <v>0</v>
      </c>
    </row>
    <row r="201" spans="1:19" x14ac:dyDescent="0.25">
      <c r="A201" s="239"/>
      <c r="B201" s="240"/>
      <c r="C201" s="241"/>
      <c r="D201" s="240"/>
      <c r="E201" s="240"/>
      <c r="F201" s="242"/>
      <c r="G201" s="243"/>
      <c r="H201" s="244"/>
      <c r="I201" s="552"/>
      <c r="J201" s="577"/>
      <c r="K201" s="561"/>
      <c r="L201" s="566"/>
      <c r="M201" s="573"/>
      <c r="N201" s="556">
        <f t="shared" si="42"/>
        <v>0</v>
      </c>
    </row>
    <row r="202" spans="1:19" x14ac:dyDescent="0.25">
      <c r="A202" s="239"/>
      <c r="B202" s="240"/>
      <c r="C202" s="241"/>
      <c r="D202" s="240"/>
      <c r="E202" s="240"/>
      <c r="F202" s="242"/>
      <c r="G202" s="243"/>
      <c r="H202" s="244"/>
      <c r="I202" s="552"/>
      <c r="J202" s="577"/>
      <c r="K202" s="561"/>
      <c r="L202" s="566"/>
      <c r="M202" s="573"/>
      <c r="N202" s="556">
        <f t="shared" ref="N202:N204" si="43">SUM(J202:M202)</f>
        <v>0</v>
      </c>
    </row>
    <row r="203" spans="1:19" x14ac:dyDescent="0.25">
      <c r="A203" s="239"/>
      <c r="B203" s="240"/>
      <c r="C203" s="241"/>
      <c r="D203" s="240"/>
      <c r="E203" s="240"/>
      <c r="F203" s="242"/>
      <c r="G203" s="243"/>
      <c r="H203" s="244"/>
      <c r="I203" s="552"/>
      <c r="J203" s="577"/>
      <c r="K203" s="561"/>
      <c r="L203" s="566"/>
      <c r="M203" s="573"/>
      <c r="N203" s="556">
        <f t="shared" si="43"/>
        <v>0</v>
      </c>
    </row>
    <row r="204" spans="1:19" ht="15.75" thickBot="1" x14ac:dyDescent="0.3">
      <c r="A204" s="245"/>
      <c r="B204" s="246"/>
      <c r="C204" s="247"/>
      <c r="D204" s="246"/>
      <c r="E204" s="246"/>
      <c r="F204" s="248"/>
      <c r="G204" s="249"/>
      <c r="H204" s="250"/>
      <c r="I204" s="553"/>
      <c r="J204" s="578"/>
      <c r="K204" s="562"/>
      <c r="L204" s="567"/>
      <c r="M204" s="574"/>
      <c r="N204" s="570">
        <f t="shared" si="43"/>
        <v>0</v>
      </c>
    </row>
    <row r="205" spans="1:19" ht="15.75" thickBot="1" x14ac:dyDescent="0.3">
      <c r="A205" s="757" t="s">
        <v>4</v>
      </c>
      <c r="B205" s="758"/>
      <c r="C205" s="758"/>
      <c r="D205" s="758"/>
      <c r="E205" s="758"/>
      <c r="F205" s="758"/>
      <c r="G205" s="758"/>
      <c r="H205" s="758"/>
      <c r="I205" s="554">
        <f>SUM(I195:I204)</f>
        <v>0</v>
      </c>
      <c r="J205" s="579">
        <f t="shared" ref="J205:N205" si="44">SUM(J195:J204)</f>
        <v>0</v>
      </c>
      <c r="K205" s="563">
        <f t="shared" si="44"/>
        <v>0</v>
      </c>
      <c r="L205" s="568">
        <f t="shared" si="44"/>
        <v>0</v>
      </c>
      <c r="M205" s="558">
        <f t="shared" si="44"/>
        <v>0</v>
      </c>
      <c r="N205" s="571">
        <f t="shared" si="44"/>
        <v>0</v>
      </c>
    </row>
    <row r="206" spans="1:19" ht="15.75" customHeight="1" thickBot="1" x14ac:dyDescent="0.3">
      <c r="A206" s="743" t="s">
        <v>436</v>
      </c>
      <c r="B206" s="744"/>
      <c r="C206" s="744"/>
      <c r="D206" s="744"/>
      <c r="E206" s="744"/>
      <c r="F206" s="744"/>
      <c r="G206" s="744"/>
      <c r="H206" s="744"/>
      <c r="I206" s="744"/>
      <c r="J206" s="744"/>
      <c r="K206" s="744"/>
      <c r="L206" s="744"/>
      <c r="M206" s="744"/>
      <c r="N206" s="745"/>
    </row>
    <row r="207" spans="1:19" ht="26.25" thickBot="1" x14ac:dyDescent="0.3">
      <c r="A207" s="429" t="s">
        <v>419</v>
      </c>
      <c r="B207" s="417" t="s">
        <v>420</v>
      </c>
      <c r="C207" s="429" t="s">
        <v>421</v>
      </c>
      <c r="D207" s="417" t="s">
        <v>36</v>
      </c>
      <c r="E207" s="650" t="s">
        <v>536</v>
      </c>
      <c r="F207" s="231" t="s">
        <v>0</v>
      </c>
      <c r="G207" s="231" t="s">
        <v>2</v>
      </c>
      <c r="H207" s="231" t="s">
        <v>37</v>
      </c>
      <c r="I207" s="550" t="s">
        <v>5</v>
      </c>
      <c r="J207" s="575" t="s">
        <v>519</v>
      </c>
      <c r="K207" s="559" t="s">
        <v>520</v>
      </c>
      <c r="L207" s="564" t="s">
        <v>521</v>
      </c>
      <c r="M207" s="557" t="s">
        <v>522</v>
      </c>
      <c r="N207" s="569" t="s">
        <v>620</v>
      </c>
      <c r="Q207" s="279"/>
      <c r="R207" s="642">
        <v>7</v>
      </c>
      <c r="S207" s="7"/>
    </row>
    <row r="208" spans="1:19" x14ac:dyDescent="0.25">
      <c r="A208" s="233"/>
      <c r="B208" s="234"/>
      <c r="C208" s="235"/>
      <c r="D208" s="234"/>
      <c r="E208" s="234"/>
      <c r="F208" s="236"/>
      <c r="G208" s="237"/>
      <c r="H208" s="238"/>
      <c r="I208" s="551"/>
      <c r="J208" s="576"/>
      <c r="K208" s="560"/>
      <c r="L208" s="565"/>
      <c r="M208" s="572"/>
      <c r="N208" s="555">
        <f t="shared" ref="N208:N214" si="45">SUM(J208:M208)</f>
        <v>0</v>
      </c>
    </row>
    <row r="209" spans="1:19" x14ac:dyDescent="0.25">
      <c r="A209" s="239"/>
      <c r="B209" s="240"/>
      <c r="C209" s="241"/>
      <c r="D209" s="240"/>
      <c r="E209" s="240"/>
      <c r="F209" s="242"/>
      <c r="G209" s="243"/>
      <c r="H209" s="244"/>
      <c r="I209" s="552"/>
      <c r="J209" s="577"/>
      <c r="K209" s="561"/>
      <c r="L209" s="566"/>
      <c r="M209" s="573"/>
      <c r="N209" s="556">
        <f t="shared" si="45"/>
        <v>0</v>
      </c>
    </row>
    <row r="210" spans="1:19" x14ac:dyDescent="0.25">
      <c r="A210" s="239"/>
      <c r="B210" s="240"/>
      <c r="C210" s="241"/>
      <c r="D210" s="240"/>
      <c r="E210" s="240"/>
      <c r="F210" s="242"/>
      <c r="G210" s="243"/>
      <c r="H210" s="244"/>
      <c r="I210" s="552"/>
      <c r="J210" s="577"/>
      <c r="K210" s="561"/>
      <c r="L210" s="566"/>
      <c r="M210" s="573"/>
      <c r="N210" s="556">
        <f t="shared" si="45"/>
        <v>0</v>
      </c>
    </row>
    <row r="211" spans="1:19" x14ac:dyDescent="0.25">
      <c r="A211" s="239"/>
      <c r="B211" s="240"/>
      <c r="C211" s="241"/>
      <c r="D211" s="240"/>
      <c r="E211" s="240"/>
      <c r="F211" s="242"/>
      <c r="G211" s="243"/>
      <c r="H211" s="244"/>
      <c r="I211" s="552"/>
      <c r="J211" s="577"/>
      <c r="K211" s="561"/>
      <c r="L211" s="566"/>
      <c r="M211" s="573"/>
      <c r="N211" s="556">
        <f t="shared" si="45"/>
        <v>0</v>
      </c>
    </row>
    <row r="212" spans="1:19" x14ac:dyDescent="0.25">
      <c r="A212" s="239"/>
      <c r="B212" s="240"/>
      <c r="C212" s="241"/>
      <c r="D212" s="240"/>
      <c r="E212" s="240"/>
      <c r="F212" s="242"/>
      <c r="G212" s="243"/>
      <c r="H212" s="244"/>
      <c r="I212" s="552"/>
      <c r="J212" s="577"/>
      <c r="K212" s="561"/>
      <c r="L212" s="566"/>
      <c r="M212" s="573"/>
      <c r="N212" s="556">
        <f t="shared" si="45"/>
        <v>0</v>
      </c>
    </row>
    <row r="213" spans="1:19" x14ac:dyDescent="0.25">
      <c r="A213" s="239"/>
      <c r="B213" s="240"/>
      <c r="C213" s="241"/>
      <c r="D213" s="240"/>
      <c r="E213" s="240"/>
      <c r="F213" s="242"/>
      <c r="G213" s="243"/>
      <c r="H213" s="244"/>
      <c r="I213" s="552"/>
      <c r="J213" s="577"/>
      <c r="K213" s="561"/>
      <c r="L213" s="566"/>
      <c r="M213" s="573"/>
      <c r="N213" s="556">
        <f t="shared" si="45"/>
        <v>0</v>
      </c>
    </row>
    <row r="214" spans="1:19" x14ac:dyDescent="0.25">
      <c r="A214" s="239"/>
      <c r="B214" s="240"/>
      <c r="C214" s="241"/>
      <c r="D214" s="240"/>
      <c r="E214" s="240"/>
      <c r="F214" s="242"/>
      <c r="G214" s="243"/>
      <c r="H214" s="244"/>
      <c r="I214" s="552"/>
      <c r="J214" s="577"/>
      <c r="K214" s="561"/>
      <c r="L214" s="566"/>
      <c r="M214" s="573"/>
      <c r="N214" s="556">
        <f t="shared" si="45"/>
        <v>0</v>
      </c>
    </row>
    <row r="215" spans="1:19" x14ac:dyDescent="0.25">
      <c r="A215" s="239"/>
      <c r="B215" s="240"/>
      <c r="C215" s="241"/>
      <c r="D215" s="240"/>
      <c r="E215" s="240"/>
      <c r="F215" s="242"/>
      <c r="G215" s="243"/>
      <c r="H215" s="244"/>
      <c r="I215" s="552"/>
      <c r="J215" s="577"/>
      <c r="K215" s="561"/>
      <c r="L215" s="566"/>
      <c r="M215" s="573"/>
      <c r="N215" s="556">
        <f t="shared" ref="N215:N217" si="46">SUM(J215:M215)</f>
        <v>0</v>
      </c>
    </row>
    <row r="216" spans="1:19" x14ac:dyDescent="0.25">
      <c r="A216" s="239"/>
      <c r="B216" s="240"/>
      <c r="C216" s="241"/>
      <c r="D216" s="240"/>
      <c r="E216" s="240"/>
      <c r="F216" s="242"/>
      <c r="G216" s="243"/>
      <c r="H216" s="244"/>
      <c r="I216" s="552"/>
      <c r="J216" s="577"/>
      <c r="K216" s="561"/>
      <c r="L216" s="566"/>
      <c r="M216" s="573"/>
      <c r="N216" s="556">
        <f t="shared" si="46"/>
        <v>0</v>
      </c>
    </row>
    <row r="217" spans="1:19" ht="15.75" thickBot="1" x14ac:dyDescent="0.3">
      <c r="A217" s="245"/>
      <c r="B217" s="246"/>
      <c r="C217" s="247"/>
      <c r="D217" s="246"/>
      <c r="E217" s="246"/>
      <c r="F217" s="248"/>
      <c r="G217" s="249"/>
      <c r="H217" s="250"/>
      <c r="I217" s="553"/>
      <c r="J217" s="578"/>
      <c r="K217" s="562"/>
      <c r="L217" s="567"/>
      <c r="M217" s="574"/>
      <c r="N217" s="570">
        <f t="shared" si="46"/>
        <v>0</v>
      </c>
    </row>
    <row r="218" spans="1:19" ht="15.75" thickBot="1" x14ac:dyDescent="0.3">
      <c r="A218" s="757" t="s">
        <v>4</v>
      </c>
      <c r="B218" s="758"/>
      <c r="C218" s="758"/>
      <c r="D218" s="758"/>
      <c r="E218" s="758"/>
      <c r="F218" s="758"/>
      <c r="G218" s="758"/>
      <c r="H218" s="758"/>
      <c r="I218" s="554">
        <f>SUM(I208:I217)</f>
        <v>0</v>
      </c>
      <c r="J218" s="579">
        <f t="shared" ref="J218:N218" si="47">SUM(J208:J217)</f>
        <v>0</v>
      </c>
      <c r="K218" s="563">
        <f t="shared" si="47"/>
        <v>0</v>
      </c>
      <c r="L218" s="568">
        <f t="shared" si="47"/>
        <v>0</v>
      </c>
      <c r="M218" s="558">
        <f t="shared" si="47"/>
        <v>0</v>
      </c>
      <c r="N218" s="571">
        <f t="shared" si="47"/>
        <v>0</v>
      </c>
    </row>
    <row r="219" spans="1:19" ht="15.75" customHeight="1" thickBot="1" x14ac:dyDescent="0.3">
      <c r="A219" s="743" t="s">
        <v>437</v>
      </c>
      <c r="B219" s="744"/>
      <c r="C219" s="744"/>
      <c r="D219" s="744"/>
      <c r="E219" s="744"/>
      <c r="F219" s="744"/>
      <c r="G219" s="744"/>
      <c r="H219" s="744"/>
      <c r="I219" s="744"/>
      <c r="J219" s="744"/>
      <c r="K219" s="744"/>
      <c r="L219" s="744"/>
      <c r="M219" s="744"/>
      <c r="N219" s="745"/>
    </row>
    <row r="220" spans="1:19" ht="26.25" thickBot="1" x14ac:dyDescent="0.3">
      <c r="A220" s="429" t="s">
        <v>419</v>
      </c>
      <c r="B220" s="417" t="s">
        <v>420</v>
      </c>
      <c r="C220" s="429" t="s">
        <v>421</v>
      </c>
      <c r="D220" s="417" t="s">
        <v>36</v>
      </c>
      <c r="E220" s="650" t="s">
        <v>536</v>
      </c>
      <c r="F220" s="231" t="s">
        <v>0</v>
      </c>
      <c r="G220" s="231" t="s">
        <v>2</v>
      </c>
      <c r="H220" s="231" t="s">
        <v>37</v>
      </c>
      <c r="I220" s="550" t="s">
        <v>5</v>
      </c>
      <c r="J220" s="575" t="s">
        <v>519</v>
      </c>
      <c r="K220" s="559" t="s">
        <v>520</v>
      </c>
      <c r="L220" s="564" t="s">
        <v>521</v>
      </c>
      <c r="M220" s="557" t="s">
        <v>522</v>
      </c>
      <c r="N220" s="569" t="s">
        <v>620</v>
      </c>
      <c r="Q220" s="279"/>
      <c r="R220" s="642">
        <v>7</v>
      </c>
      <c r="S220" s="7"/>
    </row>
    <row r="221" spans="1:19" x14ac:dyDescent="0.25">
      <c r="A221" s="233"/>
      <c r="B221" s="234"/>
      <c r="C221" s="235"/>
      <c r="D221" s="234"/>
      <c r="E221" s="234"/>
      <c r="F221" s="236"/>
      <c r="G221" s="237"/>
      <c r="H221" s="238"/>
      <c r="I221" s="551"/>
      <c r="J221" s="576"/>
      <c r="K221" s="560"/>
      <c r="L221" s="565"/>
      <c r="M221" s="572"/>
      <c r="N221" s="555">
        <f t="shared" ref="N221:N227" si="48">SUM(J221:M221)</f>
        <v>0</v>
      </c>
    </row>
    <row r="222" spans="1:19" x14ac:dyDescent="0.25">
      <c r="A222" s="239"/>
      <c r="B222" s="240"/>
      <c r="C222" s="241"/>
      <c r="D222" s="240"/>
      <c r="E222" s="240"/>
      <c r="F222" s="242"/>
      <c r="G222" s="243"/>
      <c r="H222" s="244"/>
      <c r="I222" s="552"/>
      <c r="J222" s="577"/>
      <c r="K222" s="561"/>
      <c r="L222" s="566"/>
      <c r="M222" s="573"/>
      <c r="N222" s="556">
        <f t="shared" si="48"/>
        <v>0</v>
      </c>
    </row>
    <row r="223" spans="1:19" x14ac:dyDescent="0.25">
      <c r="A223" s="239"/>
      <c r="B223" s="240"/>
      <c r="C223" s="241"/>
      <c r="D223" s="240"/>
      <c r="E223" s="240"/>
      <c r="F223" s="242"/>
      <c r="G223" s="243"/>
      <c r="H223" s="244"/>
      <c r="I223" s="552"/>
      <c r="J223" s="577"/>
      <c r="K223" s="561"/>
      <c r="L223" s="566"/>
      <c r="M223" s="573"/>
      <c r="N223" s="556">
        <f t="shared" si="48"/>
        <v>0</v>
      </c>
    </row>
    <row r="224" spans="1:19" x14ac:dyDescent="0.25">
      <c r="A224" s="239"/>
      <c r="B224" s="240"/>
      <c r="C224" s="241"/>
      <c r="D224" s="240"/>
      <c r="E224" s="240"/>
      <c r="F224" s="242"/>
      <c r="G224" s="243"/>
      <c r="H224" s="244"/>
      <c r="I224" s="552"/>
      <c r="J224" s="577"/>
      <c r="K224" s="561"/>
      <c r="L224" s="566"/>
      <c r="M224" s="573"/>
      <c r="N224" s="556">
        <f t="shared" si="48"/>
        <v>0</v>
      </c>
    </row>
    <row r="225" spans="1:19" x14ac:dyDescent="0.25">
      <c r="A225" s="239"/>
      <c r="B225" s="240"/>
      <c r="C225" s="241"/>
      <c r="D225" s="240"/>
      <c r="E225" s="240"/>
      <c r="F225" s="242"/>
      <c r="G225" s="243"/>
      <c r="H225" s="244"/>
      <c r="I225" s="552"/>
      <c r="J225" s="577"/>
      <c r="K225" s="561"/>
      <c r="L225" s="566"/>
      <c r="M225" s="573"/>
      <c r="N225" s="556">
        <f t="shared" si="48"/>
        <v>0</v>
      </c>
    </row>
    <row r="226" spans="1:19" x14ac:dyDescent="0.25">
      <c r="A226" s="239"/>
      <c r="B226" s="240"/>
      <c r="C226" s="241"/>
      <c r="D226" s="240"/>
      <c r="E226" s="240"/>
      <c r="F226" s="242"/>
      <c r="G226" s="243"/>
      <c r="H226" s="244"/>
      <c r="I226" s="552"/>
      <c r="J226" s="577"/>
      <c r="K226" s="561"/>
      <c r="L226" s="566"/>
      <c r="M226" s="573"/>
      <c r="N226" s="556">
        <f t="shared" si="48"/>
        <v>0</v>
      </c>
    </row>
    <row r="227" spans="1:19" x14ac:dyDescent="0.25">
      <c r="A227" s="239"/>
      <c r="B227" s="240"/>
      <c r="C227" s="241"/>
      <c r="D227" s="240"/>
      <c r="E227" s="240"/>
      <c r="F227" s="242"/>
      <c r="G227" s="243"/>
      <c r="H227" s="244"/>
      <c r="I227" s="552"/>
      <c r="J227" s="577"/>
      <c r="K227" s="561"/>
      <c r="L227" s="566"/>
      <c r="M227" s="573"/>
      <c r="N227" s="556">
        <f t="shared" si="48"/>
        <v>0</v>
      </c>
    </row>
    <row r="228" spans="1:19" x14ac:dyDescent="0.25">
      <c r="A228" s="239"/>
      <c r="B228" s="240"/>
      <c r="C228" s="241"/>
      <c r="D228" s="240"/>
      <c r="E228" s="240"/>
      <c r="F228" s="242"/>
      <c r="G228" s="243"/>
      <c r="H228" s="244"/>
      <c r="I228" s="552"/>
      <c r="J228" s="577"/>
      <c r="K228" s="561"/>
      <c r="L228" s="566"/>
      <c r="M228" s="573"/>
      <c r="N228" s="556">
        <f t="shared" ref="N228:N230" si="49">SUM(J228:M228)</f>
        <v>0</v>
      </c>
    </row>
    <row r="229" spans="1:19" x14ac:dyDescent="0.25">
      <c r="A229" s="239"/>
      <c r="B229" s="240"/>
      <c r="C229" s="241"/>
      <c r="D229" s="240"/>
      <c r="E229" s="240"/>
      <c r="F229" s="242"/>
      <c r="G229" s="243"/>
      <c r="H229" s="244"/>
      <c r="I229" s="552"/>
      <c r="J229" s="577"/>
      <c r="K229" s="561"/>
      <c r="L229" s="566"/>
      <c r="M229" s="573"/>
      <c r="N229" s="556">
        <f t="shared" si="49"/>
        <v>0</v>
      </c>
    </row>
    <row r="230" spans="1:19" ht="15.75" thickBot="1" x14ac:dyDescent="0.3">
      <c r="A230" s="245"/>
      <c r="B230" s="246"/>
      <c r="C230" s="247"/>
      <c r="D230" s="246"/>
      <c r="E230" s="246"/>
      <c r="F230" s="248"/>
      <c r="G230" s="249"/>
      <c r="H230" s="250"/>
      <c r="I230" s="553"/>
      <c r="J230" s="578"/>
      <c r="K230" s="562"/>
      <c r="L230" s="567"/>
      <c r="M230" s="574"/>
      <c r="N230" s="570">
        <f t="shared" si="49"/>
        <v>0</v>
      </c>
    </row>
    <row r="231" spans="1:19" ht="15.75" thickBot="1" x14ac:dyDescent="0.3">
      <c r="A231" s="757" t="s">
        <v>4</v>
      </c>
      <c r="B231" s="758"/>
      <c r="C231" s="758"/>
      <c r="D231" s="758"/>
      <c r="E231" s="758"/>
      <c r="F231" s="758"/>
      <c r="G231" s="758"/>
      <c r="H231" s="758"/>
      <c r="I231" s="554">
        <f>SUM(I221:I230)</f>
        <v>0</v>
      </c>
      <c r="J231" s="579">
        <f t="shared" ref="J231:N231" si="50">SUM(J221:J230)</f>
        <v>0</v>
      </c>
      <c r="K231" s="563">
        <f t="shared" si="50"/>
        <v>0</v>
      </c>
      <c r="L231" s="568">
        <f t="shared" si="50"/>
        <v>0</v>
      </c>
      <c r="M231" s="558">
        <f t="shared" si="50"/>
        <v>0</v>
      </c>
      <c r="N231" s="571">
        <f t="shared" si="50"/>
        <v>0</v>
      </c>
    </row>
    <row r="232" spans="1:19" ht="15.75" customHeight="1" thickBot="1" x14ac:dyDescent="0.3">
      <c r="A232" s="743" t="s">
        <v>438</v>
      </c>
      <c r="B232" s="744"/>
      <c r="C232" s="744"/>
      <c r="D232" s="744"/>
      <c r="E232" s="744"/>
      <c r="F232" s="744"/>
      <c r="G232" s="744"/>
      <c r="H232" s="744"/>
      <c r="I232" s="744"/>
      <c r="J232" s="744"/>
      <c r="K232" s="744"/>
      <c r="L232" s="744"/>
      <c r="M232" s="744"/>
      <c r="N232" s="745"/>
    </row>
    <row r="233" spans="1:19" ht="26.25" thickBot="1" x14ac:dyDescent="0.3">
      <c r="A233" s="429" t="s">
        <v>419</v>
      </c>
      <c r="B233" s="417" t="s">
        <v>420</v>
      </c>
      <c r="C233" s="429" t="s">
        <v>421</v>
      </c>
      <c r="D233" s="417" t="s">
        <v>36</v>
      </c>
      <c r="E233" s="650" t="s">
        <v>536</v>
      </c>
      <c r="F233" s="231" t="s">
        <v>0</v>
      </c>
      <c r="G233" s="231" t="s">
        <v>2</v>
      </c>
      <c r="H233" s="231" t="s">
        <v>37</v>
      </c>
      <c r="I233" s="550" t="s">
        <v>5</v>
      </c>
      <c r="J233" s="575" t="s">
        <v>519</v>
      </c>
      <c r="K233" s="559" t="s">
        <v>520</v>
      </c>
      <c r="L233" s="564" t="s">
        <v>521</v>
      </c>
      <c r="M233" s="557" t="s">
        <v>522</v>
      </c>
      <c r="N233" s="569" t="s">
        <v>620</v>
      </c>
      <c r="Q233" s="279"/>
      <c r="R233" s="642">
        <v>7</v>
      </c>
      <c r="S233" s="7"/>
    </row>
    <row r="234" spans="1:19" x14ac:dyDescent="0.25">
      <c r="A234" s="233"/>
      <c r="B234" s="234"/>
      <c r="C234" s="235"/>
      <c r="D234" s="234"/>
      <c r="E234" s="234"/>
      <c r="F234" s="236"/>
      <c r="G234" s="237"/>
      <c r="H234" s="238"/>
      <c r="I234" s="551"/>
      <c r="J234" s="576"/>
      <c r="K234" s="560"/>
      <c r="L234" s="565"/>
      <c r="M234" s="572"/>
      <c r="N234" s="555">
        <f t="shared" ref="N234:N240" si="51">SUM(J234:M234)</f>
        <v>0</v>
      </c>
    </row>
    <row r="235" spans="1:19" x14ac:dyDescent="0.25">
      <c r="A235" s="239"/>
      <c r="B235" s="240"/>
      <c r="C235" s="241"/>
      <c r="D235" s="240"/>
      <c r="E235" s="240"/>
      <c r="F235" s="242"/>
      <c r="G235" s="243"/>
      <c r="H235" s="244"/>
      <c r="I235" s="552"/>
      <c r="J235" s="577"/>
      <c r="K235" s="561"/>
      <c r="L235" s="566"/>
      <c r="M235" s="573"/>
      <c r="N235" s="556">
        <f t="shared" si="51"/>
        <v>0</v>
      </c>
    </row>
    <row r="236" spans="1:19" x14ac:dyDescent="0.25">
      <c r="A236" s="239"/>
      <c r="B236" s="240"/>
      <c r="C236" s="241"/>
      <c r="D236" s="240"/>
      <c r="E236" s="240"/>
      <c r="F236" s="242"/>
      <c r="G236" s="243"/>
      <c r="H236" s="244"/>
      <c r="I236" s="552"/>
      <c r="J236" s="577"/>
      <c r="K236" s="561"/>
      <c r="L236" s="566"/>
      <c r="M236" s="573"/>
      <c r="N236" s="556">
        <f t="shared" si="51"/>
        <v>0</v>
      </c>
    </row>
    <row r="237" spans="1:19" x14ac:dyDescent="0.25">
      <c r="A237" s="239"/>
      <c r="B237" s="240"/>
      <c r="C237" s="241"/>
      <c r="D237" s="240"/>
      <c r="E237" s="240"/>
      <c r="F237" s="242"/>
      <c r="G237" s="243"/>
      <c r="H237" s="244"/>
      <c r="I237" s="552"/>
      <c r="J237" s="577"/>
      <c r="K237" s="561"/>
      <c r="L237" s="566"/>
      <c r="M237" s="573"/>
      <c r="N237" s="556">
        <f t="shared" si="51"/>
        <v>0</v>
      </c>
    </row>
    <row r="238" spans="1:19" x14ac:dyDescent="0.25">
      <c r="A238" s="239"/>
      <c r="B238" s="240"/>
      <c r="C238" s="241"/>
      <c r="D238" s="240"/>
      <c r="E238" s="240"/>
      <c r="F238" s="242"/>
      <c r="G238" s="243"/>
      <c r="H238" s="244"/>
      <c r="I238" s="552"/>
      <c r="J238" s="577"/>
      <c r="K238" s="561"/>
      <c r="L238" s="566"/>
      <c r="M238" s="573"/>
      <c r="N238" s="556">
        <f t="shared" si="51"/>
        <v>0</v>
      </c>
    </row>
    <row r="239" spans="1:19" x14ac:dyDescent="0.25">
      <c r="A239" s="239"/>
      <c r="B239" s="240"/>
      <c r="C239" s="241"/>
      <c r="D239" s="240"/>
      <c r="E239" s="240"/>
      <c r="F239" s="242"/>
      <c r="G239" s="243"/>
      <c r="H239" s="244"/>
      <c r="I239" s="552"/>
      <c r="J239" s="577"/>
      <c r="K239" s="561"/>
      <c r="L239" s="566"/>
      <c r="M239" s="573"/>
      <c r="N239" s="556">
        <f t="shared" si="51"/>
        <v>0</v>
      </c>
    </row>
    <row r="240" spans="1:19" x14ac:dyDescent="0.25">
      <c r="A240" s="239"/>
      <c r="B240" s="240"/>
      <c r="C240" s="241"/>
      <c r="D240" s="240"/>
      <c r="E240" s="240"/>
      <c r="F240" s="242"/>
      <c r="G240" s="243"/>
      <c r="H240" s="244"/>
      <c r="I240" s="552"/>
      <c r="J240" s="577"/>
      <c r="K240" s="561"/>
      <c r="L240" s="566"/>
      <c r="M240" s="573"/>
      <c r="N240" s="556">
        <f t="shared" si="51"/>
        <v>0</v>
      </c>
    </row>
    <row r="241" spans="1:19" x14ac:dyDescent="0.25">
      <c r="A241" s="239"/>
      <c r="B241" s="240"/>
      <c r="C241" s="241"/>
      <c r="D241" s="240"/>
      <c r="E241" s="240"/>
      <c r="F241" s="242"/>
      <c r="G241" s="243"/>
      <c r="H241" s="244"/>
      <c r="I241" s="552"/>
      <c r="J241" s="577"/>
      <c r="K241" s="561"/>
      <c r="L241" s="566"/>
      <c r="M241" s="573"/>
      <c r="N241" s="556">
        <f t="shared" ref="N241:N243" si="52">SUM(J241:M241)</f>
        <v>0</v>
      </c>
    </row>
    <row r="242" spans="1:19" x14ac:dyDescent="0.25">
      <c r="A242" s="239"/>
      <c r="B242" s="240"/>
      <c r="C242" s="241"/>
      <c r="D242" s="240"/>
      <c r="E242" s="240"/>
      <c r="F242" s="242"/>
      <c r="G242" s="243"/>
      <c r="H242" s="244"/>
      <c r="I242" s="552"/>
      <c r="J242" s="577"/>
      <c r="K242" s="561"/>
      <c r="L242" s="566"/>
      <c r="M242" s="573"/>
      <c r="N242" s="556">
        <f t="shared" si="52"/>
        <v>0</v>
      </c>
    </row>
    <row r="243" spans="1:19" ht="15.75" thickBot="1" x14ac:dyDescent="0.3">
      <c r="A243" s="245"/>
      <c r="B243" s="246"/>
      <c r="C243" s="247"/>
      <c r="D243" s="246"/>
      <c r="E243" s="246"/>
      <c r="F243" s="248"/>
      <c r="G243" s="249"/>
      <c r="H243" s="250"/>
      <c r="I243" s="553"/>
      <c r="J243" s="578"/>
      <c r="K243" s="562"/>
      <c r="L243" s="567"/>
      <c r="M243" s="574"/>
      <c r="N243" s="570">
        <f t="shared" si="52"/>
        <v>0</v>
      </c>
    </row>
    <row r="244" spans="1:19" ht="15.75" thickBot="1" x14ac:dyDescent="0.3">
      <c r="A244" s="757" t="s">
        <v>4</v>
      </c>
      <c r="B244" s="758"/>
      <c r="C244" s="758"/>
      <c r="D244" s="758"/>
      <c r="E244" s="758"/>
      <c r="F244" s="758"/>
      <c r="G244" s="758"/>
      <c r="H244" s="758"/>
      <c r="I244" s="554">
        <f>SUM(I234:I243)</f>
        <v>0</v>
      </c>
      <c r="J244" s="579">
        <f t="shared" ref="J244:N244" si="53">SUM(J234:J243)</f>
        <v>0</v>
      </c>
      <c r="K244" s="563">
        <f t="shared" si="53"/>
        <v>0</v>
      </c>
      <c r="L244" s="568">
        <f t="shared" si="53"/>
        <v>0</v>
      </c>
      <c r="M244" s="558">
        <f t="shared" si="53"/>
        <v>0</v>
      </c>
      <c r="N244" s="571">
        <f t="shared" si="53"/>
        <v>0</v>
      </c>
    </row>
    <row r="245" spans="1:19" ht="15.75" customHeight="1" thickBot="1" x14ac:dyDescent="0.3">
      <c r="A245" s="743" t="s">
        <v>439</v>
      </c>
      <c r="B245" s="744"/>
      <c r="C245" s="744"/>
      <c r="D245" s="744"/>
      <c r="E245" s="744"/>
      <c r="F245" s="744"/>
      <c r="G245" s="744"/>
      <c r="H245" s="744"/>
      <c r="I245" s="744"/>
      <c r="J245" s="744"/>
      <c r="K245" s="744"/>
      <c r="L245" s="744"/>
      <c r="M245" s="744"/>
      <c r="N245" s="745"/>
    </row>
    <row r="246" spans="1:19" ht="26.25" thickBot="1" x14ac:dyDescent="0.3">
      <c r="A246" s="429" t="s">
        <v>419</v>
      </c>
      <c r="B246" s="417" t="s">
        <v>420</v>
      </c>
      <c r="C246" s="429" t="s">
        <v>421</v>
      </c>
      <c r="D246" s="417" t="s">
        <v>36</v>
      </c>
      <c r="E246" s="650" t="s">
        <v>536</v>
      </c>
      <c r="F246" s="231" t="s">
        <v>0</v>
      </c>
      <c r="G246" s="231" t="s">
        <v>2</v>
      </c>
      <c r="H246" s="231" t="s">
        <v>37</v>
      </c>
      <c r="I246" s="550" t="s">
        <v>5</v>
      </c>
      <c r="J246" s="575" t="s">
        <v>519</v>
      </c>
      <c r="K246" s="559" t="s">
        <v>520</v>
      </c>
      <c r="L246" s="564" t="s">
        <v>521</v>
      </c>
      <c r="M246" s="557" t="s">
        <v>522</v>
      </c>
      <c r="N246" s="569" t="s">
        <v>620</v>
      </c>
      <c r="Q246" s="279"/>
      <c r="R246" s="642">
        <v>7</v>
      </c>
      <c r="S246" s="7"/>
    </row>
    <row r="247" spans="1:19" x14ac:dyDescent="0.25">
      <c r="A247" s="233"/>
      <c r="B247" s="234"/>
      <c r="C247" s="235"/>
      <c r="D247" s="234"/>
      <c r="E247" s="234"/>
      <c r="F247" s="236"/>
      <c r="G247" s="237"/>
      <c r="H247" s="238"/>
      <c r="I247" s="551"/>
      <c r="J247" s="576"/>
      <c r="K247" s="560"/>
      <c r="L247" s="565"/>
      <c r="M247" s="572"/>
      <c r="N247" s="555">
        <f t="shared" ref="N247:N253" si="54">SUM(J247:M247)</f>
        <v>0</v>
      </c>
    </row>
    <row r="248" spans="1:19" x14ac:dyDescent="0.25">
      <c r="A248" s="239"/>
      <c r="B248" s="240"/>
      <c r="C248" s="241"/>
      <c r="D248" s="240"/>
      <c r="E248" s="240"/>
      <c r="F248" s="242"/>
      <c r="G248" s="243"/>
      <c r="H248" s="244"/>
      <c r="I248" s="552"/>
      <c r="J248" s="577"/>
      <c r="K248" s="561"/>
      <c r="L248" s="566"/>
      <c r="M248" s="573"/>
      <c r="N248" s="556">
        <f t="shared" si="54"/>
        <v>0</v>
      </c>
    </row>
    <row r="249" spans="1:19" x14ac:dyDescent="0.25">
      <c r="A249" s="239"/>
      <c r="B249" s="240"/>
      <c r="C249" s="241"/>
      <c r="D249" s="240"/>
      <c r="E249" s="240"/>
      <c r="F249" s="242"/>
      <c r="G249" s="243"/>
      <c r="H249" s="244"/>
      <c r="I249" s="552"/>
      <c r="J249" s="577"/>
      <c r="K249" s="561"/>
      <c r="L249" s="566"/>
      <c r="M249" s="573"/>
      <c r="N249" s="556">
        <f t="shared" si="54"/>
        <v>0</v>
      </c>
    </row>
    <row r="250" spans="1:19" x14ac:dyDescent="0.25">
      <c r="A250" s="239"/>
      <c r="B250" s="240"/>
      <c r="C250" s="241"/>
      <c r="D250" s="240"/>
      <c r="E250" s="240"/>
      <c r="F250" s="242"/>
      <c r="G250" s="243"/>
      <c r="H250" s="244"/>
      <c r="I250" s="552"/>
      <c r="J250" s="577"/>
      <c r="K250" s="561"/>
      <c r="L250" s="566"/>
      <c r="M250" s="573"/>
      <c r="N250" s="556">
        <f t="shared" si="54"/>
        <v>0</v>
      </c>
    </row>
    <row r="251" spans="1:19" x14ac:dyDescent="0.25">
      <c r="A251" s="239"/>
      <c r="B251" s="240"/>
      <c r="C251" s="241"/>
      <c r="D251" s="240"/>
      <c r="E251" s="240"/>
      <c r="F251" s="242"/>
      <c r="G251" s="243"/>
      <c r="H251" s="244"/>
      <c r="I251" s="552"/>
      <c r="J251" s="577"/>
      <c r="K251" s="561"/>
      <c r="L251" s="566"/>
      <c r="M251" s="573"/>
      <c r="N251" s="556">
        <f t="shared" si="54"/>
        <v>0</v>
      </c>
    </row>
    <row r="252" spans="1:19" x14ac:dyDescent="0.25">
      <c r="A252" s="239"/>
      <c r="B252" s="240"/>
      <c r="C252" s="241"/>
      <c r="D252" s="240"/>
      <c r="E252" s="240"/>
      <c r="F252" s="242"/>
      <c r="G252" s="243"/>
      <c r="H252" s="244"/>
      <c r="I252" s="552"/>
      <c r="J252" s="577"/>
      <c r="K252" s="561"/>
      <c r="L252" s="566"/>
      <c r="M252" s="573"/>
      <c r="N252" s="556">
        <f t="shared" si="54"/>
        <v>0</v>
      </c>
    </row>
    <row r="253" spans="1:19" x14ac:dyDescent="0.25">
      <c r="A253" s="239"/>
      <c r="B253" s="240"/>
      <c r="C253" s="241"/>
      <c r="D253" s="240"/>
      <c r="E253" s="240"/>
      <c r="F253" s="242"/>
      <c r="G253" s="243"/>
      <c r="H253" s="244"/>
      <c r="I253" s="552"/>
      <c r="J253" s="577"/>
      <c r="K253" s="561"/>
      <c r="L253" s="566"/>
      <c r="M253" s="573"/>
      <c r="N253" s="556">
        <f t="shared" si="54"/>
        <v>0</v>
      </c>
    </row>
    <row r="254" spans="1:19" x14ac:dyDescent="0.25">
      <c r="A254" s="239"/>
      <c r="B254" s="240"/>
      <c r="C254" s="241"/>
      <c r="D254" s="240"/>
      <c r="E254" s="240"/>
      <c r="F254" s="242"/>
      <c r="G254" s="243"/>
      <c r="H254" s="244"/>
      <c r="I254" s="552"/>
      <c r="J254" s="577"/>
      <c r="K254" s="561"/>
      <c r="L254" s="566"/>
      <c r="M254" s="573"/>
      <c r="N254" s="556">
        <f t="shared" ref="N254:N256" si="55">SUM(J254:M254)</f>
        <v>0</v>
      </c>
    </row>
    <row r="255" spans="1:19" x14ac:dyDescent="0.25">
      <c r="A255" s="239"/>
      <c r="B255" s="240"/>
      <c r="C255" s="241"/>
      <c r="D255" s="240"/>
      <c r="E255" s="240"/>
      <c r="F255" s="242"/>
      <c r="G255" s="243"/>
      <c r="H255" s="244"/>
      <c r="I255" s="552"/>
      <c r="J255" s="577"/>
      <c r="K255" s="561"/>
      <c r="L255" s="566"/>
      <c r="M255" s="573"/>
      <c r="N255" s="556">
        <f t="shared" si="55"/>
        <v>0</v>
      </c>
    </row>
    <row r="256" spans="1:19" ht="15.75" thickBot="1" x14ac:dyDescent="0.3">
      <c r="A256" s="245"/>
      <c r="B256" s="246"/>
      <c r="C256" s="247"/>
      <c r="D256" s="246"/>
      <c r="E256" s="246"/>
      <c r="F256" s="248"/>
      <c r="G256" s="249"/>
      <c r="H256" s="250"/>
      <c r="I256" s="553"/>
      <c r="J256" s="578"/>
      <c r="K256" s="562"/>
      <c r="L256" s="567"/>
      <c r="M256" s="574"/>
      <c r="N256" s="570">
        <f t="shared" si="55"/>
        <v>0</v>
      </c>
    </row>
    <row r="257" spans="1:19" ht="15.75" thickBot="1" x14ac:dyDescent="0.3">
      <c r="A257" s="757" t="s">
        <v>4</v>
      </c>
      <c r="B257" s="758"/>
      <c r="C257" s="758"/>
      <c r="D257" s="758"/>
      <c r="E257" s="758"/>
      <c r="F257" s="758"/>
      <c r="G257" s="758"/>
      <c r="H257" s="758"/>
      <c r="I257" s="554">
        <f>SUM(I247:I256)</f>
        <v>0</v>
      </c>
      <c r="J257" s="579">
        <f t="shared" ref="J257:N257" si="56">SUM(J247:J256)</f>
        <v>0</v>
      </c>
      <c r="K257" s="563">
        <f t="shared" si="56"/>
        <v>0</v>
      </c>
      <c r="L257" s="568">
        <f t="shared" si="56"/>
        <v>0</v>
      </c>
      <c r="M257" s="558">
        <f t="shared" si="56"/>
        <v>0</v>
      </c>
      <c r="N257" s="571">
        <f t="shared" si="56"/>
        <v>0</v>
      </c>
    </row>
    <row r="258" spans="1:19" ht="15.75" customHeight="1" thickBot="1" x14ac:dyDescent="0.3">
      <c r="A258" s="743" t="s">
        <v>440</v>
      </c>
      <c r="B258" s="744"/>
      <c r="C258" s="744"/>
      <c r="D258" s="744"/>
      <c r="E258" s="744"/>
      <c r="F258" s="744"/>
      <c r="G258" s="744"/>
      <c r="H258" s="744"/>
      <c r="I258" s="744"/>
      <c r="J258" s="744"/>
      <c r="K258" s="744"/>
      <c r="L258" s="744"/>
      <c r="M258" s="744"/>
      <c r="N258" s="745"/>
    </row>
    <row r="259" spans="1:19" ht="26.25" thickBot="1" x14ac:dyDescent="0.3">
      <c r="A259" s="429" t="s">
        <v>419</v>
      </c>
      <c r="B259" s="417" t="s">
        <v>420</v>
      </c>
      <c r="C259" s="429" t="s">
        <v>421</v>
      </c>
      <c r="D259" s="417" t="s">
        <v>36</v>
      </c>
      <c r="E259" s="650" t="s">
        <v>536</v>
      </c>
      <c r="F259" s="231" t="s">
        <v>0</v>
      </c>
      <c r="G259" s="231" t="s">
        <v>2</v>
      </c>
      <c r="H259" s="231" t="s">
        <v>37</v>
      </c>
      <c r="I259" s="550" t="s">
        <v>5</v>
      </c>
      <c r="J259" s="575" t="s">
        <v>519</v>
      </c>
      <c r="K259" s="559" t="s">
        <v>520</v>
      </c>
      <c r="L259" s="564" t="s">
        <v>521</v>
      </c>
      <c r="M259" s="557" t="s">
        <v>522</v>
      </c>
      <c r="N259" s="569" t="s">
        <v>620</v>
      </c>
      <c r="Q259" s="279"/>
      <c r="R259" s="642">
        <v>7</v>
      </c>
      <c r="S259" s="7"/>
    </row>
    <row r="260" spans="1:19" x14ac:dyDescent="0.25">
      <c r="A260" s="233"/>
      <c r="B260" s="234"/>
      <c r="C260" s="235"/>
      <c r="D260" s="234"/>
      <c r="E260" s="234"/>
      <c r="F260" s="236"/>
      <c r="G260" s="237"/>
      <c r="H260" s="238"/>
      <c r="I260" s="551"/>
      <c r="J260" s="576"/>
      <c r="K260" s="560"/>
      <c r="L260" s="565"/>
      <c r="M260" s="572"/>
      <c r="N260" s="555">
        <f t="shared" ref="N260:N266" si="57">SUM(J260:M260)</f>
        <v>0</v>
      </c>
    </row>
    <row r="261" spans="1:19" x14ac:dyDescent="0.25">
      <c r="A261" s="239"/>
      <c r="B261" s="240"/>
      <c r="C261" s="241"/>
      <c r="D261" s="240"/>
      <c r="E261" s="240"/>
      <c r="F261" s="242"/>
      <c r="G261" s="243"/>
      <c r="H261" s="244"/>
      <c r="I261" s="552"/>
      <c r="J261" s="577"/>
      <c r="K261" s="561"/>
      <c r="L261" s="566"/>
      <c r="M261" s="573"/>
      <c r="N261" s="556">
        <f t="shared" si="57"/>
        <v>0</v>
      </c>
    </row>
    <row r="262" spans="1:19" x14ac:dyDescent="0.25">
      <c r="A262" s="239"/>
      <c r="B262" s="240"/>
      <c r="C262" s="241"/>
      <c r="D262" s="240"/>
      <c r="E262" s="240"/>
      <c r="F262" s="242"/>
      <c r="G262" s="243"/>
      <c r="H262" s="244"/>
      <c r="I262" s="552"/>
      <c r="J262" s="577"/>
      <c r="K262" s="561"/>
      <c r="L262" s="566"/>
      <c r="M262" s="573"/>
      <c r="N262" s="556">
        <f t="shared" si="57"/>
        <v>0</v>
      </c>
    </row>
    <row r="263" spans="1:19" x14ac:dyDescent="0.25">
      <c r="A263" s="239"/>
      <c r="B263" s="240"/>
      <c r="C263" s="241"/>
      <c r="D263" s="240"/>
      <c r="E263" s="240"/>
      <c r="F263" s="242"/>
      <c r="G263" s="243"/>
      <c r="H263" s="244"/>
      <c r="I263" s="552"/>
      <c r="J263" s="577"/>
      <c r="K263" s="561"/>
      <c r="L263" s="566"/>
      <c r="M263" s="573"/>
      <c r="N263" s="556">
        <f t="shared" si="57"/>
        <v>0</v>
      </c>
    </row>
    <row r="264" spans="1:19" x14ac:dyDescent="0.25">
      <c r="A264" s="239"/>
      <c r="B264" s="240"/>
      <c r="C264" s="241"/>
      <c r="D264" s="240"/>
      <c r="E264" s="240"/>
      <c r="F264" s="242"/>
      <c r="G264" s="243"/>
      <c r="H264" s="244"/>
      <c r="I264" s="552"/>
      <c r="J264" s="577"/>
      <c r="K264" s="561"/>
      <c r="L264" s="566"/>
      <c r="M264" s="573"/>
      <c r="N264" s="556">
        <f t="shared" si="57"/>
        <v>0</v>
      </c>
    </row>
    <row r="265" spans="1:19" x14ac:dyDescent="0.25">
      <c r="A265" s="239"/>
      <c r="B265" s="240"/>
      <c r="C265" s="241"/>
      <c r="D265" s="240"/>
      <c r="E265" s="240"/>
      <c r="F265" s="242"/>
      <c r="G265" s="243"/>
      <c r="H265" s="244"/>
      <c r="I265" s="552"/>
      <c r="J265" s="577"/>
      <c r="K265" s="561"/>
      <c r="L265" s="566"/>
      <c r="M265" s="573"/>
      <c r="N265" s="556">
        <f t="shared" si="57"/>
        <v>0</v>
      </c>
    </row>
    <row r="266" spans="1:19" x14ac:dyDescent="0.25">
      <c r="A266" s="239"/>
      <c r="B266" s="240"/>
      <c r="C266" s="241"/>
      <c r="D266" s="240"/>
      <c r="E266" s="240"/>
      <c r="F266" s="242"/>
      <c r="G266" s="243"/>
      <c r="H266" s="244"/>
      <c r="I266" s="552"/>
      <c r="J266" s="577"/>
      <c r="K266" s="561"/>
      <c r="L266" s="566"/>
      <c r="M266" s="573"/>
      <c r="N266" s="556">
        <f t="shared" si="57"/>
        <v>0</v>
      </c>
    </row>
    <row r="267" spans="1:19" x14ac:dyDescent="0.25">
      <c r="A267" s="239"/>
      <c r="B267" s="240"/>
      <c r="C267" s="241"/>
      <c r="D267" s="240"/>
      <c r="E267" s="240"/>
      <c r="F267" s="242"/>
      <c r="G267" s="243"/>
      <c r="H267" s="244"/>
      <c r="I267" s="552"/>
      <c r="J267" s="577"/>
      <c r="K267" s="561"/>
      <c r="L267" s="566"/>
      <c r="M267" s="573"/>
      <c r="N267" s="556">
        <f t="shared" ref="N267:N269" si="58">SUM(J267:M267)</f>
        <v>0</v>
      </c>
    </row>
    <row r="268" spans="1:19" x14ac:dyDescent="0.25">
      <c r="A268" s="239"/>
      <c r="B268" s="240"/>
      <c r="C268" s="241"/>
      <c r="D268" s="240"/>
      <c r="E268" s="240"/>
      <c r="F268" s="242"/>
      <c r="G268" s="243"/>
      <c r="H268" s="244"/>
      <c r="I268" s="552"/>
      <c r="J268" s="577"/>
      <c r="K268" s="561"/>
      <c r="L268" s="566"/>
      <c r="M268" s="573"/>
      <c r="N268" s="556">
        <f t="shared" si="58"/>
        <v>0</v>
      </c>
    </row>
    <row r="269" spans="1:19" ht="15.75" thickBot="1" x14ac:dyDescent="0.3">
      <c r="A269" s="245"/>
      <c r="B269" s="246"/>
      <c r="C269" s="247"/>
      <c r="D269" s="246"/>
      <c r="E269" s="246"/>
      <c r="F269" s="248"/>
      <c r="G269" s="249"/>
      <c r="H269" s="250"/>
      <c r="I269" s="553"/>
      <c r="J269" s="578"/>
      <c r="K269" s="562"/>
      <c r="L269" s="567"/>
      <c r="M269" s="574"/>
      <c r="N269" s="570">
        <f t="shared" si="58"/>
        <v>0</v>
      </c>
    </row>
    <row r="270" spans="1:19" ht="15.75" thickBot="1" x14ac:dyDescent="0.3">
      <c r="A270" s="757" t="s">
        <v>4</v>
      </c>
      <c r="B270" s="758"/>
      <c r="C270" s="758"/>
      <c r="D270" s="758"/>
      <c r="E270" s="758"/>
      <c r="F270" s="758"/>
      <c r="G270" s="758"/>
      <c r="H270" s="758"/>
      <c r="I270" s="554">
        <f>SUM(I260:I269)</f>
        <v>0</v>
      </c>
      <c r="J270" s="579">
        <f t="shared" ref="J270:N270" si="59">SUM(J260:J269)</f>
        <v>0</v>
      </c>
      <c r="K270" s="563">
        <f t="shared" si="59"/>
        <v>0</v>
      </c>
      <c r="L270" s="568">
        <f t="shared" si="59"/>
        <v>0</v>
      </c>
      <c r="M270" s="558">
        <f t="shared" si="59"/>
        <v>0</v>
      </c>
      <c r="N270" s="571">
        <f t="shared" si="59"/>
        <v>0</v>
      </c>
    </row>
    <row r="271" spans="1:19" ht="27.75" customHeight="1" thickBot="1" x14ac:dyDescent="0.3">
      <c r="A271" s="743" t="s">
        <v>441</v>
      </c>
      <c r="B271" s="744"/>
      <c r="C271" s="744"/>
      <c r="D271" s="744"/>
      <c r="E271" s="744"/>
      <c r="F271" s="744"/>
      <c r="G271" s="744"/>
      <c r="H271" s="744"/>
      <c r="I271" s="744"/>
      <c r="J271" s="744"/>
      <c r="K271" s="744"/>
      <c r="L271" s="744"/>
      <c r="M271" s="744"/>
      <c r="N271" s="745"/>
    </row>
    <row r="272" spans="1:19" ht="26.25" thickBot="1" x14ac:dyDescent="0.3">
      <c r="A272" s="429" t="s">
        <v>419</v>
      </c>
      <c r="B272" s="417" t="s">
        <v>420</v>
      </c>
      <c r="C272" s="429" t="s">
        <v>421</v>
      </c>
      <c r="D272" s="417" t="s">
        <v>36</v>
      </c>
      <c r="E272" s="650" t="s">
        <v>536</v>
      </c>
      <c r="F272" s="231" t="s">
        <v>0</v>
      </c>
      <c r="G272" s="231" t="s">
        <v>2</v>
      </c>
      <c r="H272" s="231" t="s">
        <v>37</v>
      </c>
      <c r="I272" s="550" t="s">
        <v>5</v>
      </c>
      <c r="J272" s="575" t="s">
        <v>519</v>
      </c>
      <c r="K272" s="559" t="s">
        <v>520</v>
      </c>
      <c r="L272" s="564" t="s">
        <v>521</v>
      </c>
      <c r="M272" s="557" t="s">
        <v>522</v>
      </c>
      <c r="N272" s="569" t="s">
        <v>620</v>
      </c>
      <c r="Q272" s="279"/>
      <c r="R272" s="642">
        <v>7</v>
      </c>
      <c r="S272" s="7"/>
    </row>
    <row r="273" spans="1:19" x14ac:dyDescent="0.25">
      <c r="A273" s="233"/>
      <c r="B273" s="234"/>
      <c r="C273" s="235"/>
      <c r="D273" s="234"/>
      <c r="E273" s="234"/>
      <c r="F273" s="236"/>
      <c r="G273" s="237"/>
      <c r="H273" s="238"/>
      <c r="I273" s="551"/>
      <c r="J273" s="576"/>
      <c r="K273" s="560"/>
      <c r="L273" s="565"/>
      <c r="M273" s="572"/>
      <c r="N273" s="555">
        <f t="shared" ref="N273:N279" si="60">SUM(J273:M273)</f>
        <v>0</v>
      </c>
    </row>
    <row r="274" spans="1:19" x14ac:dyDescent="0.25">
      <c r="A274" s="239"/>
      <c r="B274" s="240"/>
      <c r="C274" s="241"/>
      <c r="D274" s="240"/>
      <c r="E274" s="240"/>
      <c r="F274" s="242"/>
      <c r="G274" s="243"/>
      <c r="H274" s="244"/>
      <c r="I274" s="552"/>
      <c r="J274" s="577"/>
      <c r="K274" s="561"/>
      <c r="L274" s="566"/>
      <c r="M274" s="573"/>
      <c r="N274" s="556">
        <f t="shared" si="60"/>
        <v>0</v>
      </c>
    </row>
    <row r="275" spans="1:19" x14ac:dyDescent="0.25">
      <c r="A275" s="239"/>
      <c r="B275" s="240"/>
      <c r="C275" s="241"/>
      <c r="D275" s="240"/>
      <c r="E275" s="240"/>
      <c r="F275" s="242"/>
      <c r="G275" s="243"/>
      <c r="H275" s="244"/>
      <c r="I275" s="552"/>
      <c r="J275" s="577"/>
      <c r="K275" s="561"/>
      <c r="L275" s="566"/>
      <c r="M275" s="573"/>
      <c r="N275" s="556">
        <f t="shared" si="60"/>
        <v>0</v>
      </c>
    </row>
    <row r="276" spans="1:19" x14ac:dyDescent="0.25">
      <c r="A276" s="239"/>
      <c r="B276" s="240"/>
      <c r="C276" s="241"/>
      <c r="D276" s="240"/>
      <c r="E276" s="240"/>
      <c r="F276" s="242"/>
      <c r="G276" s="243"/>
      <c r="H276" s="244"/>
      <c r="I276" s="552"/>
      <c r="J276" s="577"/>
      <c r="K276" s="561"/>
      <c r="L276" s="566"/>
      <c r="M276" s="573"/>
      <c r="N276" s="556">
        <f t="shared" si="60"/>
        <v>0</v>
      </c>
    </row>
    <row r="277" spans="1:19" x14ac:dyDescent="0.25">
      <c r="A277" s="239"/>
      <c r="B277" s="240"/>
      <c r="C277" s="241"/>
      <c r="D277" s="240"/>
      <c r="E277" s="240"/>
      <c r="F277" s="242"/>
      <c r="G277" s="243"/>
      <c r="H277" s="244"/>
      <c r="I277" s="552"/>
      <c r="J277" s="577"/>
      <c r="K277" s="561"/>
      <c r="L277" s="566"/>
      <c r="M277" s="573"/>
      <c r="N277" s="556">
        <f t="shared" si="60"/>
        <v>0</v>
      </c>
    </row>
    <row r="278" spans="1:19" x14ac:dyDescent="0.25">
      <c r="A278" s="239"/>
      <c r="B278" s="240"/>
      <c r="C278" s="241"/>
      <c r="D278" s="240"/>
      <c r="E278" s="240"/>
      <c r="F278" s="242"/>
      <c r="G278" s="243"/>
      <c r="H278" s="244"/>
      <c r="I278" s="552"/>
      <c r="J278" s="577"/>
      <c r="K278" s="561"/>
      <c r="L278" s="566"/>
      <c r="M278" s="573"/>
      <c r="N278" s="556">
        <f t="shared" si="60"/>
        <v>0</v>
      </c>
    </row>
    <row r="279" spans="1:19" x14ac:dyDescent="0.25">
      <c r="A279" s="239"/>
      <c r="B279" s="240"/>
      <c r="C279" s="241"/>
      <c r="D279" s="240"/>
      <c r="E279" s="240"/>
      <c r="F279" s="242"/>
      <c r="G279" s="243"/>
      <c r="H279" s="244"/>
      <c r="I279" s="552"/>
      <c r="J279" s="577"/>
      <c r="K279" s="561"/>
      <c r="L279" s="566"/>
      <c r="M279" s="573"/>
      <c r="N279" s="556">
        <f t="shared" si="60"/>
        <v>0</v>
      </c>
    </row>
    <row r="280" spans="1:19" x14ac:dyDescent="0.25">
      <c r="A280" s="239"/>
      <c r="B280" s="240"/>
      <c r="C280" s="241"/>
      <c r="D280" s="240"/>
      <c r="E280" s="240"/>
      <c r="F280" s="242"/>
      <c r="G280" s="243"/>
      <c r="H280" s="244"/>
      <c r="I280" s="552"/>
      <c r="J280" s="577"/>
      <c r="K280" s="561"/>
      <c r="L280" s="566"/>
      <c r="M280" s="573"/>
      <c r="N280" s="556">
        <f t="shared" ref="N280:N282" si="61">SUM(J280:M280)</f>
        <v>0</v>
      </c>
    </row>
    <row r="281" spans="1:19" x14ac:dyDescent="0.25">
      <c r="A281" s="239"/>
      <c r="B281" s="240"/>
      <c r="C281" s="241"/>
      <c r="D281" s="240"/>
      <c r="E281" s="240"/>
      <c r="F281" s="242"/>
      <c r="G281" s="243"/>
      <c r="H281" s="244"/>
      <c r="I281" s="552"/>
      <c r="J281" s="577"/>
      <c r="K281" s="561"/>
      <c r="L281" s="566"/>
      <c r="M281" s="573"/>
      <c r="N281" s="556">
        <f t="shared" si="61"/>
        <v>0</v>
      </c>
    </row>
    <row r="282" spans="1:19" ht="15.75" thickBot="1" x14ac:dyDescent="0.3">
      <c r="A282" s="245"/>
      <c r="B282" s="246"/>
      <c r="C282" s="247"/>
      <c r="D282" s="246"/>
      <c r="E282" s="246"/>
      <c r="F282" s="248"/>
      <c r="G282" s="249"/>
      <c r="H282" s="250"/>
      <c r="I282" s="553"/>
      <c r="J282" s="578"/>
      <c r="K282" s="562"/>
      <c r="L282" s="567"/>
      <c r="M282" s="574"/>
      <c r="N282" s="570">
        <f t="shared" si="61"/>
        <v>0</v>
      </c>
    </row>
    <row r="283" spans="1:19" ht="15.75" thickBot="1" x14ac:dyDescent="0.3">
      <c r="A283" s="757" t="s">
        <v>4</v>
      </c>
      <c r="B283" s="758"/>
      <c r="C283" s="758"/>
      <c r="D283" s="758"/>
      <c r="E283" s="758"/>
      <c r="F283" s="758"/>
      <c r="G283" s="758"/>
      <c r="H283" s="758"/>
      <c r="I283" s="554">
        <f>SUM(I273:I282)</f>
        <v>0</v>
      </c>
      <c r="J283" s="579">
        <f t="shared" ref="J283:N283" si="62">SUM(J273:J282)</f>
        <v>0</v>
      </c>
      <c r="K283" s="563">
        <f t="shared" si="62"/>
        <v>0</v>
      </c>
      <c r="L283" s="568">
        <f t="shared" si="62"/>
        <v>0</v>
      </c>
      <c r="M283" s="558">
        <f t="shared" si="62"/>
        <v>0</v>
      </c>
      <c r="N283" s="571">
        <f t="shared" si="62"/>
        <v>0</v>
      </c>
    </row>
    <row r="284" spans="1:19" ht="15.75" customHeight="1" thickBot="1" x14ac:dyDescent="0.3">
      <c r="A284" s="743" t="s">
        <v>442</v>
      </c>
      <c r="B284" s="744"/>
      <c r="C284" s="744"/>
      <c r="D284" s="744"/>
      <c r="E284" s="744"/>
      <c r="F284" s="744"/>
      <c r="G284" s="744"/>
      <c r="H284" s="744"/>
      <c r="I284" s="744"/>
      <c r="J284" s="744"/>
      <c r="K284" s="744"/>
      <c r="L284" s="744"/>
      <c r="M284" s="744"/>
      <c r="N284" s="745"/>
    </row>
    <row r="285" spans="1:19" ht="26.25" thickBot="1" x14ac:dyDescent="0.3">
      <c r="A285" s="429" t="s">
        <v>419</v>
      </c>
      <c r="B285" s="417" t="s">
        <v>420</v>
      </c>
      <c r="C285" s="429" t="s">
        <v>421</v>
      </c>
      <c r="D285" s="417" t="s">
        <v>36</v>
      </c>
      <c r="E285" s="650" t="s">
        <v>536</v>
      </c>
      <c r="F285" s="231" t="s">
        <v>0</v>
      </c>
      <c r="G285" s="231" t="s">
        <v>2</v>
      </c>
      <c r="H285" s="231" t="s">
        <v>37</v>
      </c>
      <c r="I285" s="550" t="s">
        <v>5</v>
      </c>
      <c r="J285" s="575" t="s">
        <v>519</v>
      </c>
      <c r="K285" s="559" t="s">
        <v>520</v>
      </c>
      <c r="L285" s="564" t="s">
        <v>521</v>
      </c>
      <c r="M285" s="557" t="s">
        <v>522</v>
      </c>
      <c r="N285" s="569" t="s">
        <v>620</v>
      </c>
      <c r="Q285" s="279"/>
      <c r="R285" s="642">
        <v>22</v>
      </c>
      <c r="S285" s="7"/>
    </row>
    <row r="286" spans="1:19" x14ac:dyDescent="0.25">
      <c r="A286" s="233"/>
      <c r="B286" s="234"/>
      <c r="C286" s="235"/>
      <c r="D286" s="234"/>
      <c r="E286" s="234"/>
      <c r="F286" s="236"/>
      <c r="G286" s="237"/>
      <c r="H286" s="238"/>
      <c r="I286" s="551"/>
      <c r="J286" s="576"/>
      <c r="K286" s="560"/>
      <c r="L286" s="565"/>
      <c r="M286" s="572"/>
      <c r="N286" s="555">
        <f t="shared" ref="N286:N292" si="63">SUM(J286:M286)</f>
        <v>0</v>
      </c>
    </row>
    <row r="287" spans="1:19" x14ac:dyDescent="0.25">
      <c r="A287" s="239"/>
      <c r="B287" s="240"/>
      <c r="C287" s="241"/>
      <c r="D287" s="240"/>
      <c r="E287" s="240"/>
      <c r="F287" s="242"/>
      <c r="G287" s="243"/>
      <c r="H287" s="244"/>
      <c r="I287" s="552"/>
      <c r="J287" s="577"/>
      <c r="K287" s="561"/>
      <c r="L287" s="566"/>
      <c r="M287" s="573"/>
      <c r="N287" s="556">
        <f t="shared" si="63"/>
        <v>0</v>
      </c>
    </row>
    <row r="288" spans="1:19" x14ac:dyDescent="0.25">
      <c r="A288" s="239"/>
      <c r="B288" s="240"/>
      <c r="C288" s="241"/>
      <c r="D288" s="240"/>
      <c r="E288" s="240"/>
      <c r="F288" s="242"/>
      <c r="G288" s="243"/>
      <c r="H288" s="244"/>
      <c r="I288" s="552"/>
      <c r="J288" s="577"/>
      <c r="K288" s="561"/>
      <c r="L288" s="566"/>
      <c r="M288" s="573"/>
      <c r="N288" s="556">
        <f t="shared" si="63"/>
        <v>0</v>
      </c>
    </row>
    <row r="289" spans="1:19" x14ac:dyDescent="0.25">
      <c r="A289" s="239"/>
      <c r="B289" s="240"/>
      <c r="C289" s="241"/>
      <c r="D289" s="240"/>
      <c r="E289" s="240"/>
      <c r="F289" s="242"/>
      <c r="G289" s="243"/>
      <c r="H289" s="244"/>
      <c r="I289" s="552"/>
      <c r="J289" s="577"/>
      <c r="K289" s="561"/>
      <c r="L289" s="566"/>
      <c r="M289" s="573"/>
      <c r="N289" s="556">
        <f t="shared" si="63"/>
        <v>0</v>
      </c>
    </row>
    <row r="290" spans="1:19" x14ac:dyDescent="0.25">
      <c r="A290" s="239"/>
      <c r="B290" s="240"/>
      <c r="C290" s="241"/>
      <c r="D290" s="240"/>
      <c r="E290" s="240"/>
      <c r="F290" s="242"/>
      <c r="G290" s="243"/>
      <c r="H290" s="244"/>
      <c r="I290" s="552"/>
      <c r="J290" s="577"/>
      <c r="K290" s="561"/>
      <c r="L290" s="566"/>
      <c r="M290" s="573"/>
      <c r="N290" s="556">
        <f t="shared" si="63"/>
        <v>0</v>
      </c>
    </row>
    <row r="291" spans="1:19" x14ac:dyDescent="0.25">
      <c r="A291" s="239"/>
      <c r="B291" s="240"/>
      <c r="C291" s="241"/>
      <c r="D291" s="240"/>
      <c r="E291" s="240"/>
      <c r="F291" s="242"/>
      <c r="G291" s="243"/>
      <c r="H291" s="244"/>
      <c r="I291" s="552"/>
      <c r="J291" s="577"/>
      <c r="K291" s="561"/>
      <c r="L291" s="566"/>
      <c r="M291" s="573"/>
      <c r="N291" s="556">
        <f t="shared" si="63"/>
        <v>0</v>
      </c>
    </row>
    <row r="292" spans="1:19" x14ac:dyDescent="0.25">
      <c r="A292" s="239"/>
      <c r="B292" s="240"/>
      <c r="C292" s="241"/>
      <c r="D292" s="240"/>
      <c r="E292" s="240"/>
      <c r="F292" s="242"/>
      <c r="G292" s="243"/>
      <c r="H292" s="244"/>
      <c r="I292" s="552"/>
      <c r="J292" s="577"/>
      <c r="K292" s="561"/>
      <c r="L292" s="566"/>
      <c r="M292" s="573"/>
      <c r="N292" s="556">
        <f t="shared" si="63"/>
        <v>0</v>
      </c>
    </row>
    <row r="293" spans="1:19" x14ac:dyDescent="0.25">
      <c r="A293" s="239"/>
      <c r="B293" s="240"/>
      <c r="C293" s="241"/>
      <c r="D293" s="240"/>
      <c r="E293" s="240"/>
      <c r="F293" s="242"/>
      <c r="G293" s="243"/>
      <c r="H293" s="244"/>
      <c r="I293" s="552"/>
      <c r="J293" s="577"/>
      <c r="K293" s="561"/>
      <c r="L293" s="566"/>
      <c r="M293" s="573"/>
      <c r="N293" s="556">
        <f t="shared" ref="N293:N295" si="64">SUM(J293:M293)</f>
        <v>0</v>
      </c>
    </row>
    <row r="294" spans="1:19" x14ac:dyDescent="0.25">
      <c r="A294" s="239"/>
      <c r="B294" s="240"/>
      <c r="C294" s="241"/>
      <c r="D294" s="240"/>
      <c r="E294" s="240"/>
      <c r="F294" s="242"/>
      <c r="G294" s="243"/>
      <c r="H294" s="244"/>
      <c r="I294" s="552"/>
      <c r="J294" s="577"/>
      <c r="K294" s="561"/>
      <c r="L294" s="566"/>
      <c r="M294" s="573"/>
      <c r="N294" s="556">
        <f t="shared" si="64"/>
        <v>0</v>
      </c>
    </row>
    <row r="295" spans="1:19" ht="15.75" thickBot="1" x14ac:dyDescent="0.3">
      <c r="A295" s="245"/>
      <c r="B295" s="246"/>
      <c r="C295" s="247"/>
      <c r="D295" s="246"/>
      <c r="E295" s="246"/>
      <c r="F295" s="248"/>
      <c r="G295" s="249"/>
      <c r="H295" s="250"/>
      <c r="I295" s="553"/>
      <c r="J295" s="578"/>
      <c r="K295" s="562"/>
      <c r="L295" s="567"/>
      <c r="M295" s="574"/>
      <c r="N295" s="570">
        <f t="shared" si="64"/>
        <v>0</v>
      </c>
    </row>
    <row r="296" spans="1:19" ht="15.75" thickBot="1" x14ac:dyDescent="0.3">
      <c r="A296" s="757" t="s">
        <v>4</v>
      </c>
      <c r="B296" s="758"/>
      <c r="C296" s="758"/>
      <c r="D296" s="758"/>
      <c r="E296" s="758"/>
      <c r="F296" s="758"/>
      <c r="G296" s="758"/>
      <c r="H296" s="758"/>
      <c r="I296" s="554">
        <f>SUM(I286:I295)</f>
        <v>0</v>
      </c>
      <c r="J296" s="579">
        <f t="shared" ref="J296:N296" si="65">SUM(J286:J295)</f>
        <v>0</v>
      </c>
      <c r="K296" s="563">
        <f t="shared" si="65"/>
        <v>0</v>
      </c>
      <c r="L296" s="568">
        <f t="shared" si="65"/>
        <v>0</v>
      </c>
      <c r="M296" s="558">
        <f t="shared" si="65"/>
        <v>0</v>
      </c>
      <c r="N296" s="571">
        <f t="shared" si="65"/>
        <v>0</v>
      </c>
    </row>
    <row r="297" spans="1:19" ht="15.75" customHeight="1" thickBot="1" x14ac:dyDescent="0.3">
      <c r="A297" s="743" t="s">
        <v>443</v>
      </c>
      <c r="B297" s="744"/>
      <c r="C297" s="744"/>
      <c r="D297" s="744"/>
      <c r="E297" s="744"/>
      <c r="F297" s="744"/>
      <c r="G297" s="744"/>
      <c r="H297" s="744"/>
      <c r="I297" s="744"/>
      <c r="J297" s="744"/>
      <c r="K297" s="744"/>
      <c r="L297" s="744"/>
      <c r="M297" s="744"/>
      <c r="N297" s="745"/>
    </row>
    <row r="298" spans="1:19" ht="26.25" thickBot="1" x14ac:dyDescent="0.3">
      <c r="A298" s="429" t="s">
        <v>419</v>
      </c>
      <c r="B298" s="417" t="s">
        <v>420</v>
      </c>
      <c r="C298" s="429" t="s">
        <v>421</v>
      </c>
      <c r="D298" s="417" t="s">
        <v>36</v>
      </c>
      <c r="E298" s="650" t="s">
        <v>536</v>
      </c>
      <c r="F298" s="231" t="s">
        <v>0</v>
      </c>
      <c r="G298" s="231" t="s">
        <v>2</v>
      </c>
      <c r="H298" s="231" t="s">
        <v>37</v>
      </c>
      <c r="I298" s="550" t="s">
        <v>5</v>
      </c>
      <c r="J298" s="575" t="s">
        <v>519</v>
      </c>
      <c r="K298" s="559" t="s">
        <v>520</v>
      </c>
      <c r="L298" s="564" t="s">
        <v>521</v>
      </c>
      <c r="M298" s="557" t="s">
        <v>522</v>
      </c>
      <c r="N298" s="569" t="s">
        <v>620</v>
      </c>
      <c r="Q298" s="279"/>
      <c r="R298" s="642">
        <v>22</v>
      </c>
      <c r="S298" s="7"/>
    </row>
    <row r="299" spans="1:19" ht="25.5" x14ac:dyDescent="0.25">
      <c r="A299" s="239" t="s">
        <v>707</v>
      </c>
      <c r="B299" s="401">
        <v>45902</v>
      </c>
      <c r="C299" s="441" t="s">
        <v>710</v>
      </c>
      <c r="D299" s="401">
        <v>45902</v>
      </c>
      <c r="E299" s="234" t="s">
        <v>561</v>
      </c>
      <c r="F299" s="242" t="s">
        <v>708</v>
      </c>
      <c r="G299" s="243">
        <v>16188988</v>
      </c>
      <c r="H299" s="244" t="s">
        <v>709</v>
      </c>
      <c r="I299" s="551">
        <v>1000000</v>
      </c>
      <c r="J299" s="576"/>
      <c r="K299" s="560"/>
      <c r="L299" s="565">
        <v>1000000</v>
      </c>
      <c r="M299" s="572"/>
      <c r="N299" s="555">
        <f t="shared" ref="N299:N305" si="66">SUM(J299:M299)</f>
        <v>1000000</v>
      </c>
    </row>
    <row r="300" spans="1:19" x14ac:dyDescent="0.25">
      <c r="A300" s="239"/>
      <c r="B300" s="240"/>
      <c r="C300" s="241"/>
      <c r="D300" s="240"/>
      <c r="E300" s="240"/>
      <c r="F300" s="242"/>
      <c r="G300" s="243"/>
      <c r="H300" s="244"/>
      <c r="I300" s="552"/>
      <c r="J300" s="577"/>
      <c r="K300" s="561"/>
      <c r="L300" s="566"/>
      <c r="M300" s="573"/>
      <c r="N300" s="556">
        <f t="shared" si="66"/>
        <v>0</v>
      </c>
    </row>
    <row r="301" spans="1:19" x14ac:dyDescent="0.25">
      <c r="A301" s="239"/>
      <c r="B301" s="240"/>
      <c r="C301" s="241"/>
      <c r="D301" s="240"/>
      <c r="E301" s="240"/>
      <c r="F301" s="242"/>
      <c r="G301" s="243"/>
      <c r="H301" s="244"/>
      <c r="I301" s="552"/>
      <c r="J301" s="577"/>
      <c r="K301" s="561"/>
      <c r="L301" s="566"/>
      <c r="M301" s="573"/>
      <c r="N301" s="556">
        <f t="shared" si="66"/>
        <v>0</v>
      </c>
    </row>
    <row r="302" spans="1:19" x14ac:dyDescent="0.25">
      <c r="A302" s="239"/>
      <c r="B302" s="240"/>
      <c r="C302" s="241"/>
      <c r="D302" s="240"/>
      <c r="E302" s="240"/>
      <c r="F302" s="242"/>
      <c r="G302" s="243"/>
      <c r="H302" s="244"/>
      <c r="I302" s="552"/>
      <c r="J302" s="577"/>
      <c r="K302" s="561"/>
      <c r="L302" s="566"/>
      <c r="M302" s="573"/>
      <c r="N302" s="556">
        <f t="shared" si="66"/>
        <v>0</v>
      </c>
    </row>
    <row r="303" spans="1:19" x14ac:dyDescent="0.25">
      <c r="A303" s="239"/>
      <c r="B303" s="240"/>
      <c r="C303" s="241"/>
      <c r="D303" s="240"/>
      <c r="E303" s="240"/>
      <c r="F303" s="242"/>
      <c r="G303" s="243"/>
      <c r="H303" s="244"/>
      <c r="I303" s="552"/>
      <c r="J303" s="577"/>
      <c r="K303" s="561"/>
      <c r="L303" s="566"/>
      <c r="M303" s="573"/>
      <c r="N303" s="556">
        <f t="shared" si="66"/>
        <v>0</v>
      </c>
    </row>
    <row r="304" spans="1:19" x14ac:dyDescent="0.25">
      <c r="A304" s="239"/>
      <c r="B304" s="240"/>
      <c r="C304" s="241"/>
      <c r="D304" s="240"/>
      <c r="E304" s="240"/>
      <c r="F304" s="242"/>
      <c r="G304" s="243"/>
      <c r="H304" s="244"/>
      <c r="I304" s="552"/>
      <c r="J304" s="577"/>
      <c r="K304" s="561"/>
      <c r="L304" s="566"/>
      <c r="M304" s="573"/>
      <c r="N304" s="556">
        <f t="shared" si="66"/>
        <v>0</v>
      </c>
    </row>
    <row r="305" spans="1:19" x14ac:dyDescent="0.25">
      <c r="A305" s="239"/>
      <c r="B305" s="240"/>
      <c r="C305" s="241"/>
      <c r="D305" s="240"/>
      <c r="E305" s="240"/>
      <c r="F305" s="242"/>
      <c r="G305" s="243"/>
      <c r="H305" s="244"/>
      <c r="I305" s="552"/>
      <c r="J305" s="577"/>
      <c r="K305" s="561"/>
      <c r="L305" s="566"/>
      <c r="M305" s="573"/>
      <c r="N305" s="556">
        <f t="shared" si="66"/>
        <v>0</v>
      </c>
    </row>
    <row r="306" spans="1:19" x14ac:dyDescent="0.25">
      <c r="A306" s="239"/>
      <c r="B306" s="240"/>
      <c r="C306" s="241"/>
      <c r="D306" s="240"/>
      <c r="E306" s="240"/>
      <c r="F306" s="242"/>
      <c r="G306" s="243"/>
      <c r="H306" s="244"/>
      <c r="I306" s="552"/>
      <c r="J306" s="577"/>
      <c r="K306" s="561"/>
      <c r="L306" s="566"/>
      <c r="M306" s="573"/>
      <c r="N306" s="556">
        <f t="shared" ref="N306:N308" si="67">SUM(J306:M306)</f>
        <v>0</v>
      </c>
    </row>
    <row r="307" spans="1:19" x14ac:dyDescent="0.25">
      <c r="A307" s="239"/>
      <c r="B307" s="240"/>
      <c r="C307" s="241"/>
      <c r="D307" s="240"/>
      <c r="E307" s="240"/>
      <c r="F307" s="242"/>
      <c r="G307" s="243"/>
      <c r="H307" s="244"/>
      <c r="I307" s="552"/>
      <c r="J307" s="577"/>
      <c r="K307" s="561"/>
      <c r="L307" s="566"/>
      <c r="M307" s="573"/>
      <c r="N307" s="556">
        <f t="shared" si="67"/>
        <v>0</v>
      </c>
    </row>
    <row r="308" spans="1:19" ht="15.75" thickBot="1" x14ac:dyDescent="0.3">
      <c r="A308" s="245"/>
      <c r="B308" s="246"/>
      <c r="C308" s="247"/>
      <c r="D308" s="246"/>
      <c r="E308" s="246"/>
      <c r="F308" s="248"/>
      <c r="G308" s="249"/>
      <c r="H308" s="250"/>
      <c r="I308" s="553"/>
      <c r="J308" s="578"/>
      <c r="K308" s="562"/>
      <c r="L308" s="567"/>
      <c r="M308" s="574"/>
      <c r="N308" s="570">
        <f t="shared" si="67"/>
        <v>0</v>
      </c>
    </row>
    <row r="309" spans="1:19" ht="15.75" thickBot="1" x14ac:dyDescent="0.3">
      <c r="A309" s="757" t="s">
        <v>4</v>
      </c>
      <c r="B309" s="758"/>
      <c r="C309" s="758"/>
      <c r="D309" s="758"/>
      <c r="E309" s="758"/>
      <c r="F309" s="758"/>
      <c r="G309" s="758"/>
      <c r="H309" s="758"/>
      <c r="I309" s="554">
        <f>SUM(I299:I308)</f>
        <v>1000000</v>
      </c>
      <c r="J309" s="579">
        <f t="shared" ref="J309:N309" si="68">SUM(J299:J308)</f>
        <v>0</v>
      </c>
      <c r="K309" s="563">
        <f t="shared" si="68"/>
        <v>0</v>
      </c>
      <c r="L309" s="568">
        <f t="shared" si="68"/>
        <v>1000000</v>
      </c>
      <c r="M309" s="558">
        <f t="shared" si="68"/>
        <v>0</v>
      </c>
      <c r="N309" s="571">
        <f t="shared" si="68"/>
        <v>1000000</v>
      </c>
    </row>
    <row r="310" spans="1:19" ht="15.75" customHeight="1" thickBot="1" x14ac:dyDescent="0.3">
      <c r="A310" s="743" t="s">
        <v>444</v>
      </c>
      <c r="B310" s="744"/>
      <c r="C310" s="744"/>
      <c r="D310" s="744"/>
      <c r="E310" s="744"/>
      <c r="F310" s="744"/>
      <c r="G310" s="744"/>
      <c r="H310" s="744"/>
      <c r="I310" s="744"/>
      <c r="J310" s="744"/>
      <c r="K310" s="744"/>
      <c r="L310" s="744"/>
      <c r="M310" s="744"/>
      <c r="N310" s="745"/>
    </row>
    <row r="311" spans="1:19" ht="26.25" thickBot="1" x14ac:dyDescent="0.3">
      <c r="A311" s="429" t="s">
        <v>419</v>
      </c>
      <c r="B311" s="417" t="s">
        <v>420</v>
      </c>
      <c r="C311" s="429" t="s">
        <v>421</v>
      </c>
      <c r="D311" s="417" t="s">
        <v>36</v>
      </c>
      <c r="E311" s="650" t="s">
        <v>536</v>
      </c>
      <c r="F311" s="231" t="s">
        <v>0</v>
      </c>
      <c r="G311" s="231" t="s">
        <v>2</v>
      </c>
      <c r="H311" s="231" t="s">
        <v>37</v>
      </c>
      <c r="I311" s="550" t="s">
        <v>5</v>
      </c>
      <c r="J311" s="575" t="s">
        <v>519</v>
      </c>
      <c r="K311" s="559" t="s">
        <v>520</v>
      </c>
      <c r="L311" s="564" t="s">
        <v>521</v>
      </c>
      <c r="M311" s="557" t="s">
        <v>522</v>
      </c>
      <c r="N311" s="569" t="s">
        <v>620</v>
      </c>
      <c r="Q311" s="279"/>
      <c r="R311" s="642">
        <v>24</v>
      </c>
      <c r="S311" s="7"/>
    </row>
    <row r="312" spans="1:19" x14ac:dyDescent="0.25">
      <c r="A312" s="233"/>
      <c r="B312" s="234"/>
      <c r="C312" s="235"/>
      <c r="D312" s="234"/>
      <c r="E312" s="234"/>
      <c r="F312" s="236"/>
      <c r="G312" s="237"/>
      <c r="H312" s="238"/>
      <c r="I312" s="551"/>
      <c r="J312" s="576"/>
      <c r="K312" s="560"/>
      <c r="L312" s="565"/>
      <c r="M312" s="572"/>
      <c r="N312" s="555">
        <f t="shared" ref="N312:N318" si="69">SUM(J312:M312)</f>
        <v>0</v>
      </c>
    </row>
    <row r="313" spans="1:19" x14ac:dyDescent="0.25">
      <c r="A313" s="239"/>
      <c r="B313" s="240"/>
      <c r="C313" s="241"/>
      <c r="D313" s="240"/>
      <c r="E313" s="240"/>
      <c r="F313" s="242"/>
      <c r="G313" s="243"/>
      <c r="H313" s="244"/>
      <c r="I313" s="552"/>
      <c r="J313" s="577"/>
      <c r="K313" s="561"/>
      <c r="L313" s="566"/>
      <c r="M313" s="573"/>
      <c r="N313" s="556">
        <f t="shared" si="69"/>
        <v>0</v>
      </c>
    </row>
    <row r="314" spans="1:19" x14ac:dyDescent="0.25">
      <c r="A314" s="239"/>
      <c r="B314" s="240"/>
      <c r="C314" s="241"/>
      <c r="D314" s="240"/>
      <c r="E314" s="240"/>
      <c r="F314" s="242"/>
      <c r="G314" s="243"/>
      <c r="H314" s="244"/>
      <c r="I314" s="552"/>
      <c r="J314" s="577"/>
      <c r="K314" s="561"/>
      <c r="L314" s="566"/>
      <c r="M314" s="573"/>
      <c r="N314" s="556">
        <f t="shared" si="69"/>
        <v>0</v>
      </c>
    </row>
    <row r="315" spans="1:19" x14ac:dyDescent="0.25">
      <c r="A315" s="239"/>
      <c r="B315" s="240"/>
      <c r="C315" s="241"/>
      <c r="D315" s="240"/>
      <c r="E315" s="240"/>
      <c r="F315" s="242"/>
      <c r="G315" s="243"/>
      <c r="H315" s="244"/>
      <c r="I315" s="552"/>
      <c r="J315" s="577"/>
      <c r="K315" s="561"/>
      <c r="L315" s="566"/>
      <c r="M315" s="573"/>
      <c r="N315" s="556">
        <f t="shared" si="69"/>
        <v>0</v>
      </c>
    </row>
    <row r="316" spans="1:19" x14ac:dyDescent="0.25">
      <c r="A316" s="239"/>
      <c r="B316" s="240"/>
      <c r="C316" s="241"/>
      <c r="D316" s="240"/>
      <c r="E316" s="240"/>
      <c r="F316" s="242"/>
      <c r="G316" s="243"/>
      <c r="H316" s="244"/>
      <c r="I316" s="552"/>
      <c r="J316" s="577"/>
      <c r="K316" s="561"/>
      <c r="L316" s="566"/>
      <c r="M316" s="573"/>
      <c r="N316" s="556">
        <f t="shared" si="69"/>
        <v>0</v>
      </c>
    </row>
    <row r="317" spans="1:19" x14ac:dyDescent="0.25">
      <c r="A317" s="239"/>
      <c r="B317" s="240"/>
      <c r="C317" s="241"/>
      <c r="D317" s="240"/>
      <c r="E317" s="240"/>
      <c r="F317" s="242"/>
      <c r="G317" s="243"/>
      <c r="H317" s="244"/>
      <c r="I317" s="552"/>
      <c r="J317" s="577"/>
      <c r="K317" s="561"/>
      <c r="L317" s="566"/>
      <c r="M317" s="573"/>
      <c r="N317" s="556">
        <f t="shared" si="69"/>
        <v>0</v>
      </c>
    </row>
    <row r="318" spans="1:19" x14ac:dyDescent="0.25">
      <c r="A318" s="239"/>
      <c r="B318" s="240"/>
      <c r="C318" s="241"/>
      <c r="D318" s="240"/>
      <c r="E318" s="240"/>
      <c r="F318" s="242"/>
      <c r="G318" s="243"/>
      <c r="H318" s="244"/>
      <c r="I318" s="552"/>
      <c r="J318" s="577"/>
      <c r="K318" s="561"/>
      <c r="L318" s="566"/>
      <c r="M318" s="573"/>
      <c r="N318" s="556">
        <f t="shared" si="69"/>
        <v>0</v>
      </c>
    </row>
    <row r="319" spans="1:19" x14ac:dyDescent="0.25">
      <c r="A319" s="239"/>
      <c r="B319" s="240"/>
      <c r="C319" s="241"/>
      <c r="D319" s="240"/>
      <c r="E319" s="240"/>
      <c r="F319" s="242"/>
      <c r="G319" s="243"/>
      <c r="H319" s="244"/>
      <c r="I319" s="552"/>
      <c r="J319" s="577"/>
      <c r="K319" s="561"/>
      <c r="L319" s="566"/>
      <c r="M319" s="573"/>
      <c r="N319" s="556">
        <f t="shared" ref="N319:N321" si="70">SUM(J319:M319)</f>
        <v>0</v>
      </c>
    </row>
    <row r="320" spans="1:19" x14ac:dyDescent="0.25">
      <c r="A320" s="239"/>
      <c r="B320" s="240"/>
      <c r="C320" s="241"/>
      <c r="D320" s="240"/>
      <c r="E320" s="240"/>
      <c r="F320" s="242"/>
      <c r="G320" s="243"/>
      <c r="H320" s="244"/>
      <c r="I320" s="552"/>
      <c r="J320" s="577"/>
      <c r="K320" s="561"/>
      <c r="L320" s="566"/>
      <c r="M320" s="573"/>
      <c r="N320" s="556">
        <f t="shared" si="70"/>
        <v>0</v>
      </c>
    </row>
    <row r="321" spans="1:19" ht="15.75" thickBot="1" x14ac:dyDescent="0.3">
      <c r="A321" s="245"/>
      <c r="B321" s="246"/>
      <c r="C321" s="247"/>
      <c r="D321" s="246"/>
      <c r="E321" s="246"/>
      <c r="F321" s="248"/>
      <c r="G321" s="249"/>
      <c r="H321" s="250"/>
      <c r="I321" s="553"/>
      <c r="J321" s="578"/>
      <c r="K321" s="562"/>
      <c r="L321" s="567"/>
      <c r="M321" s="574"/>
      <c r="N321" s="570">
        <f t="shared" si="70"/>
        <v>0</v>
      </c>
    </row>
    <row r="322" spans="1:19" ht="15.75" thickBot="1" x14ac:dyDescent="0.3">
      <c r="A322" s="757" t="s">
        <v>4</v>
      </c>
      <c r="B322" s="758"/>
      <c r="C322" s="758"/>
      <c r="D322" s="758"/>
      <c r="E322" s="758"/>
      <c r="F322" s="758"/>
      <c r="G322" s="758"/>
      <c r="H322" s="758"/>
      <c r="I322" s="554">
        <f>SUM(I312:I321)</f>
        <v>0</v>
      </c>
      <c r="J322" s="579">
        <f t="shared" ref="J322:N322" si="71">SUM(J312:J321)</f>
        <v>0</v>
      </c>
      <c r="K322" s="563">
        <f t="shared" si="71"/>
        <v>0</v>
      </c>
      <c r="L322" s="568">
        <f t="shared" si="71"/>
        <v>0</v>
      </c>
      <c r="M322" s="558">
        <f t="shared" si="71"/>
        <v>0</v>
      </c>
      <c r="N322" s="571">
        <f t="shared" si="71"/>
        <v>0</v>
      </c>
    </row>
    <row r="323" spans="1:19" ht="15.75" customHeight="1" thickBot="1" x14ac:dyDescent="0.3">
      <c r="A323" s="743" t="s">
        <v>445</v>
      </c>
      <c r="B323" s="744"/>
      <c r="C323" s="744"/>
      <c r="D323" s="744"/>
      <c r="E323" s="744"/>
      <c r="F323" s="744"/>
      <c r="G323" s="744"/>
      <c r="H323" s="744"/>
      <c r="I323" s="744"/>
      <c r="J323" s="744"/>
      <c r="K323" s="744"/>
      <c r="L323" s="744"/>
      <c r="M323" s="744"/>
      <c r="N323" s="745"/>
    </row>
    <row r="324" spans="1:19" ht="26.25" thickBot="1" x14ac:dyDescent="0.3">
      <c r="A324" s="429" t="s">
        <v>419</v>
      </c>
      <c r="B324" s="417" t="s">
        <v>420</v>
      </c>
      <c r="C324" s="429" t="s">
        <v>421</v>
      </c>
      <c r="D324" s="417" t="s">
        <v>36</v>
      </c>
      <c r="E324" s="650" t="s">
        <v>536</v>
      </c>
      <c r="F324" s="231" t="s">
        <v>0</v>
      </c>
      <c r="G324" s="231" t="s">
        <v>2</v>
      </c>
      <c r="H324" s="231" t="s">
        <v>37</v>
      </c>
      <c r="I324" s="550" t="s">
        <v>5</v>
      </c>
      <c r="J324" s="575" t="s">
        <v>519</v>
      </c>
      <c r="K324" s="559" t="s">
        <v>520</v>
      </c>
      <c r="L324" s="564" t="s">
        <v>521</v>
      </c>
      <c r="M324" s="557" t="s">
        <v>522</v>
      </c>
      <c r="N324" s="569" t="s">
        <v>620</v>
      </c>
      <c r="Q324" s="279"/>
      <c r="R324" s="642">
        <v>24</v>
      </c>
      <c r="S324" s="7"/>
    </row>
    <row r="325" spans="1:19" x14ac:dyDescent="0.25">
      <c r="A325" s="233"/>
      <c r="B325" s="234"/>
      <c r="C325" s="235"/>
      <c r="D325" s="234"/>
      <c r="E325" s="234"/>
      <c r="F325" s="236"/>
      <c r="G325" s="237"/>
      <c r="H325" s="238"/>
      <c r="I325" s="551"/>
      <c r="J325" s="576"/>
      <c r="K325" s="560"/>
      <c r="L325" s="565"/>
      <c r="M325" s="572"/>
      <c r="N325" s="555">
        <f t="shared" ref="N325:N331" si="72">SUM(J325:M325)</f>
        <v>0</v>
      </c>
    </row>
    <row r="326" spans="1:19" x14ac:dyDescent="0.25">
      <c r="A326" s="239"/>
      <c r="B326" s="240"/>
      <c r="C326" s="241"/>
      <c r="D326" s="240"/>
      <c r="E326" s="240"/>
      <c r="F326" s="242"/>
      <c r="G326" s="243"/>
      <c r="H326" s="244"/>
      <c r="I326" s="552"/>
      <c r="J326" s="577"/>
      <c r="K326" s="561"/>
      <c r="L326" s="566"/>
      <c r="M326" s="573"/>
      <c r="N326" s="556">
        <f t="shared" si="72"/>
        <v>0</v>
      </c>
    </row>
    <row r="327" spans="1:19" x14ac:dyDescent="0.25">
      <c r="A327" s="239"/>
      <c r="B327" s="240"/>
      <c r="C327" s="241"/>
      <c r="D327" s="240"/>
      <c r="E327" s="240"/>
      <c r="F327" s="242"/>
      <c r="G327" s="243"/>
      <c r="H327" s="244"/>
      <c r="I327" s="552"/>
      <c r="J327" s="577"/>
      <c r="K327" s="561"/>
      <c r="L327" s="566"/>
      <c r="M327" s="573"/>
      <c r="N327" s="556">
        <f t="shared" si="72"/>
        <v>0</v>
      </c>
    </row>
    <row r="328" spans="1:19" x14ac:dyDescent="0.25">
      <c r="A328" s="239"/>
      <c r="B328" s="240"/>
      <c r="C328" s="241"/>
      <c r="D328" s="240"/>
      <c r="E328" s="240"/>
      <c r="F328" s="242"/>
      <c r="G328" s="243"/>
      <c r="H328" s="244"/>
      <c r="I328" s="552"/>
      <c r="J328" s="577"/>
      <c r="K328" s="561"/>
      <c r="L328" s="566"/>
      <c r="M328" s="573"/>
      <c r="N328" s="556">
        <f t="shared" si="72"/>
        <v>0</v>
      </c>
    </row>
    <row r="329" spans="1:19" x14ac:dyDescent="0.25">
      <c r="A329" s="239"/>
      <c r="B329" s="240"/>
      <c r="C329" s="241"/>
      <c r="D329" s="240"/>
      <c r="E329" s="240"/>
      <c r="F329" s="242"/>
      <c r="G329" s="243"/>
      <c r="H329" s="244"/>
      <c r="I329" s="552"/>
      <c r="J329" s="577"/>
      <c r="K329" s="561"/>
      <c r="L329" s="566"/>
      <c r="M329" s="573"/>
      <c r="N329" s="556">
        <f t="shared" si="72"/>
        <v>0</v>
      </c>
    </row>
    <row r="330" spans="1:19" x14ac:dyDescent="0.25">
      <c r="A330" s="239"/>
      <c r="B330" s="240"/>
      <c r="C330" s="241"/>
      <c r="D330" s="240"/>
      <c r="E330" s="240"/>
      <c r="F330" s="242"/>
      <c r="G330" s="243"/>
      <c r="H330" s="244"/>
      <c r="I330" s="552"/>
      <c r="J330" s="577"/>
      <c r="K330" s="561"/>
      <c r="L330" s="566"/>
      <c r="M330" s="573"/>
      <c r="N330" s="556">
        <f t="shared" si="72"/>
        <v>0</v>
      </c>
    </row>
    <row r="331" spans="1:19" x14ac:dyDescent="0.25">
      <c r="A331" s="239"/>
      <c r="B331" s="240"/>
      <c r="C331" s="241"/>
      <c r="D331" s="240"/>
      <c r="E331" s="240"/>
      <c r="F331" s="242"/>
      <c r="G331" s="243"/>
      <c r="H331" s="244"/>
      <c r="I331" s="552"/>
      <c r="J331" s="577"/>
      <c r="K331" s="561"/>
      <c r="L331" s="566"/>
      <c r="M331" s="573"/>
      <c r="N331" s="556">
        <f t="shared" si="72"/>
        <v>0</v>
      </c>
    </row>
    <row r="332" spans="1:19" x14ac:dyDescent="0.25">
      <c r="A332" s="239"/>
      <c r="B332" s="240"/>
      <c r="C332" s="241"/>
      <c r="D332" s="240"/>
      <c r="E332" s="240"/>
      <c r="F332" s="242"/>
      <c r="G332" s="243"/>
      <c r="H332" s="244"/>
      <c r="I332" s="552"/>
      <c r="J332" s="577"/>
      <c r="K332" s="561"/>
      <c r="L332" s="566"/>
      <c r="M332" s="573"/>
      <c r="N332" s="556">
        <f t="shared" ref="N332:N334" si="73">SUM(J332:M332)</f>
        <v>0</v>
      </c>
    </row>
    <row r="333" spans="1:19" x14ac:dyDescent="0.25">
      <c r="A333" s="239"/>
      <c r="B333" s="240"/>
      <c r="C333" s="241"/>
      <c r="D333" s="240"/>
      <c r="E333" s="240"/>
      <c r="F333" s="242"/>
      <c r="G333" s="243"/>
      <c r="H333" s="244"/>
      <c r="I333" s="552"/>
      <c r="J333" s="577"/>
      <c r="K333" s="561"/>
      <c r="L333" s="566"/>
      <c r="M333" s="573"/>
      <c r="N333" s="556">
        <f t="shared" si="73"/>
        <v>0</v>
      </c>
    </row>
    <row r="334" spans="1:19" ht="15.75" thickBot="1" x14ac:dyDescent="0.3">
      <c r="A334" s="245"/>
      <c r="B334" s="246"/>
      <c r="C334" s="247"/>
      <c r="D334" s="246"/>
      <c r="E334" s="246"/>
      <c r="F334" s="248"/>
      <c r="G334" s="249"/>
      <c r="H334" s="250"/>
      <c r="I334" s="553"/>
      <c r="J334" s="578"/>
      <c r="K334" s="562"/>
      <c r="L334" s="567"/>
      <c r="M334" s="574"/>
      <c r="N334" s="570">
        <f t="shared" si="73"/>
        <v>0</v>
      </c>
    </row>
    <row r="335" spans="1:19" ht="15.75" thickBot="1" x14ac:dyDescent="0.3">
      <c r="A335" s="757" t="s">
        <v>4</v>
      </c>
      <c r="B335" s="758"/>
      <c r="C335" s="758"/>
      <c r="D335" s="758"/>
      <c r="E335" s="758"/>
      <c r="F335" s="758"/>
      <c r="G335" s="758"/>
      <c r="H335" s="758"/>
      <c r="I335" s="554">
        <f>SUM(I325:I334)</f>
        <v>0</v>
      </c>
      <c r="J335" s="579">
        <f t="shared" ref="J335:N335" si="74">SUM(J325:J334)</f>
        <v>0</v>
      </c>
      <c r="K335" s="563">
        <f t="shared" si="74"/>
        <v>0</v>
      </c>
      <c r="L335" s="568">
        <f t="shared" si="74"/>
        <v>0</v>
      </c>
      <c r="M335" s="558">
        <f t="shared" si="74"/>
        <v>0</v>
      </c>
      <c r="N335" s="571">
        <f t="shared" si="74"/>
        <v>0</v>
      </c>
    </row>
    <row r="336" spans="1:19" ht="15.75" customHeight="1" thickBot="1" x14ac:dyDescent="0.3">
      <c r="A336" s="743" t="s">
        <v>446</v>
      </c>
      <c r="B336" s="744"/>
      <c r="C336" s="744"/>
      <c r="D336" s="744"/>
      <c r="E336" s="744"/>
      <c r="F336" s="744"/>
      <c r="G336" s="744"/>
      <c r="H336" s="744"/>
      <c r="I336" s="744"/>
      <c r="J336" s="744"/>
      <c r="K336" s="744"/>
      <c r="L336" s="744"/>
      <c r="M336" s="744"/>
      <c r="N336" s="745"/>
    </row>
    <row r="337" spans="1:19" ht="26.25" thickBot="1" x14ac:dyDescent="0.3">
      <c r="A337" s="429" t="s">
        <v>419</v>
      </c>
      <c r="B337" s="417" t="s">
        <v>420</v>
      </c>
      <c r="C337" s="429" t="s">
        <v>421</v>
      </c>
      <c r="D337" s="417" t="s">
        <v>36</v>
      </c>
      <c r="E337" s="650" t="s">
        <v>536</v>
      </c>
      <c r="F337" s="231" t="s">
        <v>0</v>
      </c>
      <c r="G337" s="231" t="s">
        <v>2</v>
      </c>
      <c r="H337" s="231" t="s">
        <v>37</v>
      </c>
      <c r="I337" s="550" t="s">
        <v>5</v>
      </c>
      <c r="J337" s="575" t="s">
        <v>519</v>
      </c>
      <c r="K337" s="559" t="s">
        <v>520</v>
      </c>
      <c r="L337" s="564" t="s">
        <v>521</v>
      </c>
      <c r="M337" s="557" t="s">
        <v>522</v>
      </c>
      <c r="N337" s="569" t="s">
        <v>620</v>
      </c>
      <c r="Q337" s="279"/>
      <c r="R337" s="642">
        <v>24</v>
      </c>
      <c r="S337" s="7"/>
    </row>
    <row r="338" spans="1:19" x14ac:dyDescent="0.25">
      <c r="A338" s="233"/>
      <c r="B338" s="234"/>
      <c r="C338" s="235"/>
      <c r="D338" s="234"/>
      <c r="E338" s="234"/>
      <c r="F338" s="236"/>
      <c r="G338" s="237"/>
      <c r="H338" s="238"/>
      <c r="I338" s="551"/>
      <c r="J338" s="576"/>
      <c r="K338" s="560"/>
      <c r="L338" s="565"/>
      <c r="M338" s="572"/>
      <c r="N338" s="555">
        <f t="shared" ref="N338:N344" si="75">SUM(J338:M338)</f>
        <v>0</v>
      </c>
    </row>
    <row r="339" spans="1:19" x14ac:dyDescent="0.25">
      <c r="A339" s="239"/>
      <c r="B339" s="240"/>
      <c r="C339" s="241"/>
      <c r="D339" s="240"/>
      <c r="E339" s="240"/>
      <c r="F339" s="242"/>
      <c r="G339" s="243"/>
      <c r="H339" s="244"/>
      <c r="I339" s="552"/>
      <c r="J339" s="577"/>
      <c r="K339" s="561"/>
      <c r="L339" s="566"/>
      <c r="M339" s="573"/>
      <c r="N339" s="556">
        <f t="shared" si="75"/>
        <v>0</v>
      </c>
    </row>
    <row r="340" spans="1:19" x14ac:dyDescent="0.25">
      <c r="A340" s="239"/>
      <c r="B340" s="240"/>
      <c r="C340" s="241"/>
      <c r="D340" s="240"/>
      <c r="E340" s="240"/>
      <c r="F340" s="242"/>
      <c r="G340" s="243"/>
      <c r="H340" s="244"/>
      <c r="I340" s="552"/>
      <c r="J340" s="577"/>
      <c r="K340" s="561"/>
      <c r="L340" s="566"/>
      <c r="M340" s="573"/>
      <c r="N340" s="556">
        <f t="shared" si="75"/>
        <v>0</v>
      </c>
    </row>
    <row r="341" spans="1:19" x14ac:dyDescent="0.25">
      <c r="A341" s="239"/>
      <c r="B341" s="240"/>
      <c r="C341" s="241"/>
      <c r="D341" s="240"/>
      <c r="E341" s="240"/>
      <c r="F341" s="242"/>
      <c r="G341" s="243"/>
      <c r="H341" s="244"/>
      <c r="I341" s="552"/>
      <c r="J341" s="577"/>
      <c r="K341" s="561"/>
      <c r="L341" s="566"/>
      <c r="M341" s="573"/>
      <c r="N341" s="556">
        <f t="shared" si="75"/>
        <v>0</v>
      </c>
    </row>
    <row r="342" spans="1:19" x14ac:dyDescent="0.25">
      <c r="A342" s="239"/>
      <c r="B342" s="240"/>
      <c r="C342" s="241"/>
      <c r="D342" s="240"/>
      <c r="E342" s="240"/>
      <c r="F342" s="242"/>
      <c r="G342" s="243"/>
      <c r="H342" s="244"/>
      <c r="I342" s="552"/>
      <c r="J342" s="577"/>
      <c r="K342" s="561"/>
      <c r="L342" s="566"/>
      <c r="M342" s="573"/>
      <c r="N342" s="556">
        <f t="shared" si="75"/>
        <v>0</v>
      </c>
    </row>
    <row r="343" spans="1:19" x14ac:dyDescent="0.25">
      <c r="A343" s="239"/>
      <c r="B343" s="240"/>
      <c r="C343" s="241"/>
      <c r="D343" s="240"/>
      <c r="E343" s="240"/>
      <c r="F343" s="242"/>
      <c r="G343" s="243"/>
      <c r="H343" s="244"/>
      <c r="I343" s="552"/>
      <c r="J343" s="577"/>
      <c r="K343" s="561"/>
      <c r="L343" s="566"/>
      <c r="M343" s="573"/>
      <c r="N343" s="556">
        <f t="shared" si="75"/>
        <v>0</v>
      </c>
    </row>
    <row r="344" spans="1:19" x14ac:dyDescent="0.25">
      <c r="A344" s="239"/>
      <c r="B344" s="240"/>
      <c r="C344" s="241"/>
      <c r="D344" s="240"/>
      <c r="E344" s="240"/>
      <c r="F344" s="242"/>
      <c r="G344" s="243"/>
      <c r="H344" s="244"/>
      <c r="I344" s="552"/>
      <c r="J344" s="577"/>
      <c r="K344" s="561"/>
      <c r="L344" s="566"/>
      <c r="M344" s="573"/>
      <c r="N344" s="556">
        <f t="shared" si="75"/>
        <v>0</v>
      </c>
    </row>
    <row r="345" spans="1:19" x14ac:dyDescent="0.25">
      <c r="A345" s="239"/>
      <c r="B345" s="240"/>
      <c r="C345" s="241"/>
      <c r="D345" s="240"/>
      <c r="E345" s="240"/>
      <c r="F345" s="242"/>
      <c r="G345" s="243"/>
      <c r="H345" s="244"/>
      <c r="I345" s="552"/>
      <c r="J345" s="577"/>
      <c r="K345" s="561"/>
      <c r="L345" s="566"/>
      <c r="M345" s="573"/>
      <c r="N345" s="556">
        <f t="shared" ref="N345:N347" si="76">SUM(J345:M345)</f>
        <v>0</v>
      </c>
    </row>
    <row r="346" spans="1:19" x14ac:dyDescent="0.25">
      <c r="A346" s="239"/>
      <c r="B346" s="240"/>
      <c r="C346" s="241"/>
      <c r="D346" s="240"/>
      <c r="E346" s="240"/>
      <c r="F346" s="242"/>
      <c r="G346" s="243"/>
      <c r="H346" s="244"/>
      <c r="I346" s="552"/>
      <c r="J346" s="577"/>
      <c r="K346" s="561"/>
      <c r="L346" s="566"/>
      <c r="M346" s="573"/>
      <c r="N346" s="556">
        <f t="shared" si="76"/>
        <v>0</v>
      </c>
    </row>
    <row r="347" spans="1:19" ht="15.75" thickBot="1" x14ac:dyDescent="0.3">
      <c r="A347" s="245"/>
      <c r="B347" s="246"/>
      <c r="C347" s="247"/>
      <c r="D347" s="246"/>
      <c r="E347" s="246"/>
      <c r="F347" s="248"/>
      <c r="G347" s="249"/>
      <c r="H347" s="250"/>
      <c r="I347" s="553"/>
      <c r="J347" s="578"/>
      <c r="K347" s="562"/>
      <c r="L347" s="567"/>
      <c r="M347" s="574"/>
      <c r="N347" s="570">
        <f t="shared" si="76"/>
        <v>0</v>
      </c>
    </row>
    <row r="348" spans="1:19" ht="15.75" thickBot="1" x14ac:dyDescent="0.3">
      <c r="A348" s="757" t="s">
        <v>4</v>
      </c>
      <c r="B348" s="758"/>
      <c r="C348" s="758"/>
      <c r="D348" s="758"/>
      <c r="E348" s="758"/>
      <c r="F348" s="758"/>
      <c r="G348" s="758"/>
      <c r="H348" s="758"/>
      <c r="I348" s="554">
        <f>SUM(I338:I347)</f>
        <v>0</v>
      </c>
      <c r="J348" s="579">
        <f t="shared" ref="J348:N348" si="77">SUM(J338:J347)</f>
        <v>0</v>
      </c>
      <c r="K348" s="563">
        <f t="shared" si="77"/>
        <v>0</v>
      </c>
      <c r="L348" s="568">
        <f t="shared" si="77"/>
        <v>0</v>
      </c>
      <c r="M348" s="558">
        <f t="shared" si="77"/>
        <v>0</v>
      </c>
      <c r="N348" s="571">
        <f t="shared" si="77"/>
        <v>0</v>
      </c>
    </row>
    <row r="349" spans="1:19" ht="15.75" customHeight="1" thickBot="1" x14ac:dyDescent="0.3">
      <c r="A349" s="743" t="s">
        <v>447</v>
      </c>
      <c r="B349" s="744"/>
      <c r="C349" s="744"/>
      <c r="D349" s="744"/>
      <c r="E349" s="744"/>
      <c r="F349" s="744"/>
      <c r="G349" s="744"/>
      <c r="H349" s="744"/>
      <c r="I349" s="744"/>
      <c r="J349" s="744"/>
      <c r="K349" s="744"/>
      <c r="L349" s="744"/>
      <c r="M349" s="744"/>
      <c r="N349" s="745"/>
    </row>
    <row r="350" spans="1:19" ht="26.25" thickBot="1" x14ac:dyDescent="0.3">
      <c r="A350" s="429" t="s">
        <v>419</v>
      </c>
      <c r="B350" s="417" t="s">
        <v>420</v>
      </c>
      <c r="C350" s="429" t="s">
        <v>421</v>
      </c>
      <c r="D350" s="417" t="s">
        <v>36</v>
      </c>
      <c r="E350" s="650" t="s">
        <v>536</v>
      </c>
      <c r="F350" s="231" t="s">
        <v>0</v>
      </c>
      <c r="G350" s="231" t="s">
        <v>2</v>
      </c>
      <c r="H350" s="231" t="s">
        <v>37</v>
      </c>
      <c r="I350" s="550" t="s">
        <v>5</v>
      </c>
      <c r="J350" s="575" t="s">
        <v>519</v>
      </c>
      <c r="K350" s="559" t="s">
        <v>520</v>
      </c>
      <c r="L350" s="564" t="s">
        <v>521</v>
      </c>
      <c r="M350" s="557" t="s">
        <v>522</v>
      </c>
      <c r="N350" s="569" t="s">
        <v>620</v>
      </c>
      <c r="Q350" s="279"/>
      <c r="R350" s="642">
        <v>24</v>
      </c>
      <c r="S350" s="7"/>
    </row>
    <row r="351" spans="1:19" x14ac:dyDescent="0.25">
      <c r="A351" s="233"/>
      <c r="B351" s="234"/>
      <c r="C351" s="235"/>
      <c r="D351" s="234"/>
      <c r="E351" s="234"/>
      <c r="F351" s="236"/>
      <c r="G351" s="237"/>
      <c r="H351" s="238"/>
      <c r="I351" s="551"/>
      <c r="J351" s="576"/>
      <c r="K351" s="560"/>
      <c r="L351" s="565"/>
      <c r="M351" s="572"/>
      <c r="N351" s="555">
        <f t="shared" ref="N351:N357" si="78">SUM(J351:M351)</f>
        <v>0</v>
      </c>
    </row>
    <row r="352" spans="1:19" x14ac:dyDescent="0.25">
      <c r="A352" s="239"/>
      <c r="B352" s="240"/>
      <c r="C352" s="241"/>
      <c r="D352" s="240"/>
      <c r="E352" s="240"/>
      <c r="F352" s="242"/>
      <c r="G352" s="243"/>
      <c r="H352" s="244"/>
      <c r="I352" s="552"/>
      <c r="J352" s="577"/>
      <c r="K352" s="561"/>
      <c r="L352" s="566"/>
      <c r="M352" s="573"/>
      <c r="N352" s="556">
        <f t="shared" si="78"/>
        <v>0</v>
      </c>
    </row>
    <row r="353" spans="1:19" x14ac:dyDescent="0.25">
      <c r="A353" s="239"/>
      <c r="B353" s="240"/>
      <c r="C353" s="241"/>
      <c r="D353" s="240"/>
      <c r="E353" s="240"/>
      <c r="F353" s="242"/>
      <c r="G353" s="243"/>
      <c r="H353" s="244"/>
      <c r="I353" s="552"/>
      <c r="J353" s="577"/>
      <c r="K353" s="561"/>
      <c r="L353" s="566"/>
      <c r="M353" s="573"/>
      <c r="N353" s="556">
        <f t="shared" si="78"/>
        <v>0</v>
      </c>
    </row>
    <row r="354" spans="1:19" x14ac:dyDescent="0.25">
      <c r="A354" s="239"/>
      <c r="B354" s="240"/>
      <c r="C354" s="241"/>
      <c r="D354" s="240"/>
      <c r="E354" s="240"/>
      <c r="F354" s="242"/>
      <c r="G354" s="243"/>
      <c r="H354" s="244"/>
      <c r="I354" s="552"/>
      <c r="J354" s="577"/>
      <c r="K354" s="561"/>
      <c r="L354" s="566"/>
      <c r="M354" s="573"/>
      <c r="N354" s="556">
        <f t="shared" si="78"/>
        <v>0</v>
      </c>
    </row>
    <row r="355" spans="1:19" x14ac:dyDescent="0.25">
      <c r="A355" s="239"/>
      <c r="B355" s="240"/>
      <c r="C355" s="241"/>
      <c r="D355" s="240"/>
      <c r="E355" s="240"/>
      <c r="F355" s="242"/>
      <c r="G355" s="243"/>
      <c r="H355" s="244"/>
      <c r="I355" s="552"/>
      <c r="J355" s="577"/>
      <c r="K355" s="561"/>
      <c r="L355" s="566"/>
      <c r="M355" s="573"/>
      <c r="N355" s="556">
        <f t="shared" si="78"/>
        <v>0</v>
      </c>
    </row>
    <row r="356" spans="1:19" x14ac:dyDescent="0.25">
      <c r="A356" s="239"/>
      <c r="B356" s="240"/>
      <c r="C356" s="241"/>
      <c r="D356" s="240"/>
      <c r="E356" s="240"/>
      <c r="F356" s="242"/>
      <c r="G356" s="243"/>
      <c r="H356" s="244"/>
      <c r="I356" s="552"/>
      <c r="J356" s="577"/>
      <c r="K356" s="561"/>
      <c r="L356" s="566"/>
      <c r="M356" s="573"/>
      <c r="N356" s="556">
        <f t="shared" si="78"/>
        <v>0</v>
      </c>
    </row>
    <row r="357" spans="1:19" x14ac:dyDescent="0.25">
      <c r="A357" s="239"/>
      <c r="B357" s="240"/>
      <c r="C357" s="241"/>
      <c r="D357" s="240"/>
      <c r="E357" s="240"/>
      <c r="F357" s="242"/>
      <c r="G357" s="243"/>
      <c r="H357" s="244"/>
      <c r="I357" s="552"/>
      <c r="J357" s="577"/>
      <c r="K357" s="561"/>
      <c r="L357" s="566"/>
      <c r="M357" s="573"/>
      <c r="N357" s="556">
        <f t="shared" si="78"/>
        <v>0</v>
      </c>
    </row>
    <row r="358" spans="1:19" x14ac:dyDescent="0.25">
      <c r="A358" s="239"/>
      <c r="B358" s="240"/>
      <c r="C358" s="241"/>
      <c r="D358" s="240"/>
      <c r="E358" s="240"/>
      <c r="F358" s="242"/>
      <c r="G358" s="243"/>
      <c r="H358" s="244"/>
      <c r="I358" s="552"/>
      <c r="J358" s="577"/>
      <c r="K358" s="561"/>
      <c r="L358" s="566"/>
      <c r="M358" s="573"/>
      <c r="N358" s="556">
        <f t="shared" ref="N358:N360" si="79">SUM(J358:M358)</f>
        <v>0</v>
      </c>
    </row>
    <row r="359" spans="1:19" x14ac:dyDescent="0.25">
      <c r="A359" s="239"/>
      <c r="B359" s="240"/>
      <c r="C359" s="241"/>
      <c r="D359" s="240"/>
      <c r="E359" s="240"/>
      <c r="F359" s="242"/>
      <c r="G359" s="243"/>
      <c r="H359" s="244"/>
      <c r="I359" s="552"/>
      <c r="J359" s="577"/>
      <c r="K359" s="561"/>
      <c r="L359" s="566"/>
      <c r="M359" s="573"/>
      <c r="N359" s="556">
        <f t="shared" si="79"/>
        <v>0</v>
      </c>
    </row>
    <row r="360" spans="1:19" ht="15.75" thickBot="1" x14ac:dyDescent="0.3">
      <c r="A360" s="245"/>
      <c r="B360" s="246"/>
      <c r="C360" s="247"/>
      <c r="D360" s="246"/>
      <c r="E360" s="246"/>
      <c r="F360" s="248"/>
      <c r="G360" s="249"/>
      <c r="H360" s="250"/>
      <c r="I360" s="553"/>
      <c r="J360" s="578"/>
      <c r="K360" s="562"/>
      <c r="L360" s="567"/>
      <c r="M360" s="574"/>
      <c r="N360" s="570">
        <f t="shared" si="79"/>
        <v>0</v>
      </c>
    </row>
    <row r="361" spans="1:19" ht="15.75" thickBot="1" x14ac:dyDescent="0.3">
      <c r="A361" s="757" t="s">
        <v>4</v>
      </c>
      <c r="B361" s="758"/>
      <c r="C361" s="758"/>
      <c r="D361" s="758"/>
      <c r="E361" s="758"/>
      <c r="F361" s="758"/>
      <c r="G361" s="758"/>
      <c r="H361" s="758"/>
      <c r="I361" s="554">
        <f>SUM(I351:I360)</f>
        <v>0</v>
      </c>
      <c r="J361" s="579">
        <f t="shared" ref="J361:N361" si="80">SUM(J351:J360)</f>
        <v>0</v>
      </c>
      <c r="K361" s="563">
        <f t="shared" si="80"/>
        <v>0</v>
      </c>
      <c r="L361" s="568">
        <f t="shared" si="80"/>
        <v>0</v>
      </c>
      <c r="M361" s="558">
        <f t="shared" si="80"/>
        <v>0</v>
      </c>
      <c r="N361" s="571">
        <f t="shared" si="80"/>
        <v>0</v>
      </c>
    </row>
    <row r="362" spans="1:19" ht="15.75" customHeight="1" thickBot="1" x14ac:dyDescent="0.3">
      <c r="A362" s="743" t="s">
        <v>448</v>
      </c>
      <c r="B362" s="744"/>
      <c r="C362" s="744"/>
      <c r="D362" s="744"/>
      <c r="E362" s="744"/>
      <c r="F362" s="744"/>
      <c r="G362" s="744"/>
      <c r="H362" s="744"/>
      <c r="I362" s="744"/>
      <c r="J362" s="744"/>
      <c r="K362" s="744"/>
      <c r="L362" s="744"/>
      <c r="M362" s="744"/>
      <c r="N362" s="745"/>
    </row>
    <row r="363" spans="1:19" ht="26.25" thickBot="1" x14ac:dyDescent="0.3">
      <c r="A363" s="429" t="s">
        <v>419</v>
      </c>
      <c r="B363" s="417" t="s">
        <v>420</v>
      </c>
      <c r="C363" s="429" t="s">
        <v>421</v>
      </c>
      <c r="D363" s="417" t="s">
        <v>36</v>
      </c>
      <c r="E363" s="650" t="s">
        <v>536</v>
      </c>
      <c r="F363" s="231" t="s">
        <v>0</v>
      </c>
      <c r="G363" s="231" t="s">
        <v>2</v>
      </c>
      <c r="H363" s="231" t="s">
        <v>37</v>
      </c>
      <c r="I363" s="550" t="s">
        <v>5</v>
      </c>
      <c r="J363" s="575" t="s">
        <v>519</v>
      </c>
      <c r="K363" s="559" t="s">
        <v>520</v>
      </c>
      <c r="L363" s="564" t="s">
        <v>521</v>
      </c>
      <c r="M363" s="557" t="s">
        <v>522</v>
      </c>
      <c r="N363" s="569" t="s">
        <v>620</v>
      </c>
      <c r="Q363" s="279"/>
      <c r="R363" s="642">
        <v>18</v>
      </c>
      <c r="S363" s="7"/>
    </row>
    <row r="364" spans="1:19" x14ac:dyDescent="0.25">
      <c r="A364" s="233"/>
      <c r="B364" s="234"/>
      <c r="C364" s="235"/>
      <c r="D364" s="234"/>
      <c r="E364" s="234"/>
      <c r="F364" s="236"/>
      <c r="G364" s="237"/>
      <c r="H364" s="238"/>
      <c r="I364" s="551"/>
      <c r="J364" s="576"/>
      <c r="K364" s="560"/>
      <c r="L364" s="565"/>
      <c r="M364" s="572"/>
      <c r="N364" s="555">
        <f t="shared" ref="N364:N370" si="81">SUM(J364:M364)</f>
        <v>0</v>
      </c>
    </row>
    <row r="365" spans="1:19" x14ac:dyDescent="0.25">
      <c r="A365" s="239"/>
      <c r="B365" s="240"/>
      <c r="C365" s="241"/>
      <c r="D365" s="240"/>
      <c r="E365" s="240"/>
      <c r="F365" s="242"/>
      <c r="G365" s="243"/>
      <c r="H365" s="244"/>
      <c r="I365" s="552"/>
      <c r="J365" s="577"/>
      <c r="K365" s="561"/>
      <c r="L365" s="566"/>
      <c r="M365" s="573"/>
      <c r="N365" s="556">
        <f t="shared" si="81"/>
        <v>0</v>
      </c>
    </row>
    <row r="366" spans="1:19" x14ac:dyDescent="0.25">
      <c r="A366" s="239"/>
      <c r="B366" s="240"/>
      <c r="C366" s="241"/>
      <c r="D366" s="240"/>
      <c r="E366" s="240"/>
      <c r="F366" s="242"/>
      <c r="G366" s="243"/>
      <c r="H366" s="244"/>
      <c r="I366" s="552"/>
      <c r="J366" s="577"/>
      <c r="K366" s="561"/>
      <c r="L366" s="566"/>
      <c r="M366" s="573"/>
      <c r="N366" s="556">
        <f t="shared" si="81"/>
        <v>0</v>
      </c>
    </row>
    <row r="367" spans="1:19" x14ac:dyDescent="0.25">
      <c r="A367" s="239"/>
      <c r="B367" s="240"/>
      <c r="C367" s="241"/>
      <c r="D367" s="240"/>
      <c r="E367" s="240"/>
      <c r="F367" s="242"/>
      <c r="G367" s="243"/>
      <c r="H367" s="244"/>
      <c r="I367" s="552"/>
      <c r="J367" s="577"/>
      <c r="K367" s="561"/>
      <c r="L367" s="566"/>
      <c r="M367" s="573"/>
      <c r="N367" s="556">
        <f t="shared" si="81"/>
        <v>0</v>
      </c>
    </row>
    <row r="368" spans="1:19" x14ac:dyDescent="0.25">
      <c r="A368" s="239"/>
      <c r="B368" s="240"/>
      <c r="C368" s="241"/>
      <c r="D368" s="240"/>
      <c r="E368" s="240"/>
      <c r="F368" s="242"/>
      <c r="G368" s="243"/>
      <c r="H368" s="244"/>
      <c r="I368" s="552"/>
      <c r="J368" s="577"/>
      <c r="K368" s="561"/>
      <c r="L368" s="566"/>
      <c r="M368" s="573"/>
      <c r="N368" s="556">
        <f t="shared" si="81"/>
        <v>0</v>
      </c>
    </row>
    <row r="369" spans="1:19" x14ac:dyDescent="0.25">
      <c r="A369" s="239"/>
      <c r="B369" s="240"/>
      <c r="C369" s="241"/>
      <c r="D369" s="240"/>
      <c r="E369" s="240"/>
      <c r="F369" s="242"/>
      <c r="G369" s="243"/>
      <c r="H369" s="244"/>
      <c r="I369" s="552"/>
      <c r="J369" s="577"/>
      <c r="K369" s="561"/>
      <c r="L369" s="566"/>
      <c r="M369" s="573"/>
      <c r="N369" s="556">
        <f t="shared" si="81"/>
        <v>0</v>
      </c>
    </row>
    <row r="370" spans="1:19" x14ac:dyDescent="0.25">
      <c r="A370" s="239"/>
      <c r="B370" s="240"/>
      <c r="C370" s="241"/>
      <c r="D370" s="240"/>
      <c r="E370" s="240"/>
      <c r="F370" s="242"/>
      <c r="G370" s="243"/>
      <c r="H370" s="244"/>
      <c r="I370" s="552"/>
      <c r="J370" s="577"/>
      <c r="K370" s="561"/>
      <c r="L370" s="566"/>
      <c r="M370" s="573"/>
      <c r="N370" s="556">
        <f t="shared" si="81"/>
        <v>0</v>
      </c>
    </row>
    <row r="371" spans="1:19" x14ac:dyDescent="0.25">
      <c r="A371" s="239"/>
      <c r="B371" s="240"/>
      <c r="C371" s="241"/>
      <c r="D371" s="240"/>
      <c r="E371" s="240"/>
      <c r="F371" s="242"/>
      <c r="G371" s="243"/>
      <c r="H371" s="244"/>
      <c r="I371" s="552"/>
      <c r="J371" s="577"/>
      <c r="K371" s="561"/>
      <c r="L371" s="566"/>
      <c r="M371" s="573"/>
      <c r="N371" s="556">
        <f t="shared" ref="N371:N373" si="82">SUM(J371:M371)</f>
        <v>0</v>
      </c>
    </row>
    <row r="372" spans="1:19" x14ac:dyDescent="0.25">
      <c r="A372" s="239"/>
      <c r="B372" s="240"/>
      <c r="C372" s="241"/>
      <c r="D372" s="240"/>
      <c r="E372" s="240"/>
      <c r="F372" s="242"/>
      <c r="G372" s="243"/>
      <c r="H372" s="244"/>
      <c r="I372" s="552"/>
      <c r="J372" s="577"/>
      <c r="K372" s="561"/>
      <c r="L372" s="566"/>
      <c r="M372" s="573"/>
      <c r="N372" s="556">
        <f t="shared" si="82"/>
        <v>0</v>
      </c>
    </row>
    <row r="373" spans="1:19" ht="15.75" thickBot="1" x14ac:dyDescent="0.3">
      <c r="A373" s="245"/>
      <c r="B373" s="246"/>
      <c r="C373" s="247"/>
      <c r="D373" s="246"/>
      <c r="E373" s="246"/>
      <c r="F373" s="248"/>
      <c r="G373" s="249"/>
      <c r="H373" s="250"/>
      <c r="I373" s="553"/>
      <c r="J373" s="578"/>
      <c r="K373" s="562"/>
      <c r="L373" s="567"/>
      <c r="M373" s="574"/>
      <c r="N373" s="570">
        <f t="shared" si="82"/>
        <v>0</v>
      </c>
    </row>
    <row r="374" spans="1:19" ht="15.75" thickBot="1" x14ac:dyDescent="0.3">
      <c r="A374" s="757" t="s">
        <v>4</v>
      </c>
      <c r="B374" s="758"/>
      <c r="C374" s="758"/>
      <c r="D374" s="758"/>
      <c r="E374" s="758"/>
      <c r="F374" s="758"/>
      <c r="G374" s="758"/>
      <c r="H374" s="758"/>
      <c r="I374" s="554">
        <f>SUM(I364:I373)</f>
        <v>0</v>
      </c>
      <c r="J374" s="579">
        <f t="shared" ref="J374:N374" si="83">SUM(J364:J373)</f>
        <v>0</v>
      </c>
      <c r="K374" s="563">
        <f t="shared" si="83"/>
        <v>0</v>
      </c>
      <c r="L374" s="568">
        <f t="shared" si="83"/>
        <v>0</v>
      </c>
      <c r="M374" s="558">
        <f t="shared" si="83"/>
        <v>0</v>
      </c>
      <c r="N374" s="571">
        <f t="shared" si="83"/>
        <v>0</v>
      </c>
    </row>
    <row r="375" spans="1:19" ht="15.75" customHeight="1" thickBot="1" x14ac:dyDescent="0.3">
      <c r="A375" s="746" t="s">
        <v>619</v>
      </c>
      <c r="B375" s="747"/>
      <c r="C375" s="747"/>
      <c r="D375" s="747"/>
      <c r="E375" s="747"/>
      <c r="F375" s="747"/>
      <c r="G375" s="747"/>
      <c r="H375" s="747"/>
      <c r="I375" s="747"/>
      <c r="J375" s="747"/>
      <c r="K375" s="747"/>
      <c r="L375" s="747"/>
      <c r="M375" s="747"/>
      <c r="N375" s="748"/>
    </row>
    <row r="376" spans="1:19" ht="26.25" thickBot="1" x14ac:dyDescent="0.3">
      <c r="A376" s="429" t="s">
        <v>419</v>
      </c>
      <c r="B376" s="417" t="s">
        <v>420</v>
      </c>
      <c r="C376" s="429" t="s">
        <v>421</v>
      </c>
      <c r="D376" s="417" t="s">
        <v>36</v>
      </c>
      <c r="E376" s="650" t="s">
        <v>536</v>
      </c>
      <c r="F376" s="231" t="s">
        <v>0</v>
      </c>
      <c r="G376" s="231" t="s">
        <v>2</v>
      </c>
      <c r="H376" s="231" t="s">
        <v>37</v>
      </c>
      <c r="I376" s="550" t="s">
        <v>5</v>
      </c>
      <c r="J376" s="575" t="s">
        <v>519</v>
      </c>
      <c r="K376" s="559" t="s">
        <v>520</v>
      </c>
      <c r="L376" s="564" t="s">
        <v>521</v>
      </c>
      <c r="M376" s="557" t="s">
        <v>522</v>
      </c>
      <c r="N376" s="569" t="s">
        <v>620</v>
      </c>
      <c r="Q376" s="279"/>
      <c r="R376" s="642">
        <v>24</v>
      </c>
      <c r="S376" s="7"/>
    </row>
    <row r="377" spans="1:19" x14ac:dyDescent="0.25">
      <c r="A377" s="233"/>
      <c r="B377" s="234"/>
      <c r="C377" s="235"/>
      <c r="D377" s="234"/>
      <c r="E377" s="234"/>
      <c r="F377" s="236"/>
      <c r="G377" s="237"/>
      <c r="H377" s="238"/>
      <c r="I377" s="551"/>
      <c r="J377" s="576"/>
      <c r="K377" s="560"/>
      <c r="L377" s="565"/>
      <c r="M377" s="572"/>
      <c r="N377" s="555">
        <f t="shared" ref="N377:N383" si="84">SUM(J377:M377)</f>
        <v>0</v>
      </c>
    </row>
    <row r="378" spans="1:19" x14ac:dyDescent="0.25">
      <c r="A378" s="239"/>
      <c r="B378" s="240"/>
      <c r="C378" s="241"/>
      <c r="D378" s="240"/>
      <c r="E378" s="240"/>
      <c r="F378" s="242"/>
      <c r="G378" s="243"/>
      <c r="H378" s="244"/>
      <c r="I378" s="552"/>
      <c r="J378" s="577"/>
      <c r="K378" s="561"/>
      <c r="L378" s="566"/>
      <c r="M378" s="573"/>
      <c r="N378" s="556">
        <f t="shared" si="84"/>
        <v>0</v>
      </c>
    </row>
    <row r="379" spans="1:19" x14ac:dyDescent="0.25">
      <c r="A379" s="239"/>
      <c r="B379" s="240"/>
      <c r="C379" s="241"/>
      <c r="D379" s="240"/>
      <c r="E379" s="240"/>
      <c r="F379" s="242"/>
      <c r="G379" s="243"/>
      <c r="H379" s="244"/>
      <c r="I379" s="552"/>
      <c r="J379" s="577"/>
      <c r="K379" s="561"/>
      <c r="L379" s="566"/>
      <c r="M379" s="573"/>
      <c r="N379" s="556">
        <f t="shared" si="84"/>
        <v>0</v>
      </c>
    </row>
    <row r="380" spans="1:19" x14ac:dyDescent="0.25">
      <c r="A380" s="239"/>
      <c r="B380" s="240"/>
      <c r="C380" s="241"/>
      <c r="D380" s="240"/>
      <c r="E380" s="240"/>
      <c r="F380" s="242"/>
      <c r="G380" s="243"/>
      <c r="H380" s="244"/>
      <c r="I380" s="552"/>
      <c r="J380" s="577"/>
      <c r="K380" s="561"/>
      <c r="L380" s="566"/>
      <c r="M380" s="573"/>
      <c r="N380" s="556">
        <f t="shared" si="84"/>
        <v>0</v>
      </c>
    </row>
    <row r="381" spans="1:19" x14ac:dyDescent="0.25">
      <c r="A381" s="239"/>
      <c r="B381" s="240"/>
      <c r="C381" s="241"/>
      <c r="D381" s="240"/>
      <c r="E381" s="240"/>
      <c r="F381" s="242"/>
      <c r="G381" s="243"/>
      <c r="H381" s="244"/>
      <c r="I381" s="552"/>
      <c r="J381" s="577"/>
      <c r="K381" s="561"/>
      <c r="L381" s="566"/>
      <c r="M381" s="573"/>
      <c r="N381" s="556">
        <f t="shared" si="84"/>
        <v>0</v>
      </c>
    </row>
    <row r="382" spans="1:19" x14ac:dyDescent="0.25">
      <c r="A382" s="239"/>
      <c r="B382" s="240"/>
      <c r="C382" s="241"/>
      <c r="D382" s="240"/>
      <c r="E382" s="240"/>
      <c r="F382" s="242"/>
      <c r="G382" s="243"/>
      <c r="H382" s="244"/>
      <c r="I382" s="552"/>
      <c r="J382" s="577"/>
      <c r="K382" s="561"/>
      <c r="L382" s="566"/>
      <c r="M382" s="573"/>
      <c r="N382" s="556">
        <f t="shared" si="84"/>
        <v>0</v>
      </c>
    </row>
    <row r="383" spans="1:19" x14ac:dyDescent="0.25">
      <c r="A383" s="239"/>
      <c r="B383" s="240"/>
      <c r="C383" s="241"/>
      <c r="D383" s="240"/>
      <c r="E383" s="240"/>
      <c r="F383" s="242"/>
      <c r="G383" s="243"/>
      <c r="H383" s="244"/>
      <c r="I383" s="552"/>
      <c r="J383" s="577"/>
      <c r="K383" s="561"/>
      <c r="L383" s="566"/>
      <c r="M383" s="573"/>
      <c r="N383" s="556">
        <f t="shared" si="84"/>
        <v>0</v>
      </c>
    </row>
    <row r="384" spans="1:19" x14ac:dyDescent="0.25">
      <c r="A384" s="239"/>
      <c r="B384" s="240"/>
      <c r="C384" s="241"/>
      <c r="D384" s="240"/>
      <c r="E384" s="240"/>
      <c r="F384" s="242"/>
      <c r="G384" s="243"/>
      <c r="H384" s="244"/>
      <c r="I384" s="552"/>
      <c r="J384" s="577"/>
      <c r="K384" s="561"/>
      <c r="L384" s="566"/>
      <c r="M384" s="573"/>
      <c r="N384" s="556">
        <f t="shared" ref="N384:N386" si="85">SUM(J384:M384)</f>
        <v>0</v>
      </c>
    </row>
    <row r="385" spans="1:19" x14ac:dyDescent="0.25">
      <c r="A385" s="239"/>
      <c r="B385" s="240"/>
      <c r="C385" s="241"/>
      <c r="D385" s="240"/>
      <c r="E385" s="240"/>
      <c r="F385" s="242"/>
      <c r="G385" s="243"/>
      <c r="H385" s="244"/>
      <c r="I385" s="552"/>
      <c r="J385" s="577"/>
      <c r="K385" s="561"/>
      <c r="L385" s="566"/>
      <c r="M385" s="573"/>
      <c r="N385" s="556">
        <f t="shared" si="85"/>
        <v>0</v>
      </c>
    </row>
    <row r="386" spans="1:19" ht="15.75" thickBot="1" x14ac:dyDescent="0.3">
      <c r="A386" s="245"/>
      <c r="B386" s="246"/>
      <c r="C386" s="247"/>
      <c r="D386" s="246"/>
      <c r="E386" s="246"/>
      <c r="F386" s="248"/>
      <c r="G386" s="249"/>
      <c r="H386" s="250"/>
      <c r="I386" s="553"/>
      <c r="J386" s="578"/>
      <c r="K386" s="562"/>
      <c r="L386" s="567"/>
      <c r="M386" s="574"/>
      <c r="N386" s="570">
        <f t="shared" si="85"/>
        <v>0</v>
      </c>
    </row>
    <row r="387" spans="1:19" ht="15.75" thickBot="1" x14ac:dyDescent="0.3">
      <c r="A387" s="757" t="s">
        <v>4</v>
      </c>
      <c r="B387" s="758"/>
      <c r="C387" s="758"/>
      <c r="D387" s="758"/>
      <c r="E387" s="758"/>
      <c r="F387" s="758"/>
      <c r="G387" s="758"/>
      <c r="H387" s="758"/>
      <c r="I387" s="554">
        <f>SUM(I377:I386)</f>
        <v>0</v>
      </c>
      <c r="J387" s="579">
        <f t="shared" ref="J387:N387" si="86">SUM(J377:J386)</f>
        <v>0</v>
      </c>
      <c r="K387" s="563">
        <f t="shared" si="86"/>
        <v>0</v>
      </c>
      <c r="L387" s="568">
        <f t="shared" si="86"/>
        <v>0</v>
      </c>
      <c r="M387" s="558">
        <f t="shared" si="86"/>
        <v>0</v>
      </c>
      <c r="N387" s="571">
        <f t="shared" si="86"/>
        <v>0</v>
      </c>
    </row>
    <row r="388" spans="1:19" ht="15.75" customHeight="1" thickBot="1" x14ac:dyDescent="0.3">
      <c r="A388" s="746" t="s">
        <v>618</v>
      </c>
      <c r="B388" s="747"/>
      <c r="C388" s="747"/>
      <c r="D388" s="747"/>
      <c r="E388" s="747"/>
      <c r="F388" s="747"/>
      <c r="G388" s="747"/>
      <c r="H388" s="747"/>
      <c r="I388" s="747"/>
      <c r="J388" s="747"/>
      <c r="K388" s="747"/>
      <c r="L388" s="747"/>
      <c r="M388" s="747"/>
      <c r="N388" s="748"/>
    </row>
    <row r="389" spans="1:19" ht="26.25" thickBot="1" x14ac:dyDescent="0.3">
      <c r="A389" s="429" t="s">
        <v>419</v>
      </c>
      <c r="B389" s="417" t="s">
        <v>420</v>
      </c>
      <c r="C389" s="429" t="s">
        <v>421</v>
      </c>
      <c r="D389" s="417" t="s">
        <v>36</v>
      </c>
      <c r="E389" s="650" t="s">
        <v>536</v>
      </c>
      <c r="F389" s="231" t="s">
        <v>0</v>
      </c>
      <c r="G389" s="231" t="s">
        <v>2</v>
      </c>
      <c r="H389" s="231" t="s">
        <v>37</v>
      </c>
      <c r="I389" s="550" t="s">
        <v>5</v>
      </c>
      <c r="J389" s="575" t="s">
        <v>519</v>
      </c>
      <c r="K389" s="559" t="s">
        <v>520</v>
      </c>
      <c r="L389" s="564" t="s">
        <v>521</v>
      </c>
      <c r="M389" s="557" t="s">
        <v>522</v>
      </c>
      <c r="N389" s="569" t="s">
        <v>620</v>
      </c>
      <c r="Q389" s="279"/>
      <c r="R389" s="642">
        <v>24</v>
      </c>
      <c r="S389" s="7"/>
    </row>
    <row r="390" spans="1:19" x14ac:dyDescent="0.25">
      <c r="A390" s="233"/>
      <c r="B390" s="234"/>
      <c r="C390" s="235"/>
      <c r="D390" s="234"/>
      <c r="E390" s="234"/>
      <c r="F390" s="236"/>
      <c r="G390" s="237"/>
      <c r="H390" s="238"/>
      <c r="I390" s="551"/>
      <c r="J390" s="576"/>
      <c r="K390" s="560"/>
      <c r="L390" s="565"/>
      <c r="M390" s="572"/>
      <c r="N390" s="555">
        <f t="shared" ref="N390:N396" si="87">SUM(J390:M390)</f>
        <v>0</v>
      </c>
    </row>
    <row r="391" spans="1:19" x14ac:dyDescent="0.25">
      <c r="A391" s="239"/>
      <c r="B391" s="240"/>
      <c r="C391" s="241"/>
      <c r="D391" s="240"/>
      <c r="E391" s="240"/>
      <c r="F391" s="242"/>
      <c r="G391" s="243"/>
      <c r="H391" s="244"/>
      <c r="I391" s="552"/>
      <c r="J391" s="577"/>
      <c r="K391" s="561"/>
      <c r="L391" s="566"/>
      <c r="M391" s="573"/>
      <c r="N391" s="556">
        <f t="shared" si="87"/>
        <v>0</v>
      </c>
    </row>
    <row r="392" spans="1:19" x14ac:dyDescent="0.25">
      <c r="A392" s="239"/>
      <c r="B392" s="240"/>
      <c r="C392" s="241"/>
      <c r="D392" s="240"/>
      <c r="E392" s="240"/>
      <c r="F392" s="242"/>
      <c r="G392" s="243"/>
      <c r="H392" s="244"/>
      <c r="I392" s="552"/>
      <c r="J392" s="577"/>
      <c r="K392" s="561"/>
      <c r="L392" s="566"/>
      <c r="M392" s="573"/>
      <c r="N392" s="556">
        <f t="shared" si="87"/>
        <v>0</v>
      </c>
    </row>
    <row r="393" spans="1:19" x14ac:dyDescent="0.25">
      <c r="A393" s="239"/>
      <c r="B393" s="240"/>
      <c r="C393" s="241"/>
      <c r="D393" s="240"/>
      <c r="E393" s="240"/>
      <c r="F393" s="242"/>
      <c r="G393" s="243"/>
      <c r="H393" s="244"/>
      <c r="I393" s="552"/>
      <c r="J393" s="577"/>
      <c r="K393" s="561"/>
      <c r="L393" s="566"/>
      <c r="M393" s="573"/>
      <c r="N393" s="556">
        <f t="shared" si="87"/>
        <v>0</v>
      </c>
    </row>
    <row r="394" spans="1:19" x14ac:dyDescent="0.25">
      <c r="A394" s="239"/>
      <c r="B394" s="240"/>
      <c r="C394" s="241"/>
      <c r="D394" s="240"/>
      <c r="E394" s="240"/>
      <c r="F394" s="242"/>
      <c r="G394" s="243"/>
      <c r="H394" s="244"/>
      <c r="I394" s="552"/>
      <c r="J394" s="577"/>
      <c r="K394" s="561"/>
      <c r="L394" s="566"/>
      <c r="M394" s="573"/>
      <c r="N394" s="556">
        <f t="shared" si="87"/>
        <v>0</v>
      </c>
    </row>
    <row r="395" spans="1:19" x14ac:dyDescent="0.25">
      <c r="A395" s="239"/>
      <c r="B395" s="240"/>
      <c r="C395" s="241"/>
      <c r="D395" s="240"/>
      <c r="E395" s="240"/>
      <c r="F395" s="242"/>
      <c r="G395" s="243"/>
      <c r="H395" s="244"/>
      <c r="I395" s="552"/>
      <c r="J395" s="577"/>
      <c r="K395" s="561"/>
      <c r="L395" s="566"/>
      <c r="M395" s="573"/>
      <c r="N395" s="556">
        <f t="shared" si="87"/>
        <v>0</v>
      </c>
    </row>
    <row r="396" spans="1:19" x14ac:dyDescent="0.25">
      <c r="A396" s="239"/>
      <c r="B396" s="240"/>
      <c r="C396" s="241"/>
      <c r="D396" s="240"/>
      <c r="E396" s="240"/>
      <c r="F396" s="242"/>
      <c r="G396" s="243"/>
      <c r="H396" s="244"/>
      <c r="I396" s="552"/>
      <c r="J396" s="577"/>
      <c r="K396" s="561"/>
      <c r="L396" s="566"/>
      <c r="M396" s="573"/>
      <c r="N396" s="556">
        <f t="shared" si="87"/>
        <v>0</v>
      </c>
    </row>
    <row r="397" spans="1:19" x14ac:dyDescent="0.25">
      <c r="A397" s="239"/>
      <c r="B397" s="240"/>
      <c r="C397" s="241"/>
      <c r="D397" s="240"/>
      <c r="E397" s="240"/>
      <c r="F397" s="242"/>
      <c r="G397" s="243"/>
      <c r="H397" s="244"/>
      <c r="I397" s="552"/>
      <c r="J397" s="577"/>
      <c r="K397" s="561"/>
      <c r="L397" s="566"/>
      <c r="M397" s="573"/>
      <c r="N397" s="556">
        <f t="shared" ref="N397:N399" si="88">SUM(J397:M397)</f>
        <v>0</v>
      </c>
    </row>
    <row r="398" spans="1:19" x14ac:dyDescent="0.25">
      <c r="A398" s="239"/>
      <c r="B398" s="240"/>
      <c r="C398" s="241"/>
      <c r="D398" s="240"/>
      <c r="E398" s="240"/>
      <c r="F398" s="242"/>
      <c r="G398" s="243"/>
      <c r="H398" s="244"/>
      <c r="I398" s="552"/>
      <c r="J398" s="577"/>
      <c r="K398" s="561"/>
      <c r="L398" s="566"/>
      <c r="M398" s="573"/>
      <c r="N398" s="556">
        <f t="shared" si="88"/>
        <v>0</v>
      </c>
    </row>
    <row r="399" spans="1:19" ht="15.75" thickBot="1" x14ac:dyDescent="0.3">
      <c r="A399" s="245"/>
      <c r="B399" s="246"/>
      <c r="C399" s="247"/>
      <c r="D399" s="246"/>
      <c r="E399" s="246"/>
      <c r="F399" s="248"/>
      <c r="G399" s="249"/>
      <c r="H399" s="250"/>
      <c r="I399" s="553"/>
      <c r="J399" s="578"/>
      <c r="K399" s="562"/>
      <c r="L399" s="567"/>
      <c r="M399" s="574"/>
      <c r="N399" s="570">
        <f t="shared" si="88"/>
        <v>0</v>
      </c>
    </row>
    <row r="400" spans="1:19" ht="15.75" thickBot="1" x14ac:dyDescent="0.3">
      <c r="A400" s="757" t="s">
        <v>4</v>
      </c>
      <c r="B400" s="758"/>
      <c r="C400" s="758"/>
      <c r="D400" s="758"/>
      <c r="E400" s="758"/>
      <c r="F400" s="758"/>
      <c r="G400" s="758"/>
      <c r="H400" s="758"/>
      <c r="I400" s="554">
        <f>SUM(I390:I399)</f>
        <v>0</v>
      </c>
      <c r="J400" s="579">
        <f t="shared" ref="J400:N400" si="89">SUM(J390:J399)</f>
        <v>0</v>
      </c>
      <c r="K400" s="563">
        <f t="shared" si="89"/>
        <v>0</v>
      </c>
      <c r="L400" s="568">
        <f t="shared" si="89"/>
        <v>0</v>
      </c>
      <c r="M400" s="558">
        <f t="shared" si="89"/>
        <v>0</v>
      </c>
      <c r="N400" s="571">
        <f t="shared" si="89"/>
        <v>0</v>
      </c>
    </row>
    <row r="401" spans="1:19" ht="15.75" customHeight="1" thickBot="1" x14ac:dyDescent="0.3">
      <c r="A401" s="743" t="s">
        <v>449</v>
      </c>
      <c r="B401" s="744"/>
      <c r="C401" s="744"/>
      <c r="D401" s="744"/>
      <c r="E401" s="744"/>
      <c r="F401" s="744"/>
      <c r="G401" s="744"/>
      <c r="H401" s="744"/>
      <c r="I401" s="744"/>
      <c r="J401" s="744"/>
      <c r="K401" s="744"/>
      <c r="L401" s="744"/>
      <c r="M401" s="744"/>
      <c r="N401" s="745"/>
    </row>
    <row r="402" spans="1:19" ht="26.25" thickBot="1" x14ac:dyDescent="0.3">
      <c r="A402" s="429" t="s">
        <v>419</v>
      </c>
      <c r="B402" s="417" t="s">
        <v>420</v>
      </c>
      <c r="C402" s="429" t="s">
        <v>421</v>
      </c>
      <c r="D402" s="417" t="s">
        <v>36</v>
      </c>
      <c r="E402" s="650" t="s">
        <v>536</v>
      </c>
      <c r="F402" s="231" t="s">
        <v>0</v>
      </c>
      <c r="G402" s="231" t="s">
        <v>2</v>
      </c>
      <c r="H402" s="231" t="s">
        <v>37</v>
      </c>
      <c r="I402" s="550" t="s">
        <v>5</v>
      </c>
      <c r="J402" s="575" t="s">
        <v>519</v>
      </c>
      <c r="K402" s="559" t="s">
        <v>520</v>
      </c>
      <c r="L402" s="564" t="s">
        <v>521</v>
      </c>
      <c r="M402" s="557" t="s">
        <v>522</v>
      </c>
      <c r="N402" s="569" t="s">
        <v>620</v>
      </c>
      <c r="Q402" s="279"/>
      <c r="R402" s="642">
        <v>18</v>
      </c>
      <c r="S402" s="7"/>
    </row>
    <row r="403" spans="1:19" x14ac:dyDescent="0.25">
      <c r="A403" s="233"/>
      <c r="B403" s="234"/>
      <c r="C403" s="235"/>
      <c r="D403" s="234"/>
      <c r="E403" s="234"/>
      <c r="F403" s="236"/>
      <c r="G403" s="237"/>
      <c r="H403" s="238"/>
      <c r="I403" s="551"/>
      <c r="J403" s="576"/>
      <c r="K403" s="560"/>
      <c r="L403" s="565"/>
      <c r="M403" s="572"/>
      <c r="N403" s="555">
        <f t="shared" ref="N403:N409" si="90">SUM(J403:M403)</f>
        <v>0</v>
      </c>
    </row>
    <row r="404" spans="1:19" x14ac:dyDescent="0.25">
      <c r="A404" s="239"/>
      <c r="B404" s="240"/>
      <c r="C404" s="241"/>
      <c r="D404" s="240"/>
      <c r="E404" s="240"/>
      <c r="F404" s="242"/>
      <c r="G404" s="243"/>
      <c r="H404" s="244"/>
      <c r="I404" s="552"/>
      <c r="J404" s="577"/>
      <c r="K404" s="561"/>
      <c r="L404" s="566"/>
      <c r="M404" s="573"/>
      <c r="N404" s="556">
        <f t="shared" si="90"/>
        <v>0</v>
      </c>
    </row>
    <row r="405" spans="1:19" x14ac:dyDescent="0.25">
      <c r="A405" s="239"/>
      <c r="B405" s="240"/>
      <c r="C405" s="241"/>
      <c r="D405" s="240"/>
      <c r="E405" s="240"/>
      <c r="F405" s="242"/>
      <c r="G405" s="243"/>
      <c r="H405" s="244"/>
      <c r="I405" s="552"/>
      <c r="J405" s="577"/>
      <c r="K405" s="561"/>
      <c r="L405" s="566"/>
      <c r="M405" s="573"/>
      <c r="N405" s="556">
        <f t="shared" si="90"/>
        <v>0</v>
      </c>
    </row>
    <row r="406" spans="1:19" x14ac:dyDescent="0.25">
      <c r="A406" s="239"/>
      <c r="B406" s="240"/>
      <c r="C406" s="241"/>
      <c r="D406" s="240"/>
      <c r="E406" s="240"/>
      <c r="F406" s="242"/>
      <c r="G406" s="243"/>
      <c r="H406" s="244"/>
      <c r="I406" s="552"/>
      <c r="J406" s="577"/>
      <c r="K406" s="561"/>
      <c r="L406" s="566"/>
      <c r="M406" s="573"/>
      <c r="N406" s="556">
        <f t="shared" si="90"/>
        <v>0</v>
      </c>
    </row>
    <row r="407" spans="1:19" x14ac:dyDescent="0.25">
      <c r="A407" s="239"/>
      <c r="B407" s="240"/>
      <c r="C407" s="241"/>
      <c r="D407" s="240"/>
      <c r="E407" s="240"/>
      <c r="F407" s="242"/>
      <c r="G407" s="243"/>
      <c r="H407" s="244"/>
      <c r="I407" s="552"/>
      <c r="J407" s="577"/>
      <c r="K407" s="561"/>
      <c r="L407" s="566"/>
      <c r="M407" s="573"/>
      <c r="N407" s="556">
        <f t="shared" si="90"/>
        <v>0</v>
      </c>
    </row>
    <row r="408" spans="1:19" x14ac:dyDescent="0.25">
      <c r="A408" s="239"/>
      <c r="B408" s="240"/>
      <c r="C408" s="241"/>
      <c r="D408" s="240"/>
      <c r="E408" s="240"/>
      <c r="F408" s="242"/>
      <c r="G408" s="243"/>
      <c r="H408" s="244"/>
      <c r="I408" s="552"/>
      <c r="J408" s="577"/>
      <c r="K408" s="561"/>
      <c r="L408" s="566"/>
      <c r="M408" s="573"/>
      <c r="N408" s="556">
        <f t="shared" si="90"/>
        <v>0</v>
      </c>
    </row>
    <row r="409" spans="1:19" x14ac:dyDescent="0.25">
      <c r="A409" s="239"/>
      <c r="B409" s="240"/>
      <c r="C409" s="241"/>
      <c r="D409" s="240"/>
      <c r="E409" s="240"/>
      <c r="F409" s="242"/>
      <c r="G409" s="243"/>
      <c r="H409" s="244"/>
      <c r="I409" s="552"/>
      <c r="J409" s="577"/>
      <c r="K409" s="561"/>
      <c r="L409" s="566"/>
      <c r="M409" s="573"/>
      <c r="N409" s="556">
        <f t="shared" si="90"/>
        <v>0</v>
      </c>
    </row>
    <row r="410" spans="1:19" x14ac:dyDescent="0.25">
      <c r="A410" s="239"/>
      <c r="B410" s="240"/>
      <c r="C410" s="241"/>
      <c r="D410" s="240"/>
      <c r="E410" s="240"/>
      <c r="F410" s="242"/>
      <c r="G410" s="243"/>
      <c r="H410" s="244"/>
      <c r="I410" s="552"/>
      <c r="J410" s="577"/>
      <c r="K410" s="561"/>
      <c r="L410" s="566"/>
      <c r="M410" s="573"/>
      <c r="N410" s="556">
        <f t="shared" ref="N410:N412" si="91">SUM(J410:M410)</f>
        <v>0</v>
      </c>
    </row>
    <row r="411" spans="1:19" x14ac:dyDescent="0.25">
      <c r="A411" s="239"/>
      <c r="B411" s="240"/>
      <c r="C411" s="241"/>
      <c r="D411" s="240"/>
      <c r="E411" s="240"/>
      <c r="F411" s="242"/>
      <c r="G411" s="243"/>
      <c r="H411" s="244"/>
      <c r="I411" s="552"/>
      <c r="J411" s="577"/>
      <c r="K411" s="561"/>
      <c r="L411" s="566"/>
      <c r="M411" s="573"/>
      <c r="N411" s="556">
        <f t="shared" si="91"/>
        <v>0</v>
      </c>
    </row>
    <row r="412" spans="1:19" ht="15.75" thickBot="1" x14ac:dyDescent="0.3">
      <c r="A412" s="245"/>
      <c r="B412" s="246"/>
      <c r="C412" s="247"/>
      <c r="D412" s="246"/>
      <c r="E412" s="246"/>
      <c r="F412" s="248"/>
      <c r="G412" s="249"/>
      <c r="H412" s="250"/>
      <c r="I412" s="553"/>
      <c r="J412" s="578"/>
      <c r="K412" s="562"/>
      <c r="L412" s="567"/>
      <c r="M412" s="574"/>
      <c r="N412" s="570">
        <f t="shared" si="91"/>
        <v>0</v>
      </c>
    </row>
    <row r="413" spans="1:19" ht="15.75" thickBot="1" x14ac:dyDescent="0.3">
      <c r="A413" s="757" t="s">
        <v>4</v>
      </c>
      <c r="B413" s="758"/>
      <c r="C413" s="758"/>
      <c r="D413" s="758"/>
      <c r="E413" s="758"/>
      <c r="F413" s="758"/>
      <c r="G413" s="758"/>
      <c r="H413" s="758"/>
      <c r="I413" s="554">
        <f>SUM(I403:I412)</f>
        <v>0</v>
      </c>
      <c r="J413" s="579">
        <f t="shared" ref="J413:N413" si="92">SUM(J403:J412)</f>
        <v>0</v>
      </c>
      <c r="K413" s="563">
        <f t="shared" si="92"/>
        <v>0</v>
      </c>
      <c r="L413" s="568">
        <f t="shared" si="92"/>
        <v>0</v>
      </c>
      <c r="M413" s="558">
        <f t="shared" si="92"/>
        <v>0</v>
      </c>
      <c r="N413" s="571">
        <f t="shared" si="92"/>
        <v>0</v>
      </c>
    </row>
    <row r="414" spans="1:19" ht="15.75" customHeight="1" thickBot="1" x14ac:dyDescent="0.3">
      <c r="A414" s="743" t="s">
        <v>450</v>
      </c>
      <c r="B414" s="744"/>
      <c r="C414" s="744"/>
      <c r="D414" s="744"/>
      <c r="E414" s="744"/>
      <c r="F414" s="744"/>
      <c r="G414" s="744"/>
      <c r="H414" s="744"/>
      <c r="I414" s="744"/>
      <c r="J414" s="744"/>
      <c r="K414" s="744"/>
      <c r="L414" s="744"/>
      <c r="M414" s="744"/>
      <c r="N414" s="745"/>
    </row>
    <row r="415" spans="1:19" ht="26.25" thickBot="1" x14ac:dyDescent="0.3">
      <c r="A415" s="429" t="s">
        <v>419</v>
      </c>
      <c r="B415" s="417" t="s">
        <v>420</v>
      </c>
      <c r="C415" s="429" t="s">
        <v>421</v>
      </c>
      <c r="D415" s="417" t="s">
        <v>36</v>
      </c>
      <c r="E415" s="650" t="s">
        <v>536</v>
      </c>
      <c r="F415" s="231" t="s">
        <v>0</v>
      </c>
      <c r="G415" s="231" t="s">
        <v>2</v>
      </c>
      <c r="H415" s="231" t="s">
        <v>37</v>
      </c>
      <c r="I415" s="550" t="s">
        <v>5</v>
      </c>
      <c r="J415" s="575" t="s">
        <v>519</v>
      </c>
      <c r="K415" s="559" t="s">
        <v>520</v>
      </c>
      <c r="L415" s="564" t="s">
        <v>521</v>
      </c>
      <c r="M415" s="557" t="s">
        <v>522</v>
      </c>
      <c r="N415" s="569" t="s">
        <v>620</v>
      </c>
      <c r="Q415" s="279"/>
      <c r="R415" s="642">
        <v>7</v>
      </c>
      <c r="S415" s="7"/>
    </row>
    <row r="416" spans="1:19" x14ac:dyDescent="0.25">
      <c r="A416" s="233"/>
      <c r="B416" s="234"/>
      <c r="C416" s="235"/>
      <c r="D416" s="234"/>
      <c r="E416" s="234"/>
      <c r="F416" s="236"/>
      <c r="G416" s="237"/>
      <c r="H416" s="238"/>
      <c r="I416" s="551"/>
      <c r="J416" s="576"/>
      <c r="K416" s="560"/>
      <c r="L416" s="565"/>
      <c r="M416" s="572"/>
      <c r="N416" s="555">
        <f t="shared" ref="N416:N422" si="93">SUM(J416:M416)</f>
        <v>0</v>
      </c>
    </row>
    <row r="417" spans="1:19" x14ac:dyDescent="0.25">
      <c r="A417" s="239"/>
      <c r="B417" s="240"/>
      <c r="C417" s="241"/>
      <c r="D417" s="240"/>
      <c r="E417" s="240"/>
      <c r="F417" s="242"/>
      <c r="G417" s="243"/>
      <c r="H417" s="244"/>
      <c r="I417" s="552"/>
      <c r="J417" s="577"/>
      <c r="K417" s="561"/>
      <c r="L417" s="566"/>
      <c r="M417" s="573"/>
      <c r="N417" s="556">
        <f t="shared" si="93"/>
        <v>0</v>
      </c>
    </row>
    <row r="418" spans="1:19" x14ac:dyDescent="0.25">
      <c r="A418" s="239"/>
      <c r="B418" s="240"/>
      <c r="C418" s="241"/>
      <c r="D418" s="240"/>
      <c r="E418" s="240"/>
      <c r="F418" s="242"/>
      <c r="G418" s="243"/>
      <c r="H418" s="244"/>
      <c r="I418" s="552"/>
      <c r="J418" s="577"/>
      <c r="K418" s="561"/>
      <c r="L418" s="566"/>
      <c r="M418" s="573"/>
      <c r="N418" s="556">
        <f t="shared" si="93"/>
        <v>0</v>
      </c>
    </row>
    <row r="419" spans="1:19" x14ac:dyDescent="0.25">
      <c r="A419" s="239"/>
      <c r="B419" s="240"/>
      <c r="C419" s="241"/>
      <c r="D419" s="240"/>
      <c r="E419" s="240"/>
      <c r="F419" s="242"/>
      <c r="G419" s="243"/>
      <c r="H419" s="244"/>
      <c r="I419" s="552"/>
      <c r="J419" s="577"/>
      <c r="K419" s="561"/>
      <c r="L419" s="566"/>
      <c r="M419" s="573"/>
      <c r="N419" s="556">
        <f t="shared" si="93"/>
        <v>0</v>
      </c>
    </row>
    <row r="420" spans="1:19" x14ac:dyDescent="0.25">
      <c r="A420" s="239"/>
      <c r="B420" s="240"/>
      <c r="C420" s="241"/>
      <c r="D420" s="240"/>
      <c r="E420" s="240"/>
      <c r="F420" s="242"/>
      <c r="G420" s="243"/>
      <c r="H420" s="244"/>
      <c r="I420" s="552"/>
      <c r="J420" s="577"/>
      <c r="K420" s="561"/>
      <c r="L420" s="566"/>
      <c r="M420" s="573"/>
      <c r="N420" s="556">
        <f t="shared" si="93"/>
        <v>0</v>
      </c>
    </row>
    <row r="421" spans="1:19" x14ac:dyDescent="0.25">
      <c r="A421" s="239"/>
      <c r="B421" s="240"/>
      <c r="C421" s="241"/>
      <c r="D421" s="240"/>
      <c r="E421" s="240"/>
      <c r="F421" s="242"/>
      <c r="G421" s="243"/>
      <c r="H421" s="244"/>
      <c r="I421" s="552"/>
      <c r="J421" s="577"/>
      <c r="K421" s="561"/>
      <c r="L421" s="566"/>
      <c r="M421" s="573"/>
      <c r="N421" s="556">
        <f t="shared" si="93"/>
        <v>0</v>
      </c>
    </row>
    <row r="422" spans="1:19" x14ac:dyDescent="0.25">
      <c r="A422" s="239"/>
      <c r="B422" s="240"/>
      <c r="C422" s="241"/>
      <c r="D422" s="240"/>
      <c r="E422" s="240"/>
      <c r="F422" s="242"/>
      <c r="G422" s="243"/>
      <c r="H422" s="244"/>
      <c r="I422" s="552"/>
      <c r="J422" s="577"/>
      <c r="K422" s="561"/>
      <c r="L422" s="566"/>
      <c r="M422" s="573"/>
      <c r="N422" s="556">
        <f t="shared" si="93"/>
        <v>0</v>
      </c>
    </row>
    <row r="423" spans="1:19" x14ac:dyDescent="0.25">
      <c r="A423" s="239"/>
      <c r="B423" s="240"/>
      <c r="C423" s="241"/>
      <c r="D423" s="240"/>
      <c r="E423" s="240"/>
      <c r="F423" s="242"/>
      <c r="G423" s="243"/>
      <c r="H423" s="244"/>
      <c r="I423" s="552"/>
      <c r="J423" s="577"/>
      <c r="K423" s="561"/>
      <c r="L423" s="566"/>
      <c r="M423" s="573"/>
      <c r="N423" s="556">
        <f t="shared" ref="N423:N425" si="94">SUM(J423:M423)</f>
        <v>0</v>
      </c>
    </row>
    <row r="424" spans="1:19" x14ac:dyDescent="0.25">
      <c r="A424" s="239"/>
      <c r="B424" s="240"/>
      <c r="C424" s="241"/>
      <c r="D424" s="240"/>
      <c r="E424" s="240"/>
      <c r="F424" s="242"/>
      <c r="G424" s="243"/>
      <c r="H424" s="244"/>
      <c r="I424" s="552"/>
      <c r="J424" s="577"/>
      <c r="K424" s="561"/>
      <c r="L424" s="566"/>
      <c r="M424" s="573"/>
      <c r="N424" s="556">
        <f t="shared" si="94"/>
        <v>0</v>
      </c>
    </row>
    <row r="425" spans="1:19" ht="15.75" thickBot="1" x14ac:dyDescent="0.3">
      <c r="A425" s="245"/>
      <c r="B425" s="246"/>
      <c r="C425" s="247"/>
      <c r="D425" s="246"/>
      <c r="E425" s="246"/>
      <c r="F425" s="248"/>
      <c r="G425" s="249"/>
      <c r="H425" s="250"/>
      <c r="I425" s="553"/>
      <c r="J425" s="578"/>
      <c r="K425" s="562"/>
      <c r="L425" s="567"/>
      <c r="M425" s="574"/>
      <c r="N425" s="570">
        <f t="shared" si="94"/>
        <v>0</v>
      </c>
    </row>
    <row r="426" spans="1:19" ht="15.75" thickBot="1" x14ac:dyDescent="0.3">
      <c r="A426" s="757" t="s">
        <v>4</v>
      </c>
      <c r="B426" s="758"/>
      <c r="C426" s="758"/>
      <c r="D426" s="758"/>
      <c r="E426" s="758"/>
      <c r="F426" s="758"/>
      <c r="G426" s="758"/>
      <c r="H426" s="758"/>
      <c r="I426" s="554">
        <f>SUM(I416:I425)</f>
        <v>0</v>
      </c>
      <c r="J426" s="579">
        <f t="shared" ref="J426:N426" si="95">SUM(J416:J425)</f>
        <v>0</v>
      </c>
      <c r="K426" s="563">
        <f t="shared" si="95"/>
        <v>0</v>
      </c>
      <c r="L426" s="568">
        <f t="shared" si="95"/>
        <v>0</v>
      </c>
      <c r="M426" s="558">
        <f t="shared" si="95"/>
        <v>0</v>
      </c>
      <c r="N426" s="571">
        <f t="shared" si="95"/>
        <v>0</v>
      </c>
    </row>
    <row r="427" spans="1:19" ht="15.75" customHeight="1" thickBot="1" x14ac:dyDescent="0.3">
      <c r="A427" s="743" t="s">
        <v>451</v>
      </c>
      <c r="B427" s="744"/>
      <c r="C427" s="744"/>
      <c r="D427" s="744"/>
      <c r="E427" s="744"/>
      <c r="F427" s="744"/>
      <c r="G427" s="744"/>
      <c r="H427" s="744"/>
      <c r="I427" s="744"/>
      <c r="J427" s="744"/>
      <c r="K427" s="744"/>
      <c r="L427" s="744"/>
      <c r="M427" s="744"/>
      <c r="N427" s="745"/>
    </row>
    <row r="428" spans="1:19" ht="26.25" thickBot="1" x14ac:dyDescent="0.3">
      <c r="A428" s="429" t="s">
        <v>419</v>
      </c>
      <c r="B428" s="417" t="s">
        <v>420</v>
      </c>
      <c r="C428" s="429" t="s">
        <v>421</v>
      </c>
      <c r="D428" s="417" t="s">
        <v>36</v>
      </c>
      <c r="E428" s="650" t="s">
        <v>536</v>
      </c>
      <c r="F428" s="231" t="s">
        <v>0</v>
      </c>
      <c r="G428" s="231" t="s">
        <v>2</v>
      </c>
      <c r="H428" s="231" t="s">
        <v>37</v>
      </c>
      <c r="I428" s="550" t="s">
        <v>5</v>
      </c>
      <c r="J428" s="575" t="s">
        <v>519</v>
      </c>
      <c r="K428" s="559" t="s">
        <v>520</v>
      </c>
      <c r="L428" s="564" t="s">
        <v>521</v>
      </c>
      <c r="M428" s="557" t="s">
        <v>522</v>
      </c>
      <c r="N428" s="569" t="s">
        <v>620</v>
      </c>
      <c r="Q428" s="279"/>
      <c r="R428" s="642">
        <v>22</v>
      </c>
      <c r="S428" s="7"/>
    </row>
    <row r="429" spans="1:19" x14ac:dyDescent="0.25">
      <c r="A429" s="233"/>
      <c r="B429" s="234"/>
      <c r="C429" s="235"/>
      <c r="D429" s="234"/>
      <c r="E429" s="234"/>
      <c r="F429" s="236"/>
      <c r="G429" s="237"/>
      <c r="H429" s="238"/>
      <c r="I429" s="551"/>
      <c r="J429" s="576"/>
      <c r="K429" s="560"/>
      <c r="L429" s="565"/>
      <c r="M429" s="572"/>
      <c r="N429" s="555">
        <f t="shared" ref="N429:N435" si="96">SUM(J429:M429)</f>
        <v>0</v>
      </c>
    </row>
    <row r="430" spans="1:19" x14ac:dyDescent="0.25">
      <c r="A430" s="239"/>
      <c r="B430" s="240"/>
      <c r="C430" s="241"/>
      <c r="D430" s="240"/>
      <c r="E430" s="240"/>
      <c r="F430" s="242"/>
      <c r="G430" s="243"/>
      <c r="H430" s="244"/>
      <c r="I430" s="552"/>
      <c r="J430" s="577"/>
      <c r="K430" s="561"/>
      <c r="L430" s="566"/>
      <c r="M430" s="573"/>
      <c r="N430" s="556">
        <f t="shared" si="96"/>
        <v>0</v>
      </c>
    </row>
    <row r="431" spans="1:19" x14ac:dyDescent="0.25">
      <c r="A431" s="239"/>
      <c r="B431" s="240"/>
      <c r="C431" s="241"/>
      <c r="D431" s="240"/>
      <c r="E431" s="240"/>
      <c r="F431" s="242"/>
      <c r="G431" s="243"/>
      <c r="H431" s="244"/>
      <c r="I431" s="552"/>
      <c r="J431" s="577"/>
      <c r="K431" s="561"/>
      <c r="L431" s="566"/>
      <c r="M431" s="573"/>
      <c r="N431" s="556">
        <f t="shared" si="96"/>
        <v>0</v>
      </c>
    </row>
    <row r="432" spans="1:19" x14ac:dyDescent="0.25">
      <c r="A432" s="239"/>
      <c r="B432" s="240"/>
      <c r="C432" s="241"/>
      <c r="D432" s="240"/>
      <c r="E432" s="240"/>
      <c r="F432" s="242"/>
      <c r="G432" s="243"/>
      <c r="H432" s="244"/>
      <c r="I432" s="552"/>
      <c r="J432" s="577"/>
      <c r="K432" s="561"/>
      <c r="L432" s="566"/>
      <c r="M432" s="573"/>
      <c r="N432" s="556">
        <f t="shared" si="96"/>
        <v>0</v>
      </c>
    </row>
    <row r="433" spans="1:19" x14ac:dyDescent="0.25">
      <c r="A433" s="239"/>
      <c r="B433" s="240"/>
      <c r="C433" s="241"/>
      <c r="D433" s="240"/>
      <c r="E433" s="240"/>
      <c r="F433" s="242"/>
      <c r="G433" s="243"/>
      <c r="H433" s="244"/>
      <c r="I433" s="552"/>
      <c r="J433" s="577"/>
      <c r="K433" s="561"/>
      <c r="L433" s="566"/>
      <c r="M433" s="573"/>
      <c r="N433" s="556">
        <f t="shared" si="96"/>
        <v>0</v>
      </c>
    </row>
    <row r="434" spans="1:19" x14ac:dyDescent="0.25">
      <c r="A434" s="239"/>
      <c r="B434" s="240"/>
      <c r="C434" s="241"/>
      <c r="D434" s="240"/>
      <c r="E434" s="240"/>
      <c r="F434" s="242"/>
      <c r="G434" s="243"/>
      <c r="H434" s="244"/>
      <c r="I434" s="552"/>
      <c r="J434" s="577"/>
      <c r="K434" s="561"/>
      <c r="L434" s="566"/>
      <c r="M434" s="573"/>
      <c r="N434" s="556">
        <f t="shared" si="96"/>
        <v>0</v>
      </c>
    </row>
    <row r="435" spans="1:19" x14ac:dyDescent="0.25">
      <c r="A435" s="239"/>
      <c r="B435" s="240"/>
      <c r="C435" s="241"/>
      <c r="D435" s="240"/>
      <c r="E435" s="240"/>
      <c r="F435" s="242"/>
      <c r="G435" s="243"/>
      <c r="H435" s="244"/>
      <c r="I435" s="552"/>
      <c r="J435" s="577"/>
      <c r="K435" s="561"/>
      <c r="L435" s="566"/>
      <c r="M435" s="573"/>
      <c r="N435" s="556">
        <f t="shared" si="96"/>
        <v>0</v>
      </c>
    </row>
    <row r="436" spans="1:19" x14ac:dyDescent="0.25">
      <c r="A436" s="239"/>
      <c r="B436" s="240"/>
      <c r="C436" s="241"/>
      <c r="D436" s="240"/>
      <c r="E436" s="240"/>
      <c r="F436" s="242"/>
      <c r="G436" s="243"/>
      <c r="H436" s="244"/>
      <c r="I436" s="552"/>
      <c r="J436" s="577"/>
      <c r="K436" s="561"/>
      <c r="L436" s="566"/>
      <c r="M436" s="573"/>
      <c r="N436" s="556">
        <f t="shared" ref="N436:N438" si="97">SUM(J436:M436)</f>
        <v>0</v>
      </c>
    </row>
    <row r="437" spans="1:19" x14ac:dyDescent="0.25">
      <c r="A437" s="239"/>
      <c r="B437" s="240"/>
      <c r="C437" s="241"/>
      <c r="D437" s="240"/>
      <c r="E437" s="240"/>
      <c r="F437" s="242"/>
      <c r="G437" s="243"/>
      <c r="H437" s="244"/>
      <c r="I437" s="552"/>
      <c r="J437" s="577"/>
      <c r="K437" s="561"/>
      <c r="L437" s="566"/>
      <c r="M437" s="573"/>
      <c r="N437" s="556">
        <f t="shared" si="97"/>
        <v>0</v>
      </c>
    </row>
    <row r="438" spans="1:19" ht="15.75" thickBot="1" x14ac:dyDescent="0.3">
      <c r="A438" s="245"/>
      <c r="B438" s="246"/>
      <c r="C438" s="247"/>
      <c r="D438" s="246"/>
      <c r="E438" s="246"/>
      <c r="F438" s="248"/>
      <c r="G438" s="249"/>
      <c r="H438" s="250"/>
      <c r="I438" s="553"/>
      <c r="J438" s="578"/>
      <c r="K438" s="562"/>
      <c r="L438" s="567"/>
      <c r="M438" s="574"/>
      <c r="N438" s="570">
        <f t="shared" si="97"/>
        <v>0</v>
      </c>
    </row>
    <row r="439" spans="1:19" ht="15.75" thickBot="1" x14ac:dyDescent="0.3">
      <c r="A439" s="757" t="s">
        <v>4</v>
      </c>
      <c r="B439" s="758"/>
      <c r="C439" s="758"/>
      <c r="D439" s="758"/>
      <c r="E439" s="758"/>
      <c r="F439" s="758"/>
      <c r="G439" s="758"/>
      <c r="H439" s="758"/>
      <c r="I439" s="554">
        <f>SUM(I429:I438)</f>
        <v>0</v>
      </c>
      <c r="J439" s="579">
        <f t="shared" ref="J439:N439" si="98">SUM(J429:J438)</f>
        <v>0</v>
      </c>
      <c r="K439" s="563">
        <f t="shared" si="98"/>
        <v>0</v>
      </c>
      <c r="L439" s="568">
        <f t="shared" si="98"/>
        <v>0</v>
      </c>
      <c r="M439" s="558">
        <f t="shared" si="98"/>
        <v>0</v>
      </c>
      <c r="N439" s="571">
        <f t="shared" si="98"/>
        <v>0</v>
      </c>
    </row>
    <row r="440" spans="1:19" ht="15.75" customHeight="1" thickBot="1" x14ac:dyDescent="0.3">
      <c r="A440" s="743" t="s">
        <v>452</v>
      </c>
      <c r="B440" s="744"/>
      <c r="C440" s="744"/>
      <c r="D440" s="744"/>
      <c r="E440" s="744"/>
      <c r="F440" s="744"/>
      <c r="G440" s="744"/>
      <c r="H440" s="744"/>
      <c r="I440" s="744"/>
      <c r="J440" s="744"/>
      <c r="K440" s="744"/>
      <c r="L440" s="744"/>
      <c r="M440" s="744"/>
      <c r="N440" s="745"/>
    </row>
    <row r="441" spans="1:19" ht="26.25" thickBot="1" x14ac:dyDescent="0.3">
      <c r="A441" s="429" t="s">
        <v>419</v>
      </c>
      <c r="B441" s="417" t="s">
        <v>420</v>
      </c>
      <c r="C441" s="429" t="s">
        <v>421</v>
      </c>
      <c r="D441" s="417" t="s">
        <v>36</v>
      </c>
      <c r="E441" s="650" t="s">
        <v>536</v>
      </c>
      <c r="F441" s="231" t="s">
        <v>0</v>
      </c>
      <c r="G441" s="231" t="s">
        <v>2</v>
      </c>
      <c r="H441" s="231" t="s">
        <v>37</v>
      </c>
      <c r="I441" s="550" t="s">
        <v>5</v>
      </c>
      <c r="J441" s="575" t="s">
        <v>519</v>
      </c>
      <c r="K441" s="559" t="s">
        <v>520</v>
      </c>
      <c r="L441" s="564" t="s">
        <v>521</v>
      </c>
      <c r="M441" s="557" t="s">
        <v>522</v>
      </c>
      <c r="N441" s="569" t="s">
        <v>620</v>
      </c>
      <c r="Q441" s="279"/>
      <c r="R441" s="642">
        <v>7</v>
      </c>
      <c r="S441" s="7"/>
    </row>
    <row r="442" spans="1:19" x14ac:dyDescent="0.25">
      <c r="A442" s="233"/>
      <c r="B442" s="234"/>
      <c r="C442" s="235"/>
      <c r="D442" s="234"/>
      <c r="E442" s="234"/>
      <c r="F442" s="236"/>
      <c r="G442" s="237"/>
      <c r="H442" s="238"/>
      <c r="I442" s="551"/>
      <c r="J442" s="576"/>
      <c r="K442" s="560"/>
      <c r="L442" s="565"/>
      <c r="M442" s="572"/>
      <c r="N442" s="555">
        <f t="shared" ref="N442:N448" si="99">SUM(J442:M442)</f>
        <v>0</v>
      </c>
    </row>
    <row r="443" spans="1:19" x14ac:dyDescent="0.25">
      <c r="A443" s="239"/>
      <c r="B443" s="240"/>
      <c r="C443" s="241"/>
      <c r="D443" s="240"/>
      <c r="E443" s="240"/>
      <c r="F443" s="242"/>
      <c r="G443" s="243"/>
      <c r="H443" s="244"/>
      <c r="I443" s="552"/>
      <c r="J443" s="577"/>
      <c r="K443" s="561"/>
      <c r="L443" s="566"/>
      <c r="M443" s="573"/>
      <c r="N443" s="556">
        <f t="shared" si="99"/>
        <v>0</v>
      </c>
    </row>
    <row r="444" spans="1:19" x14ac:dyDescent="0.25">
      <c r="A444" s="239"/>
      <c r="B444" s="240"/>
      <c r="C444" s="241"/>
      <c r="D444" s="240"/>
      <c r="E444" s="240"/>
      <c r="F444" s="242"/>
      <c r="G444" s="243"/>
      <c r="H444" s="244"/>
      <c r="I444" s="552"/>
      <c r="J444" s="577"/>
      <c r="K444" s="561"/>
      <c r="L444" s="566"/>
      <c r="M444" s="573"/>
      <c r="N444" s="556">
        <f t="shared" si="99"/>
        <v>0</v>
      </c>
    </row>
    <row r="445" spans="1:19" x14ac:dyDescent="0.25">
      <c r="A445" s="239"/>
      <c r="B445" s="240"/>
      <c r="C445" s="241"/>
      <c r="D445" s="240"/>
      <c r="E445" s="240"/>
      <c r="F445" s="242"/>
      <c r="G445" s="243"/>
      <c r="H445" s="244"/>
      <c r="I445" s="552"/>
      <c r="J445" s="577"/>
      <c r="K445" s="561"/>
      <c r="L445" s="566"/>
      <c r="M445" s="573"/>
      <c r="N445" s="556">
        <f t="shared" si="99"/>
        <v>0</v>
      </c>
    </row>
    <row r="446" spans="1:19" x14ac:dyDescent="0.25">
      <c r="A446" s="239"/>
      <c r="B446" s="240"/>
      <c r="C446" s="241"/>
      <c r="D446" s="240"/>
      <c r="E446" s="240"/>
      <c r="F446" s="242"/>
      <c r="G446" s="243"/>
      <c r="H446" s="244"/>
      <c r="I446" s="552"/>
      <c r="J446" s="577"/>
      <c r="K446" s="561"/>
      <c r="L446" s="566"/>
      <c r="M446" s="573"/>
      <c r="N446" s="556">
        <f t="shared" si="99"/>
        <v>0</v>
      </c>
    </row>
    <row r="447" spans="1:19" x14ac:dyDescent="0.25">
      <c r="A447" s="239"/>
      <c r="B447" s="240"/>
      <c r="C447" s="241"/>
      <c r="D447" s="240"/>
      <c r="E447" s="240"/>
      <c r="F447" s="242"/>
      <c r="G447" s="243"/>
      <c r="H447" s="244"/>
      <c r="I447" s="552"/>
      <c r="J447" s="577"/>
      <c r="K447" s="561"/>
      <c r="L447" s="566"/>
      <c r="M447" s="573"/>
      <c r="N447" s="556">
        <f t="shared" si="99"/>
        <v>0</v>
      </c>
    </row>
    <row r="448" spans="1:19" x14ac:dyDescent="0.25">
      <c r="A448" s="239"/>
      <c r="B448" s="240"/>
      <c r="C448" s="241"/>
      <c r="D448" s="240"/>
      <c r="E448" s="240"/>
      <c r="F448" s="242"/>
      <c r="G448" s="243"/>
      <c r="H448" s="244"/>
      <c r="I448" s="552"/>
      <c r="J448" s="577"/>
      <c r="K448" s="561"/>
      <c r="L448" s="566"/>
      <c r="M448" s="573"/>
      <c r="N448" s="556">
        <f t="shared" si="99"/>
        <v>0</v>
      </c>
    </row>
    <row r="449" spans="1:19" x14ac:dyDescent="0.25">
      <c r="A449" s="239"/>
      <c r="B449" s="240"/>
      <c r="C449" s="241"/>
      <c r="D449" s="240"/>
      <c r="E449" s="240"/>
      <c r="F449" s="242"/>
      <c r="G449" s="243"/>
      <c r="H449" s="244"/>
      <c r="I449" s="552"/>
      <c r="J449" s="577"/>
      <c r="K449" s="561"/>
      <c r="L449" s="566"/>
      <c r="M449" s="573"/>
      <c r="N449" s="556">
        <f t="shared" ref="N449:N451" si="100">SUM(J449:M449)</f>
        <v>0</v>
      </c>
    </row>
    <row r="450" spans="1:19" x14ac:dyDescent="0.25">
      <c r="A450" s="239"/>
      <c r="B450" s="240"/>
      <c r="C450" s="241"/>
      <c r="D450" s="240"/>
      <c r="E450" s="240"/>
      <c r="F450" s="242"/>
      <c r="G450" s="243"/>
      <c r="H450" s="244"/>
      <c r="I450" s="552"/>
      <c r="J450" s="577"/>
      <c r="K450" s="561"/>
      <c r="L450" s="566"/>
      <c r="M450" s="573"/>
      <c r="N450" s="556">
        <f t="shared" si="100"/>
        <v>0</v>
      </c>
    </row>
    <row r="451" spans="1:19" ht="15.75" thickBot="1" x14ac:dyDescent="0.3">
      <c r="A451" s="245"/>
      <c r="B451" s="246"/>
      <c r="C451" s="247"/>
      <c r="D451" s="246"/>
      <c r="E451" s="246"/>
      <c r="F451" s="248"/>
      <c r="G451" s="249"/>
      <c r="H451" s="250"/>
      <c r="I451" s="553"/>
      <c r="J451" s="578"/>
      <c r="K451" s="562"/>
      <c r="L451" s="567"/>
      <c r="M451" s="574"/>
      <c r="N451" s="570">
        <f t="shared" si="100"/>
        <v>0</v>
      </c>
    </row>
    <row r="452" spans="1:19" ht="15.75" thickBot="1" x14ac:dyDescent="0.3">
      <c r="A452" s="757" t="s">
        <v>4</v>
      </c>
      <c r="B452" s="758"/>
      <c r="C452" s="758"/>
      <c r="D452" s="758"/>
      <c r="E452" s="758"/>
      <c r="F452" s="758"/>
      <c r="G452" s="758"/>
      <c r="H452" s="758"/>
      <c r="I452" s="554">
        <f>SUM(I442:I451)</f>
        <v>0</v>
      </c>
      <c r="J452" s="579">
        <f t="shared" ref="J452:N452" si="101">SUM(J442:J451)</f>
        <v>0</v>
      </c>
      <c r="K452" s="563">
        <f t="shared" si="101"/>
        <v>0</v>
      </c>
      <c r="L452" s="568">
        <f t="shared" si="101"/>
        <v>0</v>
      </c>
      <c r="M452" s="558">
        <f t="shared" si="101"/>
        <v>0</v>
      </c>
      <c r="N452" s="571">
        <f t="shared" si="101"/>
        <v>0</v>
      </c>
    </row>
    <row r="453" spans="1:19" ht="15.75" customHeight="1" thickBot="1" x14ac:dyDescent="0.3">
      <c r="A453" s="743" t="s">
        <v>640</v>
      </c>
      <c r="B453" s="744"/>
      <c r="C453" s="744"/>
      <c r="D453" s="744"/>
      <c r="E453" s="744"/>
      <c r="F453" s="744"/>
      <c r="G453" s="744"/>
      <c r="H453" s="744"/>
      <c r="I453" s="744"/>
      <c r="J453" s="744"/>
      <c r="K453" s="744"/>
      <c r="L453" s="744"/>
      <c r="M453" s="744"/>
      <c r="N453" s="745"/>
    </row>
    <row r="454" spans="1:19" ht="26.25" thickBot="1" x14ac:dyDescent="0.3">
      <c r="A454" s="429" t="s">
        <v>419</v>
      </c>
      <c r="B454" s="417" t="s">
        <v>420</v>
      </c>
      <c r="C454" s="429" t="s">
        <v>421</v>
      </c>
      <c r="D454" s="417" t="s">
        <v>36</v>
      </c>
      <c r="E454" s="650" t="s">
        <v>536</v>
      </c>
      <c r="F454" s="231" t="s">
        <v>0</v>
      </c>
      <c r="G454" s="231" t="s">
        <v>2</v>
      </c>
      <c r="H454" s="231" t="s">
        <v>37</v>
      </c>
      <c r="I454" s="550" t="s">
        <v>5</v>
      </c>
      <c r="J454" s="575" t="s">
        <v>519</v>
      </c>
      <c r="K454" s="559" t="s">
        <v>520</v>
      </c>
      <c r="L454" s="564" t="s">
        <v>521</v>
      </c>
      <c r="M454" s="557" t="s">
        <v>522</v>
      </c>
      <c r="N454" s="569" t="s">
        <v>620</v>
      </c>
      <c r="Q454" s="279"/>
      <c r="R454" s="642">
        <v>7</v>
      </c>
      <c r="S454" s="7"/>
    </row>
    <row r="455" spans="1:19" x14ac:dyDescent="0.25">
      <c r="A455" s="233"/>
      <c r="B455" s="234"/>
      <c r="C455" s="235"/>
      <c r="D455" s="234"/>
      <c r="E455" s="234"/>
      <c r="F455" s="236"/>
      <c r="G455" s="237"/>
      <c r="H455" s="238"/>
      <c r="I455" s="551"/>
      <c r="J455" s="576"/>
      <c r="K455" s="560"/>
      <c r="L455" s="565"/>
      <c r="M455" s="572"/>
      <c r="N455" s="555">
        <f t="shared" ref="N455:N461" si="102">SUM(J455:M455)</f>
        <v>0</v>
      </c>
    </row>
    <row r="456" spans="1:19" x14ac:dyDescent="0.25">
      <c r="A456" s="239"/>
      <c r="B456" s="240"/>
      <c r="C456" s="241"/>
      <c r="D456" s="240"/>
      <c r="E456" s="240"/>
      <c r="F456" s="242"/>
      <c r="G456" s="243"/>
      <c r="H456" s="244"/>
      <c r="I456" s="552"/>
      <c r="J456" s="577"/>
      <c r="K456" s="561"/>
      <c r="L456" s="566"/>
      <c r="M456" s="573"/>
      <c r="N456" s="556">
        <f t="shared" si="102"/>
        <v>0</v>
      </c>
    </row>
    <row r="457" spans="1:19" x14ac:dyDescent="0.25">
      <c r="A457" s="239"/>
      <c r="B457" s="240"/>
      <c r="C457" s="241"/>
      <c r="D457" s="240"/>
      <c r="E457" s="240"/>
      <c r="F457" s="242"/>
      <c r="G457" s="243"/>
      <c r="H457" s="244"/>
      <c r="I457" s="552"/>
      <c r="J457" s="577"/>
      <c r="K457" s="561"/>
      <c r="L457" s="566"/>
      <c r="M457" s="573"/>
      <c r="N457" s="556">
        <f t="shared" si="102"/>
        <v>0</v>
      </c>
    </row>
    <row r="458" spans="1:19" x14ac:dyDescent="0.25">
      <c r="A458" s="239"/>
      <c r="B458" s="240"/>
      <c r="C458" s="241"/>
      <c r="D458" s="240"/>
      <c r="E458" s="240"/>
      <c r="F458" s="242"/>
      <c r="G458" s="243"/>
      <c r="H458" s="244"/>
      <c r="I458" s="552"/>
      <c r="J458" s="577"/>
      <c r="K458" s="561"/>
      <c r="L458" s="566"/>
      <c r="M458" s="573"/>
      <c r="N458" s="556">
        <f t="shared" si="102"/>
        <v>0</v>
      </c>
    </row>
    <row r="459" spans="1:19" x14ac:dyDescent="0.25">
      <c r="A459" s="239"/>
      <c r="B459" s="240"/>
      <c r="C459" s="241"/>
      <c r="D459" s="240"/>
      <c r="E459" s="240"/>
      <c r="F459" s="242"/>
      <c r="G459" s="243"/>
      <c r="H459" s="244"/>
      <c r="I459" s="552"/>
      <c r="J459" s="577"/>
      <c r="K459" s="561"/>
      <c r="L459" s="566"/>
      <c r="M459" s="573"/>
      <c r="N459" s="556">
        <f t="shared" si="102"/>
        <v>0</v>
      </c>
    </row>
    <row r="460" spans="1:19" x14ac:dyDescent="0.25">
      <c r="A460" s="239"/>
      <c r="B460" s="240"/>
      <c r="C460" s="241"/>
      <c r="D460" s="240"/>
      <c r="E460" s="240"/>
      <c r="F460" s="242"/>
      <c r="G460" s="243"/>
      <c r="H460" s="244"/>
      <c r="I460" s="552"/>
      <c r="J460" s="577"/>
      <c r="K460" s="561"/>
      <c r="L460" s="566"/>
      <c r="M460" s="573"/>
      <c r="N460" s="556">
        <f t="shared" si="102"/>
        <v>0</v>
      </c>
    </row>
    <row r="461" spans="1:19" x14ac:dyDescent="0.25">
      <c r="A461" s="239"/>
      <c r="B461" s="240"/>
      <c r="C461" s="241"/>
      <c r="D461" s="240"/>
      <c r="E461" s="240"/>
      <c r="F461" s="242"/>
      <c r="G461" s="243"/>
      <c r="H461" s="244"/>
      <c r="I461" s="552"/>
      <c r="J461" s="577"/>
      <c r="K461" s="561"/>
      <c r="L461" s="566"/>
      <c r="M461" s="573"/>
      <c r="N461" s="556">
        <f t="shared" si="102"/>
        <v>0</v>
      </c>
    </row>
    <row r="462" spans="1:19" x14ac:dyDescent="0.25">
      <c r="A462" s="239"/>
      <c r="B462" s="240"/>
      <c r="C462" s="241"/>
      <c r="D462" s="240"/>
      <c r="E462" s="240"/>
      <c r="F462" s="242"/>
      <c r="G462" s="243"/>
      <c r="H462" s="244"/>
      <c r="I462" s="552"/>
      <c r="J462" s="577"/>
      <c r="K462" s="561"/>
      <c r="L462" s="566"/>
      <c r="M462" s="573"/>
      <c r="N462" s="556">
        <f t="shared" ref="N462:N464" si="103">SUM(J462:M462)</f>
        <v>0</v>
      </c>
    </row>
    <row r="463" spans="1:19" x14ac:dyDescent="0.25">
      <c r="A463" s="239"/>
      <c r="B463" s="240"/>
      <c r="C463" s="241"/>
      <c r="D463" s="240"/>
      <c r="E463" s="240"/>
      <c r="F463" s="242"/>
      <c r="G463" s="243"/>
      <c r="H463" s="244"/>
      <c r="I463" s="552"/>
      <c r="J463" s="577"/>
      <c r="K463" s="561"/>
      <c r="L463" s="566"/>
      <c r="M463" s="573"/>
      <c r="N463" s="556">
        <f t="shared" si="103"/>
        <v>0</v>
      </c>
    </row>
    <row r="464" spans="1:19" ht="15.75" thickBot="1" x14ac:dyDescent="0.3">
      <c r="A464" s="245"/>
      <c r="B464" s="246"/>
      <c r="C464" s="247"/>
      <c r="D464" s="246"/>
      <c r="E464" s="246"/>
      <c r="F464" s="248"/>
      <c r="G464" s="249"/>
      <c r="H464" s="250"/>
      <c r="I464" s="553"/>
      <c r="J464" s="578"/>
      <c r="K464" s="562"/>
      <c r="L464" s="567"/>
      <c r="M464" s="574"/>
      <c r="N464" s="570">
        <f t="shared" si="103"/>
        <v>0</v>
      </c>
    </row>
    <row r="465" spans="1:19" ht="15.75" thickBot="1" x14ac:dyDescent="0.3">
      <c r="A465" s="757" t="s">
        <v>4</v>
      </c>
      <c r="B465" s="758"/>
      <c r="C465" s="758"/>
      <c r="D465" s="758"/>
      <c r="E465" s="758"/>
      <c r="F465" s="758"/>
      <c r="G465" s="758"/>
      <c r="H465" s="758"/>
      <c r="I465" s="554">
        <f>SUM(I455:I464)</f>
        <v>0</v>
      </c>
      <c r="J465" s="579">
        <f t="shared" ref="J465:N465" si="104">SUM(J455:J464)</f>
        <v>0</v>
      </c>
      <c r="K465" s="563">
        <f t="shared" si="104"/>
        <v>0</v>
      </c>
      <c r="L465" s="568">
        <f t="shared" si="104"/>
        <v>0</v>
      </c>
      <c r="M465" s="558">
        <f t="shared" si="104"/>
        <v>0</v>
      </c>
      <c r="N465" s="571">
        <f t="shared" si="104"/>
        <v>0</v>
      </c>
    </row>
    <row r="466" spans="1:19" ht="15.75" customHeight="1" thickBot="1" x14ac:dyDescent="0.3">
      <c r="A466" s="743" t="s">
        <v>453</v>
      </c>
      <c r="B466" s="744"/>
      <c r="C466" s="744"/>
      <c r="D466" s="744"/>
      <c r="E466" s="744"/>
      <c r="F466" s="744"/>
      <c r="G466" s="744"/>
      <c r="H466" s="744"/>
      <c r="I466" s="744"/>
      <c r="J466" s="744"/>
      <c r="K466" s="744"/>
      <c r="L466" s="744"/>
      <c r="M466" s="744"/>
      <c r="N466" s="745"/>
    </row>
    <row r="467" spans="1:19" ht="26.25" thickBot="1" x14ac:dyDescent="0.3">
      <c r="A467" s="429" t="s">
        <v>419</v>
      </c>
      <c r="B467" s="417" t="s">
        <v>420</v>
      </c>
      <c r="C467" s="429" t="s">
        <v>421</v>
      </c>
      <c r="D467" s="417" t="s">
        <v>36</v>
      </c>
      <c r="E467" s="650" t="s">
        <v>536</v>
      </c>
      <c r="F467" s="231" t="s">
        <v>0</v>
      </c>
      <c r="G467" s="231" t="s">
        <v>2</v>
      </c>
      <c r="H467" s="231" t="s">
        <v>37</v>
      </c>
      <c r="I467" s="550" t="s">
        <v>5</v>
      </c>
      <c r="J467" s="575" t="s">
        <v>519</v>
      </c>
      <c r="K467" s="559" t="s">
        <v>520</v>
      </c>
      <c r="L467" s="564" t="s">
        <v>521</v>
      </c>
      <c r="M467" s="557" t="s">
        <v>522</v>
      </c>
      <c r="N467" s="569" t="s">
        <v>620</v>
      </c>
      <c r="Q467" s="279"/>
      <c r="R467" s="642">
        <v>7</v>
      </c>
      <c r="S467" s="7"/>
    </row>
    <row r="468" spans="1:19" x14ac:dyDescent="0.25">
      <c r="A468" s="233"/>
      <c r="B468" s="234"/>
      <c r="C468" s="235"/>
      <c r="D468" s="234"/>
      <c r="E468" s="234"/>
      <c r="F468" s="236"/>
      <c r="G468" s="237"/>
      <c r="H468" s="238"/>
      <c r="I468" s="551"/>
      <c r="J468" s="576"/>
      <c r="K468" s="560"/>
      <c r="L468" s="565"/>
      <c r="M468" s="572"/>
      <c r="N468" s="555">
        <f t="shared" ref="N468:N474" si="105">SUM(J468:M468)</f>
        <v>0</v>
      </c>
    </row>
    <row r="469" spans="1:19" x14ac:dyDescent="0.25">
      <c r="A469" s="239"/>
      <c r="B469" s="240"/>
      <c r="C469" s="241"/>
      <c r="D469" s="240"/>
      <c r="E469" s="240"/>
      <c r="F469" s="242"/>
      <c r="G469" s="243"/>
      <c r="H469" s="244"/>
      <c r="I469" s="552"/>
      <c r="J469" s="577"/>
      <c r="K469" s="561"/>
      <c r="L469" s="566"/>
      <c r="M469" s="573"/>
      <c r="N469" s="556">
        <f t="shared" si="105"/>
        <v>0</v>
      </c>
    </row>
    <row r="470" spans="1:19" x14ac:dyDescent="0.25">
      <c r="A470" s="239"/>
      <c r="B470" s="240"/>
      <c r="C470" s="241"/>
      <c r="D470" s="240"/>
      <c r="E470" s="240"/>
      <c r="F470" s="242"/>
      <c r="G470" s="243"/>
      <c r="H470" s="244"/>
      <c r="I470" s="552"/>
      <c r="J470" s="577"/>
      <c r="K470" s="561"/>
      <c r="L470" s="566"/>
      <c r="M470" s="573"/>
      <c r="N470" s="556">
        <f t="shared" si="105"/>
        <v>0</v>
      </c>
    </row>
    <row r="471" spans="1:19" x14ac:dyDescent="0.25">
      <c r="A471" s="239"/>
      <c r="B471" s="240"/>
      <c r="C471" s="241"/>
      <c r="D471" s="240"/>
      <c r="E471" s="240"/>
      <c r="F471" s="242"/>
      <c r="G471" s="243"/>
      <c r="H471" s="244"/>
      <c r="I471" s="552"/>
      <c r="J471" s="577"/>
      <c r="K471" s="561"/>
      <c r="L471" s="566"/>
      <c r="M471" s="573"/>
      <c r="N471" s="556">
        <f t="shared" si="105"/>
        <v>0</v>
      </c>
    </row>
    <row r="472" spans="1:19" x14ac:dyDescent="0.25">
      <c r="A472" s="239"/>
      <c r="B472" s="240"/>
      <c r="C472" s="241"/>
      <c r="D472" s="240"/>
      <c r="E472" s="240"/>
      <c r="F472" s="242"/>
      <c r="G472" s="243"/>
      <c r="H472" s="244"/>
      <c r="I472" s="552"/>
      <c r="J472" s="577"/>
      <c r="K472" s="561"/>
      <c r="L472" s="566"/>
      <c r="M472" s="573"/>
      <c r="N472" s="556">
        <f t="shared" si="105"/>
        <v>0</v>
      </c>
    </row>
    <row r="473" spans="1:19" x14ac:dyDescent="0.25">
      <c r="A473" s="239"/>
      <c r="B473" s="240"/>
      <c r="C473" s="241"/>
      <c r="D473" s="240"/>
      <c r="E473" s="240"/>
      <c r="F473" s="242"/>
      <c r="G473" s="243"/>
      <c r="H473" s="244"/>
      <c r="I473" s="552"/>
      <c r="J473" s="577"/>
      <c r="K473" s="561"/>
      <c r="L473" s="566"/>
      <c r="M473" s="573"/>
      <c r="N473" s="556">
        <f t="shared" si="105"/>
        <v>0</v>
      </c>
    </row>
    <row r="474" spans="1:19" x14ac:dyDescent="0.25">
      <c r="A474" s="239"/>
      <c r="B474" s="240"/>
      <c r="C474" s="241"/>
      <c r="D474" s="240"/>
      <c r="E474" s="240"/>
      <c r="F474" s="242"/>
      <c r="G474" s="243"/>
      <c r="H474" s="244"/>
      <c r="I474" s="552"/>
      <c r="J474" s="577"/>
      <c r="K474" s="561"/>
      <c r="L474" s="566"/>
      <c r="M474" s="573"/>
      <c r="N474" s="556">
        <f t="shared" si="105"/>
        <v>0</v>
      </c>
    </row>
    <row r="475" spans="1:19" x14ac:dyDescent="0.25">
      <c r="A475" s="239"/>
      <c r="B475" s="240"/>
      <c r="C475" s="241"/>
      <c r="D475" s="240"/>
      <c r="E475" s="240"/>
      <c r="F475" s="242"/>
      <c r="G475" s="243"/>
      <c r="H475" s="244"/>
      <c r="I475" s="552"/>
      <c r="J475" s="577"/>
      <c r="K475" s="561"/>
      <c r="L475" s="566"/>
      <c r="M475" s="573"/>
      <c r="N475" s="556">
        <f t="shared" ref="N475:N477" si="106">SUM(J475:M475)</f>
        <v>0</v>
      </c>
    </row>
    <row r="476" spans="1:19" x14ac:dyDescent="0.25">
      <c r="A476" s="239"/>
      <c r="B476" s="240"/>
      <c r="C476" s="241"/>
      <c r="D476" s="240"/>
      <c r="E476" s="240"/>
      <c r="F476" s="242"/>
      <c r="G476" s="243"/>
      <c r="H476" s="244"/>
      <c r="I476" s="552"/>
      <c r="J476" s="577"/>
      <c r="K476" s="561"/>
      <c r="L476" s="566"/>
      <c r="M476" s="573"/>
      <c r="N476" s="556">
        <f t="shared" si="106"/>
        <v>0</v>
      </c>
    </row>
    <row r="477" spans="1:19" ht="15.75" thickBot="1" x14ac:dyDescent="0.3">
      <c r="A477" s="245"/>
      <c r="B477" s="246"/>
      <c r="C477" s="247"/>
      <c r="D477" s="246"/>
      <c r="E477" s="246"/>
      <c r="F477" s="248"/>
      <c r="G477" s="249"/>
      <c r="H477" s="250"/>
      <c r="I477" s="553"/>
      <c r="J477" s="578"/>
      <c r="K477" s="562"/>
      <c r="L477" s="567"/>
      <c r="M477" s="574"/>
      <c r="N477" s="570">
        <f t="shared" si="106"/>
        <v>0</v>
      </c>
    </row>
    <row r="478" spans="1:19" ht="15.75" thickBot="1" x14ac:dyDescent="0.3">
      <c r="A478" s="757" t="s">
        <v>4</v>
      </c>
      <c r="B478" s="758"/>
      <c r="C478" s="758"/>
      <c r="D478" s="758"/>
      <c r="E478" s="758"/>
      <c r="F478" s="758"/>
      <c r="G478" s="758"/>
      <c r="H478" s="758"/>
      <c r="I478" s="554">
        <f>SUM(I468:I477)</f>
        <v>0</v>
      </c>
      <c r="J478" s="579">
        <f t="shared" ref="J478:N478" si="107">SUM(J468:J477)</f>
        <v>0</v>
      </c>
      <c r="K478" s="563">
        <f t="shared" si="107"/>
        <v>0</v>
      </c>
      <c r="L478" s="568">
        <f t="shared" si="107"/>
        <v>0</v>
      </c>
      <c r="M478" s="558">
        <f t="shared" si="107"/>
        <v>0</v>
      </c>
      <c r="N478" s="571">
        <f t="shared" si="107"/>
        <v>0</v>
      </c>
    </row>
    <row r="479" spans="1:19" ht="15.75" customHeight="1" thickBot="1" x14ac:dyDescent="0.3">
      <c r="A479" s="743" t="s">
        <v>454</v>
      </c>
      <c r="B479" s="744"/>
      <c r="C479" s="744"/>
      <c r="D479" s="744"/>
      <c r="E479" s="744"/>
      <c r="F479" s="744"/>
      <c r="G479" s="744"/>
      <c r="H479" s="744"/>
      <c r="I479" s="744"/>
      <c r="J479" s="744"/>
      <c r="K479" s="744"/>
      <c r="L479" s="744"/>
      <c r="M479" s="744"/>
      <c r="N479" s="745"/>
    </row>
    <row r="480" spans="1:19" ht="26.25" thickBot="1" x14ac:dyDescent="0.3">
      <c r="A480" s="429" t="s">
        <v>419</v>
      </c>
      <c r="B480" s="417" t="s">
        <v>420</v>
      </c>
      <c r="C480" s="429" t="s">
        <v>421</v>
      </c>
      <c r="D480" s="417" t="s">
        <v>36</v>
      </c>
      <c r="E480" s="650" t="s">
        <v>536</v>
      </c>
      <c r="F480" s="231" t="s">
        <v>0</v>
      </c>
      <c r="G480" s="231" t="s">
        <v>2</v>
      </c>
      <c r="H480" s="231" t="s">
        <v>37</v>
      </c>
      <c r="I480" s="550" t="s">
        <v>5</v>
      </c>
      <c r="J480" s="575" t="s">
        <v>519</v>
      </c>
      <c r="K480" s="559" t="s">
        <v>520</v>
      </c>
      <c r="L480" s="564" t="s">
        <v>521</v>
      </c>
      <c r="M480" s="557" t="s">
        <v>522</v>
      </c>
      <c r="N480" s="569" t="s">
        <v>620</v>
      </c>
      <c r="Q480" s="279"/>
      <c r="R480" s="642">
        <v>20</v>
      </c>
      <c r="S480" s="7"/>
    </row>
    <row r="481" spans="1:19" ht="25.5" x14ac:dyDescent="0.25">
      <c r="A481" s="233" t="s">
        <v>718</v>
      </c>
      <c r="B481" s="234">
        <v>45891</v>
      </c>
      <c r="C481" s="235" t="s">
        <v>718</v>
      </c>
      <c r="D481" s="234">
        <v>45891</v>
      </c>
      <c r="E481" s="234" t="s">
        <v>719</v>
      </c>
      <c r="F481" s="236" t="s">
        <v>720</v>
      </c>
      <c r="G481" s="237">
        <v>4899011</v>
      </c>
      <c r="H481" s="238" t="s">
        <v>721</v>
      </c>
      <c r="I481" s="551">
        <v>5432471</v>
      </c>
      <c r="J481" s="576"/>
      <c r="K481" s="560"/>
      <c r="L481" s="565">
        <v>5432471</v>
      </c>
      <c r="M481" s="572"/>
      <c r="N481" s="555">
        <f t="shared" ref="N481:N487" si="108">SUM(J481:M481)</f>
        <v>5432471</v>
      </c>
    </row>
    <row r="482" spans="1:19" x14ac:dyDescent="0.25">
      <c r="A482" s="239"/>
      <c r="B482" s="240"/>
      <c r="C482" s="241"/>
      <c r="D482" s="240"/>
      <c r="E482" s="240"/>
      <c r="F482" s="242"/>
      <c r="G482" s="243"/>
      <c r="H482" s="244"/>
      <c r="I482" s="552"/>
      <c r="J482" s="577"/>
      <c r="K482" s="561"/>
      <c r="L482" s="566"/>
      <c r="M482" s="573"/>
      <c r="N482" s="556">
        <f t="shared" si="108"/>
        <v>0</v>
      </c>
    </row>
    <row r="483" spans="1:19" x14ac:dyDescent="0.25">
      <c r="A483" s="239"/>
      <c r="B483" s="240"/>
      <c r="C483" s="241"/>
      <c r="D483" s="240"/>
      <c r="E483" s="240"/>
      <c r="F483" s="242"/>
      <c r="G483" s="243"/>
      <c r="H483" s="244"/>
      <c r="I483" s="552"/>
      <c r="J483" s="577"/>
      <c r="K483" s="561"/>
      <c r="L483" s="566"/>
      <c r="M483" s="573"/>
      <c r="N483" s="556">
        <f t="shared" si="108"/>
        <v>0</v>
      </c>
    </row>
    <row r="484" spans="1:19" x14ac:dyDescent="0.25">
      <c r="A484" s="239"/>
      <c r="B484" s="240"/>
      <c r="C484" s="241"/>
      <c r="D484" s="240"/>
      <c r="E484" s="240"/>
      <c r="F484" s="242"/>
      <c r="G484" s="243"/>
      <c r="H484" s="244"/>
      <c r="I484" s="552"/>
      <c r="J484" s="577"/>
      <c r="K484" s="561"/>
      <c r="L484" s="566"/>
      <c r="M484" s="573"/>
      <c r="N484" s="556">
        <f t="shared" si="108"/>
        <v>0</v>
      </c>
    </row>
    <row r="485" spans="1:19" x14ac:dyDescent="0.25">
      <c r="A485" s="239"/>
      <c r="B485" s="240"/>
      <c r="C485" s="241"/>
      <c r="D485" s="240"/>
      <c r="E485" s="240"/>
      <c r="F485" s="242"/>
      <c r="G485" s="243"/>
      <c r="H485" s="244"/>
      <c r="I485" s="552"/>
      <c r="J485" s="577"/>
      <c r="K485" s="561"/>
      <c r="L485" s="566"/>
      <c r="M485" s="573"/>
      <c r="N485" s="556">
        <f t="shared" si="108"/>
        <v>0</v>
      </c>
    </row>
    <row r="486" spans="1:19" x14ac:dyDescent="0.25">
      <c r="A486" s="239"/>
      <c r="B486" s="240"/>
      <c r="C486" s="241"/>
      <c r="D486" s="240"/>
      <c r="E486" s="240"/>
      <c r="F486" s="242"/>
      <c r="G486" s="243"/>
      <c r="H486" s="244"/>
      <c r="I486" s="552"/>
      <c r="J486" s="577"/>
      <c r="K486" s="561"/>
      <c r="L486" s="566"/>
      <c r="M486" s="573"/>
      <c r="N486" s="556">
        <f t="shared" si="108"/>
        <v>0</v>
      </c>
    </row>
    <row r="487" spans="1:19" x14ac:dyDescent="0.25">
      <c r="A487" s="239"/>
      <c r="B487" s="240"/>
      <c r="C487" s="241"/>
      <c r="D487" s="240"/>
      <c r="E487" s="240"/>
      <c r="F487" s="242"/>
      <c r="G487" s="243"/>
      <c r="H487" s="244"/>
      <c r="I487" s="552"/>
      <c r="J487" s="577"/>
      <c r="K487" s="561"/>
      <c r="L487" s="566"/>
      <c r="M487" s="573"/>
      <c r="N487" s="556">
        <f t="shared" si="108"/>
        <v>0</v>
      </c>
    </row>
    <row r="488" spans="1:19" x14ac:dyDescent="0.25">
      <c r="A488" s="239"/>
      <c r="B488" s="240"/>
      <c r="C488" s="241"/>
      <c r="D488" s="240"/>
      <c r="E488" s="240"/>
      <c r="F488" s="242"/>
      <c r="G488" s="243"/>
      <c r="H488" s="244"/>
      <c r="I488" s="552"/>
      <c r="J488" s="577"/>
      <c r="K488" s="561"/>
      <c r="L488" s="566"/>
      <c r="M488" s="573"/>
      <c r="N488" s="556">
        <f t="shared" ref="N488:N490" si="109">SUM(J488:M488)</f>
        <v>0</v>
      </c>
    </row>
    <row r="489" spans="1:19" x14ac:dyDescent="0.25">
      <c r="A489" s="239"/>
      <c r="B489" s="240"/>
      <c r="C489" s="241"/>
      <c r="D489" s="240"/>
      <c r="E489" s="240"/>
      <c r="F489" s="242"/>
      <c r="G489" s="243"/>
      <c r="H489" s="244"/>
      <c r="I489" s="552"/>
      <c r="J489" s="577"/>
      <c r="K489" s="561"/>
      <c r="L489" s="566"/>
      <c r="M489" s="573"/>
      <c r="N489" s="556">
        <f t="shared" si="109"/>
        <v>0</v>
      </c>
    </row>
    <row r="490" spans="1:19" ht="15.75" thickBot="1" x14ac:dyDescent="0.3">
      <c r="A490" s="245"/>
      <c r="B490" s="246"/>
      <c r="C490" s="247"/>
      <c r="D490" s="246"/>
      <c r="E490" s="246"/>
      <c r="F490" s="248"/>
      <c r="G490" s="249"/>
      <c r="H490" s="250"/>
      <c r="I490" s="553"/>
      <c r="J490" s="578"/>
      <c r="K490" s="562"/>
      <c r="L490" s="567"/>
      <c r="M490" s="574"/>
      <c r="N490" s="570">
        <f t="shared" si="109"/>
        <v>0</v>
      </c>
    </row>
    <row r="491" spans="1:19" ht="15.75" thickBot="1" x14ac:dyDescent="0.3">
      <c r="A491" s="757" t="s">
        <v>4</v>
      </c>
      <c r="B491" s="758"/>
      <c r="C491" s="758"/>
      <c r="D491" s="758"/>
      <c r="E491" s="758"/>
      <c r="F491" s="758"/>
      <c r="G491" s="758"/>
      <c r="H491" s="758"/>
      <c r="I491" s="554">
        <f>SUM(I481:I490)</f>
        <v>5432471</v>
      </c>
      <c r="J491" s="579">
        <f t="shared" ref="J491:N491" si="110">SUM(J481:J490)</f>
        <v>0</v>
      </c>
      <c r="K491" s="563">
        <f t="shared" si="110"/>
        <v>0</v>
      </c>
      <c r="L491" s="568">
        <f t="shared" si="110"/>
        <v>5432471</v>
      </c>
      <c r="M491" s="558">
        <f t="shared" si="110"/>
        <v>0</v>
      </c>
      <c r="N491" s="571">
        <f t="shared" si="110"/>
        <v>5432471</v>
      </c>
    </row>
    <row r="492" spans="1:19" ht="15.75" customHeight="1" thickBot="1" x14ac:dyDescent="0.3">
      <c r="A492" s="743" t="s">
        <v>559</v>
      </c>
      <c r="B492" s="744"/>
      <c r="C492" s="744"/>
      <c r="D492" s="744"/>
      <c r="E492" s="744"/>
      <c r="F492" s="744"/>
      <c r="G492" s="744"/>
      <c r="H492" s="744"/>
      <c r="I492" s="744"/>
      <c r="J492" s="744"/>
      <c r="K492" s="744"/>
      <c r="L492" s="744"/>
      <c r="M492" s="744"/>
      <c r="N492" s="745"/>
    </row>
    <row r="493" spans="1:19" ht="26.25" thickBot="1" x14ac:dyDescent="0.3">
      <c r="A493" s="429" t="s">
        <v>419</v>
      </c>
      <c r="B493" s="417" t="s">
        <v>420</v>
      </c>
      <c r="C493" s="429" t="s">
        <v>421</v>
      </c>
      <c r="D493" s="417" t="s">
        <v>36</v>
      </c>
      <c r="E493" s="650" t="s">
        <v>536</v>
      </c>
      <c r="F493" s="231" t="s">
        <v>0</v>
      </c>
      <c r="G493" s="231" t="s">
        <v>2</v>
      </c>
      <c r="H493" s="231" t="s">
        <v>37</v>
      </c>
      <c r="I493" s="550" t="s">
        <v>5</v>
      </c>
      <c r="J493" s="575" t="s">
        <v>519</v>
      </c>
      <c r="K493" s="559" t="s">
        <v>520</v>
      </c>
      <c r="L493" s="564" t="s">
        <v>521</v>
      </c>
      <c r="M493" s="557" t="s">
        <v>522</v>
      </c>
      <c r="N493" s="569" t="s">
        <v>620</v>
      </c>
      <c r="Q493" s="279"/>
      <c r="R493" s="642">
        <v>19</v>
      </c>
      <c r="S493" s="7"/>
    </row>
    <row r="494" spans="1:19" x14ac:dyDescent="0.25">
      <c r="A494" s="233"/>
      <c r="B494" s="234"/>
      <c r="C494" s="235"/>
      <c r="D494" s="234"/>
      <c r="E494" s="234"/>
      <c r="F494" s="236"/>
      <c r="G494" s="237"/>
      <c r="H494" s="238"/>
      <c r="I494" s="551"/>
      <c r="J494" s="576"/>
      <c r="K494" s="560"/>
      <c r="L494" s="565"/>
      <c r="M494" s="572"/>
      <c r="N494" s="555">
        <f t="shared" ref="N494:N500" si="111">SUM(J494:M494)</f>
        <v>0</v>
      </c>
    </row>
    <row r="495" spans="1:19" x14ac:dyDescent="0.25">
      <c r="A495" s="239"/>
      <c r="B495" s="240"/>
      <c r="C495" s="241"/>
      <c r="D495" s="240"/>
      <c r="E495" s="240"/>
      <c r="F495" s="242"/>
      <c r="G495" s="243"/>
      <c r="H495" s="244"/>
      <c r="I495" s="552"/>
      <c r="J495" s="577"/>
      <c r="K495" s="561"/>
      <c r="L495" s="566"/>
      <c r="M495" s="573"/>
      <c r="N495" s="556">
        <f t="shared" si="111"/>
        <v>0</v>
      </c>
    </row>
    <row r="496" spans="1:19" x14ac:dyDescent="0.25">
      <c r="A496" s="239"/>
      <c r="B496" s="240"/>
      <c r="C496" s="241"/>
      <c r="D496" s="240"/>
      <c r="E496" s="240"/>
      <c r="F496" s="242"/>
      <c r="G496" s="243"/>
      <c r="H496" s="244"/>
      <c r="I496" s="552"/>
      <c r="J496" s="577"/>
      <c r="K496" s="561"/>
      <c r="L496" s="566"/>
      <c r="M496" s="573"/>
      <c r="N496" s="556">
        <f t="shared" si="111"/>
        <v>0</v>
      </c>
    </row>
    <row r="497" spans="1:19" x14ac:dyDescent="0.25">
      <c r="A497" s="239"/>
      <c r="B497" s="240"/>
      <c r="C497" s="241"/>
      <c r="D497" s="240"/>
      <c r="E497" s="240"/>
      <c r="F497" s="242"/>
      <c r="G497" s="243"/>
      <c r="H497" s="244"/>
      <c r="I497" s="552"/>
      <c r="J497" s="577"/>
      <c r="K497" s="561"/>
      <c r="L497" s="566"/>
      <c r="M497" s="573"/>
      <c r="N497" s="556">
        <f t="shared" si="111"/>
        <v>0</v>
      </c>
    </row>
    <row r="498" spans="1:19" x14ac:dyDescent="0.25">
      <c r="A498" s="239"/>
      <c r="B498" s="240"/>
      <c r="C498" s="241"/>
      <c r="D498" s="240"/>
      <c r="E498" s="240"/>
      <c r="F498" s="242"/>
      <c r="G498" s="243"/>
      <c r="H498" s="244"/>
      <c r="I498" s="552"/>
      <c r="J498" s="577"/>
      <c r="K498" s="561"/>
      <c r="L498" s="566"/>
      <c r="M498" s="573"/>
      <c r="N498" s="556">
        <f t="shared" si="111"/>
        <v>0</v>
      </c>
    </row>
    <row r="499" spans="1:19" x14ac:dyDescent="0.25">
      <c r="A499" s="239"/>
      <c r="B499" s="240"/>
      <c r="C499" s="241"/>
      <c r="D499" s="240"/>
      <c r="E499" s="240"/>
      <c r="F499" s="242"/>
      <c r="G499" s="243"/>
      <c r="H499" s="244"/>
      <c r="I499" s="552"/>
      <c r="J499" s="577"/>
      <c r="K499" s="561"/>
      <c r="L499" s="566"/>
      <c r="M499" s="573"/>
      <c r="N499" s="556">
        <f t="shared" si="111"/>
        <v>0</v>
      </c>
    </row>
    <row r="500" spans="1:19" x14ac:dyDescent="0.25">
      <c r="A500" s="239"/>
      <c r="B500" s="240"/>
      <c r="C500" s="241"/>
      <c r="D500" s="240"/>
      <c r="E500" s="240"/>
      <c r="F500" s="242"/>
      <c r="G500" s="243"/>
      <c r="H500" s="244"/>
      <c r="I500" s="552"/>
      <c r="J500" s="577"/>
      <c r="K500" s="561"/>
      <c r="L500" s="566"/>
      <c r="M500" s="573"/>
      <c r="N500" s="556">
        <f t="shared" si="111"/>
        <v>0</v>
      </c>
    </row>
    <row r="501" spans="1:19" x14ac:dyDescent="0.25">
      <c r="A501" s="239"/>
      <c r="B501" s="240"/>
      <c r="C501" s="241"/>
      <c r="D501" s="240"/>
      <c r="E501" s="240"/>
      <c r="F501" s="242"/>
      <c r="G501" s="243"/>
      <c r="H501" s="244"/>
      <c r="I501" s="552"/>
      <c r="J501" s="577"/>
      <c r="K501" s="561"/>
      <c r="L501" s="566"/>
      <c r="M501" s="573"/>
      <c r="N501" s="556">
        <f t="shared" ref="N501:N503" si="112">SUM(J501:M501)</f>
        <v>0</v>
      </c>
    </row>
    <row r="502" spans="1:19" x14ac:dyDescent="0.25">
      <c r="A502" s="239"/>
      <c r="B502" s="240"/>
      <c r="C502" s="241"/>
      <c r="D502" s="240"/>
      <c r="E502" s="240"/>
      <c r="F502" s="242"/>
      <c r="G502" s="243"/>
      <c r="H502" s="244"/>
      <c r="I502" s="552"/>
      <c r="J502" s="577"/>
      <c r="K502" s="561"/>
      <c r="L502" s="566"/>
      <c r="M502" s="573"/>
      <c r="N502" s="556">
        <f t="shared" si="112"/>
        <v>0</v>
      </c>
    </row>
    <row r="503" spans="1:19" ht="15.75" thickBot="1" x14ac:dyDescent="0.3">
      <c r="A503" s="245"/>
      <c r="B503" s="246"/>
      <c r="C503" s="247"/>
      <c r="D503" s="246"/>
      <c r="E503" s="246"/>
      <c r="F503" s="248"/>
      <c r="G503" s="249"/>
      <c r="H503" s="250"/>
      <c r="I503" s="553"/>
      <c r="J503" s="578"/>
      <c r="K503" s="562"/>
      <c r="L503" s="567"/>
      <c r="M503" s="574"/>
      <c r="N503" s="570">
        <f t="shared" si="112"/>
        <v>0</v>
      </c>
    </row>
    <row r="504" spans="1:19" ht="15.75" thickBot="1" x14ac:dyDescent="0.3">
      <c r="A504" s="757" t="s">
        <v>4</v>
      </c>
      <c r="B504" s="758"/>
      <c r="C504" s="758"/>
      <c r="D504" s="758"/>
      <c r="E504" s="758"/>
      <c r="F504" s="758"/>
      <c r="G504" s="758"/>
      <c r="H504" s="758"/>
      <c r="I504" s="554">
        <f>SUM(I494:I503)</f>
        <v>0</v>
      </c>
      <c r="J504" s="579">
        <f t="shared" ref="J504:N504" si="113">SUM(J494:J503)</f>
        <v>0</v>
      </c>
      <c r="K504" s="563">
        <f t="shared" si="113"/>
        <v>0</v>
      </c>
      <c r="L504" s="568">
        <f t="shared" si="113"/>
        <v>0</v>
      </c>
      <c r="M504" s="558">
        <f t="shared" si="113"/>
        <v>0</v>
      </c>
      <c r="N504" s="571">
        <f t="shared" si="113"/>
        <v>0</v>
      </c>
    </row>
    <row r="505" spans="1:19" ht="15.75" customHeight="1" thickBot="1" x14ac:dyDescent="0.3">
      <c r="A505" s="743" t="s">
        <v>455</v>
      </c>
      <c r="B505" s="744"/>
      <c r="C505" s="744"/>
      <c r="D505" s="744"/>
      <c r="E505" s="744"/>
      <c r="F505" s="744"/>
      <c r="G505" s="744"/>
      <c r="H505" s="744"/>
      <c r="I505" s="744"/>
      <c r="J505" s="744"/>
      <c r="K505" s="744"/>
      <c r="L505" s="744"/>
      <c r="M505" s="744"/>
      <c r="N505" s="745"/>
    </row>
    <row r="506" spans="1:19" ht="39" thickBot="1" x14ac:dyDescent="0.3">
      <c r="A506" s="429" t="s">
        <v>531</v>
      </c>
      <c r="B506" s="417" t="s">
        <v>537</v>
      </c>
      <c r="C506" s="429" t="s">
        <v>421</v>
      </c>
      <c r="D506" s="417" t="s">
        <v>36</v>
      </c>
      <c r="E506" s="650" t="s">
        <v>536</v>
      </c>
      <c r="F506" s="231" t="s">
        <v>0</v>
      </c>
      <c r="G506" s="231" t="s">
        <v>2</v>
      </c>
      <c r="H506" s="231" t="s">
        <v>37</v>
      </c>
      <c r="I506" s="550" t="s">
        <v>5</v>
      </c>
      <c r="J506" s="575" t="s">
        <v>519</v>
      </c>
      <c r="K506" s="559" t="s">
        <v>520</v>
      </c>
      <c r="L506" s="564" t="s">
        <v>521</v>
      </c>
      <c r="M506" s="557" t="s">
        <v>522</v>
      </c>
      <c r="N506" s="569" t="s">
        <v>620</v>
      </c>
      <c r="Q506" s="279"/>
      <c r="R506" s="642">
        <v>9</v>
      </c>
      <c r="S506" s="7"/>
    </row>
    <row r="507" spans="1:19" x14ac:dyDescent="0.25">
      <c r="A507" s="448"/>
      <c r="B507" s="449"/>
      <c r="C507" s="450"/>
      <c r="D507" s="449"/>
      <c r="E507" s="449"/>
      <c r="F507" s="451"/>
      <c r="G507" s="452"/>
      <c r="H507" s="453"/>
      <c r="I507" s="551"/>
      <c r="J507" s="576"/>
      <c r="K507" s="560"/>
      <c r="L507" s="565"/>
      <c r="M507" s="572"/>
      <c r="N507" s="555">
        <f t="shared" ref="N507:N513" si="114">SUM(J507:M507)</f>
        <v>0</v>
      </c>
    </row>
    <row r="508" spans="1:19" x14ac:dyDescent="0.25">
      <c r="A508" s="239"/>
      <c r="B508" s="240"/>
      <c r="C508" s="241"/>
      <c r="D508" s="240"/>
      <c r="E508" s="240"/>
      <c r="F508" s="242"/>
      <c r="G508" s="243"/>
      <c r="H508" s="244"/>
      <c r="I508" s="552"/>
      <c r="J508" s="577"/>
      <c r="K508" s="561"/>
      <c r="L508" s="566"/>
      <c r="M508" s="573"/>
      <c r="N508" s="556">
        <f t="shared" si="114"/>
        <v>0</v>
      </c>
    </row>
    <row r="509" spans="1:19" x14ac:dyDescent="0.25">
      <c r="A509" s="239"/>
      <c r="B509" s="240"/>
      <c r="C509" s="241"/>
      <c r="D509" s="240"/>
      <c r="E509" s="240"/>
      <c r="F509" s="242"/>
      <c r="G509" s="243"/>
      <c r="H509" s="244"/>
      <c r="I509" s="552"/>
      <c r="J509" s="577"/>
      <c r="K509" s="561"/>
      <c r="L509" s="566"/>
      <c r="M509" s="573"/>
      <c r="N509" s="556">
        <f t="shared" si="114"/>
        <v>0</v>
      </c>
    </row>
    <row r="510" spans="1:19" x14ac:dyDescent="0.25">
      <c r="A510" s="239"/>
      <c r="B510" s="240"/>
      <c r="C510" s="241"/>
      <c r="D510" s="240"/>
      <c r="E510" s="240"/>
      <c r="F510" s="242"/>
      <c r="G510" s="243"/>
      <c r="H510" s="244"/>
      <c r="I510" s="552"/>
      <c r="J510" s="577"/>
      <c r="K510" s="561"/>
      <c r="L510" s="566"/>
      <c r="M510" s="573"/>
      <c r="N510" s="556">
        <f t="shared" si="114"/>
        <v>0</v>
      </c>
    </row>
    <row r="511" spans="1:19" x14ac:dyDescent="0.25">
      <c r="A511" s="239"/>
      <c r="B511" s="240"/>
      <c r="C511" s="241"/>
      <c r="D511" s="240"/>
      <c r="E511" s="240"/>
      <c r="F511" s="242"/>
      <c r="G511" s="243"/>
      <c r="H511" s="244"/>
      <c r="I511" s="552"/>
      <c r="J511" s="577"/>
      <c r="K511" s="561"/>
      <c r="L511" s="566"/>
      <c r="M511" s="573"/>
      <c r="N511" s="556">
        <f t="shared" si="114"/>
        <v>0</v>
      </c>
    </row>
    <row r="512" spans="1:19" x14ac:dyDescent="0.25">
      <c r="A512" s="239"/>
      <c r="B512" s="240"/>
      <c r="C512" s="241"/>
      <c r="D512" s="240"/>
      <c r="E512" s="240"/>
      <c r="F512" s="242"/>
      <c r="G512" s="243"/>
      <c r="H512" s="244"/>
      <c r="I512" s="552"/>
      <c r="J512" s="577"/>
      <c r="K512" s="561"/>
      <c r="L512" s="566"/>
      <c r="M512" s="573"/>
      <c r="N512" s="556">
        <f t="shared" si="114"/>
        <v>0</v>
      </c>
    </row>
    <row r="513" spans="1:19" x14ac:dyDescent="0.25">
      <c r="A513" s="239"/>
      <c r="B513" s="240"/>
      <c r="C513" s="241"/>
      <c r="D513" s="240"/>
      <c r="E513" s="240"/>
      <c r="F513" s="242"/>
      <c r="G513" s="243"/>
      <c r="H513" s="244"/>
      <c r="I513" s="552"/>
      <c r="J513" s="577"/>
      <c r="K513" s="561"/>
      <c r="L513" s="566"/>
      <c r="M513" s="573"/>
      <c r="N513" s="556">
        <f t="shared" si="114"/>
        <v>0</v>
      </c>
    </row>
    <row r="514" spans="1:19" x14ac:dyDescent="0.25">
      <c r="A514" s="239"/>
      <c r="B514" s="240"/>
      <c r="C514" s="241"/>
      <c r="D514" s="240"/>
      <c r="E514" s="240"/>
      <c r="F514" s="242"/>
      <c r="G514" s="243"/>
      <c r="H514" s="244"/>
      <c r="I514" s="552"/>
      <c r="J514" s="577"/>
      <c r="K514" s="561"/>
      <c r="L514" s="566"/>
      <c r="M514" s="573"/>
      <c r="N514" s="556">
        <f t="shared" ref="N514:N516" si="115">SUM(J514:M514)</f>
        <v>0</v>
      </c>
    </row>
    <row r="515" spans="1:19" x14ac:dyDescent="0.25">
      <c r="A515" s="239"/>
      <c r="B515" s="240"/>
      <c r="C515" s="241"/>
      <c r="D515" s="240"/>
      <c r="E515" s="240"/>
      <c r="F515" s="242"/>
      <c r="G515" s="243"/>
      <c r="H515" s="244"/>
      <c r="I515" s="552"/>
      <c r="J515" s="577"/>
      <c r="K515" s="561"/>
      <c r="L515" s="566"/>
      <c r="M515" s="573"/>
      <c r="N515" s="556">
        <f t="shared" si="115"/>
        <v>0</v>
      </c>
    </row>
    <row r="516" spans="1:19" ht="15.75" thickBot="1" x14ac:dyDescent="0.3">
      <c r="A516" s="245"/>
      <c r="B516" s="246"/>
      <c r="C516" s="247"/>
      <c r="D516" s="246"/>
      <c r="E516" s="246"/>
      <c r="F516" s="248"/>
      <c r="G516" s="249"/>
      <c r="H516" s="250"/>
      <c r="I516" s="553"/>
      <c r="J516" s="578"/>
      <c r="K516" s="562"/>
      <c r="L516" s="567"/>
      <c r="M516" s="574"/>
      <c r="N516" s="570">
        <f t="shared" si="115"/>
        <v>0</v>
      </c>
    </row>
    <row r="517" spans="1:19" ht="15.75" thickBot="1" x14ac:dyDescent="0.3">
      <c r="A517" s="757" t="s">
        <v>4</v>
      </c>
      <c r="B517" s="758"/>
      <c r="C517" s="758"/>
      <c r="D517" s="758"/>
      <c r="E517" s="758"/>
      <c r="F517" s="758"/>
      <c r="G517" s="758"/>
      <c r="H517" s="758"/>
      <c r="I517" s="554">
        <f>SUM(I507:I516)</f>
        <v>0</v>
      </c>
      <c r="J517" s="579">
        <f t="shared" ref="J517:N517" si="116">SUM(J507:J516)</f>
        <v>0</v>
      </c>
      <c r="K517" s="563">
        <f t="shared" si="116"/>
        <v>0</v>
      </c>
      <c r="L517" s="568">
        <f t="shared" si="116"/>
        <v>0</v>
      </c>
      <c r="M517" s="558">
        <f t="shared" si="116"/>
        <v>0</v>
      </c>
      <c r="N517" s="571">
        <f t="shared" si="116"/>
        <v>0</v>
      </c>
    </row>
    <row r="518" spans="1:19" ht="15.75" customHeight="1" thickBot="1" x14ac:dyDescent="0.3">
      <c r="A518" s="743" t="s">
        <v>456</v>
      </c>
      <c r="B518" s="744"/>
      <c r="C518" s="744"/>
      <c r="D518" s="744"/>
      <c r="E518" s="744"/>
      <c r="F518" s="744"/>
      <c r="G518" s="744"/>
      <c r="H518" s="744"/>
      <c r="I518" s="744"/>
      <c r="J518" s="744"/>
      <c r="K518" s="744"/>
      <c r="L518" s="744"/>
      <c r="M518" s="744"/>
      <c r="N518" s="745"/>
    </row>
    <row r="519" spans="1:19" ht="39" thickBot="1" x14ac:dyDescent="0.3">
      <c r="A519" s="429" t="s">
        <v>531</v>
      </c>
      <c r="B519" s="417" t="s">
        <v>537</v>
      </c>
      <c r="C519" s="429" t="s">
        <v>421</v>
      </c>
      <c r="D519" s="417" t="s">
        <v>36</v>
      </c>
      <c r="E519" s="650" t="s">
        <v>536</v>
      </c>
      <c r="F519" s="231" t="s">
        <v>0</v>
      </c>
      <c r="G519" s="231" t="s">
        <v>2</v>
      </c>
      <c r="H519" s="231" t="s">
        <v>37</v>
      </c>
      <c r="I519" s="550" t="s">
        <v>5</v>
      </c>
      <c r="J519" s="575" t="s">
        <v>519</v>
      </c>
      <c r="K519" s="559" t="s">
        <v>520</v>
      </c>
      <c r="L519" s="564" t="s">
        <v>521</v>
      </c>
      <c r="M519" s="557" t="s">
        <v>522</v>
      </c>
      <c r="N519" s="569" t="s">
        <v>620</v>
      </c>
      <c r="Q519" s="279"/>
      <c r="R519" s="642">
        <v>10</v>
      </c>
      <c r="S519" s="7"/>
    </row>
    <row r="520" spans="1:19" x14ac:dyDescent="0.25">
      <c r="A520" s="448" t="s">
        <v>711</v>
      </c>
      <c r="B520" s="449">
        <v>45916</v>
      </c>
      <c r="C520" s="450" t="s">
        <v>711</v>
      </c>
      <c r="D520" s="449">
        <v>45916</v>
      </c>
      <c r="E520" s="449" t="s">
        <v>719</v>
      </c>
      <c r="F520" s="451" t="s">
        <v>713</v>
      </c>
      <c r="G520" s="452">
        <v>891180001</v>
      </c>
      <c r="H520" s="453" t="s">
        <v>722</v>
      </c>
      <c r="I520" s="551">
        <v>317614</v>
      </c>
      <c r="J520" s="576"/>
      <c r="K520" s="560"/>
      <c r="L520" s="565">
        <v>317614</v>
      </c>
      <c r="M520" s="572"/>
      <c r="N520" s="555">
        <f t="shared" ref="N520:N526" si="117">SUM(J520:M520)</f>
        <v>317614</v>
      </c>
    </row>
    <row r="521" spans="1:19" x14ac:dyDescent="0.25">
      <c r="A521" s="239" t="s">
        <v>745</v>
      </c>
      <c r="B521" s="240">
        <v>45989</v>
      </c>
      <c r="C521" s="241" t="s">
        <v>745</v>
      </c>
      <c r="D521" s="240">
        <v>45989</v>
      </c>
      <c r="E521" s="449" t="s">
        <v>752</v>
      </c>
      <c r="F521" s="451" t="s">
        <v>713</v>
      </c>
      <c r="G521" s="452">
        <v>891180001</v>
      </c>
      <c r="H521" s="453" t="s">
        <v>722</v>
      </c>
      <c r="I521" s="552">
        <v>96280</v>
      </c>
      <c r="J521" s="577"/>
      <c r="K521" s="561"/>
      <c r="L521" s="566"/>
      <c r="M521" s="573">
        <v>96280</v>
      </c>
      <c r="N521" s="556">
        <f t="shared" si="117"/>
        <v>96280</v>
      </c>
    </row>
    <row r="522" spans="1:19" x14ac:dyDescent="0.25">
      <c r="A522" s="239"/>
      <c r="B522" s="240"/>
      <c r="C522" s="241"/>
      <c r="D522" s="240"/>
      <c r="E522" s="240"/>
      <c r="F522" s="242"/>
      <c r="G522" s="243"/>
      <c r="H522" s="244"/>
      <c r="I522" s="552"/>
      <c r="J522" s="577"/>
      <c r="K522" s="561"/>
      <c r="L522" s="566"/>
      <c r="M522" s="573"/>
      <c r="N522" s="556">
        <f t="shared" si="117"/>
        <v>0</v>
      </c>
    </row>
    <row r="523" spans="1:19" x14ac:dyDescent="0.25">
      <c r="A523" s="239"/>
      <c r="B523" s="240"/>
      <c r="C523" s="241"/>
      <c r="D523" s="240"/>
      <c r="E523" s="240"/>
      <c r="F523" s="242"/>
      <c r="G523" s="243"/>
      <c r="H523" s="244"/>
      <c r="I523" s="552"/>
      <c r="J523" s="577"/>
      <c r="K523" s="561"/>
      <c r="L523" s="566"/>
      <c r="M523" s="573"/>
      <c r="N523" s="556">
        <f t="shared" si="117"/>
        <v>0</v>
      </c>
    </row>
    <row r="524" spans="1:19" x14ac:dyDescent="0.25">
      <c r="A524" s="239"/>
      <c r="B524" s="240"/>
      <c r="C524" s="241"/>
      <c r="D524" s="240"/>
      <c r="E524" s="240"/>
      <c r="F524" s="242"/>
      <c r="G524" s="243"/>
      <c r="H524" s="244"/>
      <c r="I524" s="552"/>
      <c r="J524" s="577"/>
      <c r="K524" s="561"/>
      <c r="L524" s="566"/>
      <c r="M524" s="573"/>
      <c r="N524" s="556">
        <f t="shared" si="117"/>
        <v>0</v>
      </c>
    </row>
    <row r="525" spans="1:19" x14ac:dyDescent="0.25">
      <c r="A525" s="239"/>
      <c r="B525" s="240"/>
      <c r="C525" s="241"/>
      <c r="D525" s="240"/>
      <c r="E525" s="240"/>
      <c r="F525" s="242"/>
      <c r="G525" s="243"/>
      <c r="H525" s="244"/>
      <c r="I525" s="552"/>
      <c r="J525" s="577"/>
      <c r="K525" s="561"/>
      <c r="L525" s="566"/>
      <c r="M525" s="573"/>
      <c r="N525" s="556">
        <f t="shared" si="117"/>
        <v>0</v>
      </c>
    </row>
    <row r="526" spans="1:19" x14ac:dyDescent="0.25">
      <c r="A526" s="239"/>
      <c r="B526" s="240"/>
      <c r="C526" s="241"/>
      <c r="D526" s="240"/>
      <c r="E526" s="240"/>
      <c r="F526" s="242"/>
      <c r="G526" s="243"/>
      <c r="H526" s="244"/>
      <c r="I526" s="552"/>
      <c r="J526" s="577"/>
      <c r="K526" s="561"/>
      <c r="L526" s="566"/>
      <c r="M526" s="573"/>
      <c r="N526" s="556">
        <f t="shared" si="117"/>
        <v>0</v>
      </c>
    </row>
    <row r="527" spans="1:19" x14ac:dyDescent="0.25">
      <c r="A527" s="239"/>
      <c r="B527" s="240"/>
      <c r="C527" s="241"/>
      <c r="D527" s="240"/>
      <c r="E527" s="240"/>
      <c r="F527" s="242"/>
      <c r="G527" s="243"/>
      <c r="H527" s="244"/>
      <c r="I527" s="552"/>
      <c r="J527" s="577"/>
      <c r="K527" s="561"/>
      <c r="L527" s="566"/>
      <c r="M527" s="573"/>
      <c r="N527" s="556">
        <f t="shared" ref="N527:N529" si="118">SUM(J527:M527)</f>
        <v>0</v>
      </c>
    </row>
    <row r="528" spans="1:19" x14ac:dyDescent="0.25">
      <c r="A528" s="239"/>
      <c r="B528" s="240"/>
      <c r="C528" s="241"/>
      <c r="D528" s="240"/>
      <c r="E528" s="240"/>
      <c r="F528" s="242"/>
      <c r="G528" s="243"/>
      <c r="H528" s="244"/>
      <c r="I528" s="552"/>
      <c r="J528" s="577"/>
      <c r="K528" s="561"/>
      <c r="L528" s="566"/>
      <c r="M528" s="573"/>
      <c r="N528" s="556">
        <f t="shared" si="118"/>
        <v>0</v>
      </c>
    </row>
    <row r="529" spans="1:19" ht="15.75" thickBot="1" x14ac:dyDescent="0.3">
      <c r="A529" s="245"/>
      <c r="B529" s="246"/>
      <c r="C529" s="247"/>
      <c r="D529" s="246"/>
      <c r="E529" s="246"/>
      <c r="F529" s="248"/>
      <c r="G529" s="249"/>
      <c r="H529" s="250"/>
      <c r="I529" s="553"/>
      <c r="J529" s="578"/>
      <c r="K529" s="562"/>
      <c r="L529" s="567"/>
      <c r="M529" s="574"/>
      <c r="N529" s="570">
        <f t="shared" si="118"/>
        <v>0</v>
      </c>
    </row>
    <row r="530" spans="1:19" ht="15.75" thickBot="1" x14ac:dyDescent="0.3">
      <c r="A530" s="757" t="s">
        <v>4</v>
      </c>
      <c r="B530" s="758"/>
      <c r="C530" s="758"/>
      <c r="D530" s="758"/>
      <c r="E530" s="758"/>
      <c r="F530" s="758"/>
      <c r="G530" s="758"/>
      <c r="H530" s="758"/>
      <c r="I530" s="554">
        <f>SUM(I520:I529)</f>
        <v>413894</v>
      </c>
      <c r="J530" s="579">
        <f t="shared" ref="J530:N530" si="119">SUM(J520:J529)</f>
        <v>0</v>
      </c>
      <c r="K530" s="563">
        <f t="shared" si="119"/>
        <v>0</v>
      </c>
      <c r="L530" s="568">
        <f t="shared" si="119"/>
        <v>317614</v>
      </c>
      <c r="M530" s="558">
        <f t="shared" si="119"/>
        <v>96280</v>
      </c>
      <c r="N530" s="571">
        <f t="shared" si="119"/>
        <v>413894</v>
      </c>
    </row>
    <row r="531" spans="1:19" ht="15.75" customHeight="1" thickBot="1" x14ac:dyDescent="0.3">
      <c r="A531" s="743" t="s">
        <v>457</v>
      </c>
      <c r="B531" s="744"/>
      <c r="C531" s="744"/>
      <c r="D531" s="744"/>
      <c r="E531" s="744"/>
      <c r="F531" s="744"/>
      <c r="G531" s="744"/>
      <c r="H531" s="744"/>
      <c r="I531" s="744"/>
      <c r="J531" s="744"/>
      <c r="K531" s="744"/>
      <c r="L531" s="744"/>
      <c r="M531" s="744"/>
      <c r="N531" s="745"/>
    </row>
    <row r="532" spans="1:19" ht="39" thickBot="1" x14ac:dyDescent="0.3">
      <c r="A532" s="429" t="s">
        <v>531</v>
      </c>
      <c r="B532" s="417" t="s">
        <v>537</v>
      </c>
      <c r="C532" s="429" t="s">
        <v>421</v>
      </c>
      <c r="D532" s="417" t="s">
        <v>36</v>
      </c>
      <c r="E532" s="650" t="s">
        <v>536</v>
      </c>
      <c r="F532" s="231" t="s">
        <v>0</v>
      </c>
      <c r="G532" s="231" t="s">
        <v>2</v>
      </c>
      <c r="H532" s="231" t="s">
        <v>37</v>
      </c>
      <c r="I532" s="550" t="s">
        <v>5</v>
      </c>
      <c r="J532" s="575" t="s">
        <v>519</v>
      </c>
      <c r="K532" s="559" t="s">
        <v>520</v>
      </c>
      <c r="L532" s="564" t="s">
        <v>521</v>
      </c>
      <c r="M532" s="557" t="s">
        <v>522</v>
      </c>
      <c r="N532" s="569" t="s">
        <v>620</v>
      </c>
      <c r="Q532" s="279"/>
      <c r="R532" s="642">
        <v>13</v>
      </c>
      <c r="S532" s="7"/>
    </row>
    <row r="533" spans="1:19" x14ac:dyDescent="0.25">
      <c r="A533" s="233"/>
      <c r="B533" s="234"/>
      <c r="C533" s="235"/>
      <c r="D533" s="234"/>
      <c r="E533" s="234"/>
      <c r="F533" s="236"/>
      <c r="G533" s="237"/>
      <c r="H533" s="238"/>
      <c r="I533" s="551"/>
      <c r="J533" s="576"/>
      <c r="K533" s="560"/>
      <c r="L533" s="565"/>
      <c r="M533" s="572"/>
      <c r="N533" s="555">
        <f t="shared" ref="N533:N539" si="120">SUM(J533:M533)</f>
        <v>0</v>
      </c>
    </row>
    <row r="534" spans="1:19" x14ac:dyDescent="0.25">
      <c r="A534" s="239"/>
      <c r="B534" s="240"/>
      <c r="C534" s="241"/>
      <c r="D534" s="240"/>
      <c r="E534" s="240"/>
      <c r="F534" s="242"/>
      <c r="G534" s="243"/>
      <c r="H534" s="244"/>
      <c r="I534" s="552"/>
      <c r="J534" s="577"/>
      <c r="K534" s="561"/>
      <c r="L534" s="566"/>
      <c r="M534" s="573"/>
      <c r="N534" s="556">
        <f t="shared" si="120"/>
        <v>0</v>
      </c>
    </row>
    <row r="535" spans="1:19" x14ac:dyDescent="0.25">
      <c r="A535" s="239"/>
      <c r="B535" s="240"/>
      <c r="C535" s="241"/>
      <c r="D535" s="240"/>
      <c r="E535" s="240"/>
      <c r="F535" s="242"/>
      <c r="G535" s="243"/>
      <c r="H535" s="244"/>
      <c r="I535" s="552"/>
      <c r="J535" s="577"/>
      <c r="K535" s="561"/>
      <c r="L535" s="566"/>
      <c r="M535" s="573"/>
      <c r="N535" s="556">
        <f t="shared" si="120"/>
        <v>0</v>
      </c>
    </row>
    <row r="536" spans="1:19" x14ac:dyDescent="0.25">
      <c r="A536" s="239"/>
      <c r="B536" s="240"/>
      <c r="C536" s="241"/>
      <c r="D536" s="240"/>
      <c r="E536" s="240"/>
      <c r="F536" s="242"/>
      <c r="G536" s="243"/>
      <c r="H536" s="244"/>
      <c r="I536" s="552"/>
      <c r="J536" s="577"/>
      <c r="K536" s="561"/>
      <c r="L536" s="566"/>
      <c r="M536" s="573"/>
      <c r="N536" s="556">
        <f t="shared" si="120"/>
        <v>0</v>
      </c>
    </row>
    <row r="537" spans="1:19" x14ac:dyDescent="0.25">
      <c r="A537" s="239"/>
      <c r="B537" s="240"/>
      <c r="C537" s="241"/>
      <c r="D537" s="240"/>
      <c r="E537" s="240"/>
      <c r="F537" s="242"/>
      <c r="G537" s="243"/>
      <c r="H537" s="244"/>
      <c r="I537" s="552"/>
      <c r="J537" s="577"/>
      <c r="K537" s="561"/>
      <c r="L537" s="566"/>
      <c r="M537" s="573"/>
      <c r="N537" s="556">
        <f t="shared" si="120"/>
        <v>0</v>
      </c>
    </row>
    <row r="538" spans="1:19" x14ac:dyDescent="0.25">
      <c r="A538" s="239"/>
      <c r="B538" s="240"/>
      <c r="C538" s="241"/>
      <c r="D538" s="240"/>
      <c r="E538" s="240"/>
      <c r="F538" s="242"/>
      <c r="G538" s="243"/>
      <c r="H538" s="244"/>
      <c r="I538" s="552"/>
      <c r="J538" s="577"/>
      <c r="K538" s="561"/>
      <c r="L538" s="566"/>
      <c r="M538" s="573"/>
      <c r="N538" s="556">
        <f t="shared" si="120"/>
        <v>0</v>
      </c>
    </row>
    <row r="539" spans="1:19" x14ac:dyDescent="0.25">
      <c r="A539" s="239"/>
      <c r="B539" s="240"/>
      <c r="C539" s="241"/>
      <c r="D539" s="240"/>
      <c r="E539" s="240"/>
      <c r="F539" s="242"/>
      <c r="G539" s="243"/>
      <c r="H539" s="244"/>
      <c r="I539" s="552"/>
      <c r="J539" s="577"/>
      <c r="K539" s="561"/>
      <c r="L539" s="566"/>
      <c r="M539" s="573"/>
      <c r="N539" s="556">
        <f t="shared" si="120"/>
        <v>0</v>
      </c>
    </row>
    <row r="540" spans="1:19" x14ac:dyDescent="0.25">
      <c r="A540" s="239"/>
      <c r="B540" s="240"/>
      <c r="C540" s="241"/>
      <c r="D540" s="240"/>
      <c r="E540" s="240"/>
      <c r="F540" s="242"/>
      <c r="G540" s="243"/>
      <c r="H540" s="244"/>
      <c r="I540" s="552"/>
      <c r="J540" s="577"/>
      <c r="K540" s="561"/>
      <c r="L540" s="566"/>
      <c r="M540" s="573"/>
      <c r="N540" s="556">
        <f t="shared" ref="N540:N542" si="121">SUM(J540:M540)</f>
        <v>0</v>
      </c>
    </row>
    <row r="541" spans="1:19" x14ac:dyDescent="0.25">
      <c r="A541" s="239"/>
      <c r="B541" s="240"/>
      <c r="C541" s="241"/>
      <c r="D541" s="240"/>
      <c r="E541" s="240"/>
      <c r="F541" s="242"/>
      <c r="G541" s="243"/>
      <c r="H541" s="244"/>
      <c r="I541" s="552"/>
      <c r="J541" s="577"/>
      <c r="K541" s="561"/>
      <c r="L541" s="566"/>
      <c r="M541" s="573"/>
      <c r="N541" s="556">
        <f t="shared" si="121"/>
        <v>0</v>
      </c>
    </row>
    <row r="542" spans="1:19" ht="15.75" thickBot="1" x14ac:dyDescent="0.3">
      <c r="A542" s="245"/>
      <c r="B542" s="246"/>
      <c r="C542" s="247"/>
      <c r="D542" s="246"/>
      <c r="E542" s="246"/>
      <c r="F542" s="248"/>
      <c r="G542" s="249"/>
      <c r="H542" s="250"/>
      <c r="I542" s="553"/>
      <c r="J542" s="578"/>
      <c r="K542" s="562"/>
      <c r="L542" s="567"/>
      <c r="M542" s="574"/>
      <c r="N542" s="570">
        <f t="shared" si="121"/>
        <v>0</v>
      </c>
    </row>
    <row r="543" spans="1:19" ht="15.75" thickBot="1" x14ac:dyDescent="0.3">
      <c r="A543" s="757" t="s">
        <v>4</v>
      </c>
      <c r="B543" s="758"/>
      <c r="C543" s="758"/>
      <c r="D543" s="758"/>
      <c r="E543" s="758"/>
      <c r="F543" s="758"/>
      <c r="G543" s="758"/>
      <c r="H543" s="758"/>
      <c r="I543" s="554">
        <f>SUM(I533:I542)</f>
        <v>0</v>
      </c>
      <c r="J543" s="579">
        <f t="shared" ref="J543:N543" si="122">SUM(J533:J542)</f>
        <v>0</v>
      </c>
      <c r="K543" s="563">
        <f t="shared" si="122"/>
        <v>0</v>
      </c>
      <c r="L543" s="568">
        <f t="shared" si="122"/>
        <v>0</v>
      </c>
      <c r="M543" s="558">
        <f t="shared" si="122"/>
        <v>0</v>
      </c>
      <c r="N543" s="571">
        <f t="shared" si="122"/>
        <v>0</v>
      </c>
    </row>
    <row r="544" spans="1:19" ht="15.75" customHeight="1" thickBot="1" x14ac:dyDescent="0.3">
      <c r="A544" s="743" t="s">
        <v>458</v>
      </c>
      <c r="B544" s="744"/>
      <c r="C544" s="744"/>
      <c r="D544" s="744"/>
      <c r="E544" s="744"/>
      <c r="F544" s="744"/>
      <c r="G544" s="744"/>
      <c r="H544" s="744"/>
      <c r="I544" s="744"/>
      <c r="J544" s="744"/>
      <c r="K544" s="744"/>
      <c r="L544" s="744"/>
      <c r="M544" s="744"/>
      <c r="N544" s="745"/>
    </row>
    <row r="545" spans="1:19" ht="26.25" thickBot="1" x14ac:dyDescent="0.3">
      <c r="A545" s="429" t="s">
        <v>419</v>
      </c>
      <c r="B545" s="417" t="s">
        <v>420</v>
      </c>
      <c r="C545" s="429" t="s">
        <v>421</v>
      </c>
      <c r="D545" s="417" t="s">
        <v>36</v>
      </c>
      <c r="E545" s="650" t="s">
        <v>536</v>
      </c>
      <c r="F545" s="231"/>
      <c r="G545" s="231" t="s">
        <v>2</v>
      </c>
      <c r="H545" s="231" t="s">
        <v>37</v>
      </c>
      <c r="I545" s="550" t="s">
        <v>5</v>
      </c>
      <c r="J545" s="575" t="s">
        <v>519</v>
      </c>
      <c r="K545" s="559" t="s">
        <v>520</v>
      </c>
      <c r="L545" s="564" t="s">
        <v>521</v>
      </c>
      <c r="M545" s="557" t="s">
        <v>522</v>
      </c>
      <c r="N545" s="569" t="s">
        <v>620</v>
      </c>
      <c r="Q545" s="279"/>
      <c r="R545" s="642">
        <v>26</v>
      </c>
      <c r="S545" s="7"/>
    </row>
    <row r="546" spans="1:19" x14ac:dyDescent="0.25">
      <c r="A546" s="233"/>
      <c r="B546" s="234"/>
      <c r="C546" s="235"/>
      <c r="D546" s="234"/>
      <c r="E546" s="234"/>
      <c r="F546" s="236"/>
      <c r="G546" s="237"/>
      <c r="H546" s="238"/>
      <c r="I546" s="551"/>
      <c r="J546" s="576"/>
      <c r="K546" s="560"/>
      <c r="L546" s="565"/>
      <c r="M546" s="572"/>
      <c r="N546" s="555">
        <f t="shared" ref="N546:N552" si="123">SUM(J546:M546)</f>
        <v>0</v>
      </c>
    </row>
    <row r="547" spans="1:19" x14ac:dyDescent="0.25">
      <c r="A547" s="239"/>
      <c r="B547" s="240"/>
      <c r="C547" s="241"/>
      <c r="D547" s="240"/>
      <c r="E547" s="240"/>
      <c r="F547" s="242"/>
      <c r="G547" s="243"/>
      <c r="H547" s="244"/>
      <c r="I547" s="552"/>
      <c r="J547" s="577"/>
      <c r="K547" s="561"/>
      <c r="L547" s="566"/>
      <c r="M547" s="573"/>
      <c r="N547" s="556">
        <f t="shared" si="123"/>
        <v>0</v>
      </c>
    </row>
    <row r="548" spans="1:19" x14ac:dyDescent="0.25">
      <c r="A548" s="239"/>
      <c r="B548" s="240"/>
      <c r="C548" s="241"/>
      <c r="D548" s="240"/>
      <c r="E548" s="240"/>
      <c r="F548" s="242"/>
      <c r="G548" s="243"/>
      <c r="H548" s="244"/>
      <c r="I548" s="552"/>
      <c r="J548" s="577"/>
      <c r="K548" s="561"/>
      <c r="L548" s="566"/>
      <c r="M548" s="573"/>
      <c r="N548" s="556">
        <f t="shared" si="123"/>
        <v>0</v>
      </c>
    </row>
    <row r="549" spans="1:19" x14ac:dyDescent="0.25">
      <c r="A549" s="239"/>
      <c r="B549" s="240"/>
      <c r="C549" s="241"/>
      <c r="D549" s="240"/>
      <c r="E549" s="240"/>
      <c r="F549" s="242"/>
      <c r="G549" s="243"/>
      <c r="H549" s="244"/>
      <c r="I549" s="552"/>
      <c r="J549" s="577"/>
      <c r="K549" s="561"/>
      <c r="L549" s="566"/>
      <c r="M549" s="573"/>
      <c r="N549" s="556">
        <f t="shared" si="123"/>
        <v>0</v>
      </c>
    </row>
    <row r="550" spans="1:19" x14ac:dyDescent="0.25">
      <c r="A550" s="239"/>
      <c r="B550" s="240"/>
      <c r="C550" s="241"/>
      <c r="D550" s="240"/>
      <c r="E550" s="240"/>
      <c r="F550" s="242"/>
      <c r="G550" s="243"/>
      <c r="H550" s="244"/>
      <c r="I550" s="552"/>
      <c r="J550" s="577"/>
      <c r="K550" s="561"/>
      <c r="L550" s="566"/>
      <c r="M550" s="573"/>
      <c r="N550" s="556">
        <f t="shared" si="123"/>
        <v>0</v>
      </c>
    </row>
    <row r="551" spans="1:19" x14ac:dyDescent="0.25">
      <c r="A551" s="239"/>
      <c r="B551" s="240"/>
      <c r="C551" s="241"/>
      <c r="D551" s="240"/>
      <c r="E551" s="240"/>
      <c r="F551" s="242"/>
      <c r="G551" s="243"/>
      <c r="H551" s="244"/>
      <c r="I551" s="552"/>
      <c r="J551" s="577"/>
      <c r="K551" s="561"/>
      <c r="L551" s="566"/>
      <c r="M551" s="573"/>
      <c r="N551" s="556">
        <f t="shared" si="123"/>
        <v>0</v>
      </c>
    </row>
    <row r="552" spans="1:19" x14ac:dyDescent="0.25">
      <c r="A552" s="239"/>
      <c r="B552" s="240"/>
      <c r="C552" s="241"/>
      <c r="D552" s="240"/>
      <c r="E552" s="240"/>
      <c r="F552" s="242"/>
      <c r="G552" s="243"/>
      <c r="H552" s="244"/>
      <c r="I552" s="552"/>
      <c r="J552" s="577"/>
      <c r="K552" s="561"/>
      <c r="L552" s="566"/>
      <c r="M552" s="573"/>
      <c r="N552" s="556">
        <f t="shared" si="123"/>
        <v>0</v>
      </c>
    </row>
    <row r="553" spans="1:19" x14ac:dyDescent="0.25">
      <c r="A553" s="239"/>
      <c r="B553" s="240"/>
      <c r="C553" s="241"/>
      <c r="D553" s="240"/>
      <c r="E553" s="240"/>
      <c r="F553" s="242"/>
      <c r="G553" s="243"/>
      <c r="H553" s="244"/>
      <c r="I553" s="552"/>
      <c r="J553" s="577"/>
      <c r="K553" s="561"/>
      <c r="L553" s="566"/>
      <c r="M553" s="573"/>
      <c r="N553" s="556">
        <f t="shared" ref="N553:N555" si="124">SUM(J553:M553)</f>
        <v>0</v>
      </c>
    </row>
    <row r="554" spans="1:19" x14ac:dyDescent="0.25">
      <c r="A554" s="239"/>
      <c r="B554" s="240"/>
      <c r="C554" s="241"/>
      <c r="D554" s="240"/>
      <c r="E554" s="240"/>
      <c r="F554" s="242"/>
      <c r="G554" s="243"/>
      <c r="H554" s="244"/>
      <c r="I554" s="552"/>
      <c r="J554" s="577"/>
      <c r="K554" s="561"/>
      <c r="L554" s="566"/>
      <c r="M554" s="573"/>
      <c r="N554" s="556">
        <f t="shared" si="124"/>
        <v>0</v>
      </c>
    </row>
    <row r="555" spans="1:19" ht="15.75" thickBot="1" x14ac:dyDescent="0.3">
      <c r="A555" s="245"/>
      <c r="B555" s="246"/>
      <c r="C555" s="247"/>
      <c r="D555" s="246"/>
      <c r="E555" s="246"/>
      <c r="F555" s="248"/>
      <c r="G555" s="249"/>
      <c r="H555" s="250"/>
      <c r="I555" s="553"/>
      <c r="J555" s="578"/>
      <c r="K555" s="562"/>
      <c r="L555" s="567"/>
      <c r="M555" s="574"/>
      <c r="N555" s="570">
        <f t="shared" si="124"/>
        <v>0</v>
      </c>
    </row>
    <row r="556" spans="1:19" ht="15.75" thickBot="1" x14ac:dyDescent="0.3">
      <c r="A556" s="757" t="s">
        <v>4</v>
      </c>
      <c r="B556" s="758"/>
      <c r="C556" s="758"/>
      <c r="D556" s="758"/>
      <c r="E556" s="758"/>
      <c r="F556" s="758"/>
      <c r="G556" s="758"/>
      <c r="H556" s="758"/>
      <c r="I556" s="554">
        <f>SUM(I546:I555)</f>
        <v>0</v>
      </c>
      <c r="J556" s="579">
        <f t="shared" ref="J556:N556" si="125">SUM(J546:J555)</f>
        <v>0</v>
      </c>
      <c r="K556" s="563">
        <f t="shared" si="125"/>
        <v>0</v>
      </c>
      <c r="L556" s="568">
        <f t="shared" si="125"/>
        <v>0</v>
      </c>
      <c r="M556" s="558">
        <f t="shared" si="125"/>
        <v>0</v>
      </c>
      <c r="N556" s="571">
        <f t="shared" si="125"/>
        <v>0</v>
      </c>
    </row>
    <row r="557" spans="1:19" ht="15.75" customHeight="1" thickBot="1" x14ac:dyDescent="0.3">
      <c r="A557" s="743" t="s">
        <v>530</v>
      </c>
      <c r="B557" s="744"/>
      <c r="C557" s="744"/>
      <c r="D557" s="744"/>
      <c r="E557" s="744"/>
      <c r="F557" s="744"/>
      <c r="G557" s="744"/>
      <c r="H557" s="744"/>
      <c r="I557" s="744"/>
      <c r="J557" s="744"/>
      <c r="K557" s="744"/>
      <c r="L557" s="744"/>
      <c r="M557" s="744"/>
      <c r="N557" s="745"/>
    </row>
    <row r="558" spans="1:19" ht="26.25" thickBot="1" x14ac:dyDescent="0.3">
      <c r="A558" s="429" t="s">
        <v>419</v>
      </c>
      <c r="B558" s="417" t="s">
        <v>420</v>
      </c>
      <c r="C558" s="429" t="s">
        <v>421</v>
      </c>
      <c r="D558" s="417" t="s">
        <v>36</v>
      </c>
      <c r="E558" s="650" t="s">
        <v>536</v>
      </c>
      <c r="F558" s="231" t="s">
        <v>0</v>
      </c>
      <c r="G558" s="231" t="s">
        <v>2</v>
      </c>
      <c r="H558" s="231" t="s">
        <v>37</v>
      </c>
      <c r="I558" s="550" t="s">
        <v>5</v>
      </c>
      <c r="J558" s="575" t="s">
        <v>519</v>
      </c>
      <c r="K558" s="559" t="s">
        <v>520</v>
      </c>
      <c r="L558" s="564" t="s">
        <v>521</v>
      </c>
      <c r="M558" s="557" t="s">
        <v>522</v>
      </c>
      <c r="N558" s="569" t="s">
        <v>620</v>
      </c>
      <c r="Q558" s="279"/>
      <c r="R558" s="642">
        <v>18</v>
      </c>
      <c r="S558" s="7"/>
    </row>
    <row r="559" spans="1:19" x14ac:dyDescent="0.25">
      <c r="A559" s="233"/>
      <c r="B559" s="234"/>
      <c r="C559" s="235"/>
      <c r="D559" s="234"/>
      <c r="E559" s="234"/>
      <c r="F559" s="236"/>
      <c r="G559" s="237"/>
      <c r="H559" s="238"/>
      <c r="I559" s="551"/>
      <c r="J559" s="576"/>
      <c r="K559" s="560"/>
      <c r="L559" s="565"/>
      <c r="M559" s="572"/>
      <c r="N559" s="555">
        <f t="shared" ref="N559:N565" si="126">SUM(J559:M559)</f>
        <v>0</v>
      </c>
      <c r="Q559" s="279"/>
      <c r="R559" s="8"/>
      <c r="S559" s="7"/>
    </row>
    <row r="560" spans="1:19" x14ac:dyDescent="0.25">
      <c r="A560" s="239"/>
      <c r="B560" s="240"/>
      <c r="C560" s="241"/>
      <c r="D560" s="240"/>
      <c r="E560" s="240"/>
      <c r="F560" s="242"/>
      <c r="G560" s="243"/>
      <c r="H560" s="244"/>
      <c r="I560" s="552"/>
      <c r="J560" s="577"/>
      <c r="K560" s="561"/>
      <c r="L560" s="566"/>
      <c r="M560" s="573"/>
      <c r="N560" s="556">
        <f t="shared" si="126"/>
        <v>0</v>
      </c>
    </row>
    <row r="561" spans="1:19" x14ac:dyDescent="0.25">
      <c r="A561" s="239"/>
      <c r="B561" s="240"/>
      <c r="C561" s="241"/>
      <c r="D561" s="240"/>
      <c r="E561" s="240"/>
      <c r="F561" s="242"/>
      <c r="G561" s="243"/>
      <c r="H561" s="244"/>
      <c r="I561" s="552"/>
      <c r="J561" s="577"/>
      <c r="K561" s="561"/>
      <c r="L561" s="566"/>
      <c r="M561" s="573"/>
      <c r="N561" s="556">
        <f t="shared" si="126"/>
        <v>0</v>
      </c>
    </row>
    <row r="562" spans="1:19" x14ac:dyDescent="0.25">
      <c r="A562" s="239"/>
      <c r="B562" s="240"/>
      <c r="C562" s="241"/>
      <c r="D562" s="240"/>
      <c r="E562" s="240"/>
      <c r="F562" s="242"/>
      <c r="G562" s="243"/>
      <c r="H562" s="244"/>
      <c r="I562" s="552"/>
      <c r="J562" s="577"/>
      <c r="K562" s="561"/>
      <c r="L562" s="566"/>
      <c r="M562" s="573"/>
      <c r="N562" s="556">
        <f t="shared" si="126"/>
        <v>0</v>
      </c>
    </row>
    <row r="563" spans="1:19" x14ac:dyDescent="0.25">
      <c r="A563" s="239"/>
      <c r="B563" s="240"/>
      <c r="C563" s="241"/>
      <c r="D563" s="240"/>
      <c r="E563" s="240"/>
      <c r="F563" s="242"/>
      <c r="G563" s="243"/>
      <c r="H563" s="244"/>
      <c r="I563" s="552"/>
      <c r="J563" s="577"/>
      <c r="K563" s="561"/>
      <c r="L563" s="566"/>
      <c r="M563" s="573"/>
      <c r="N563" s="556">
        <f t="shared" si="126"/>
        <v>0</v>
      </c>
    </row>
    <row r="564" spans="1:19" x14ac:dyDescent="0.25">
      <c r="A564" s="239"/>
      <c r="B564" s="240"/>
      <c r="C564" s="241"/>
      <c r="D564" s="240"/>
      <c r="E564" s="240"/>
      <c r="F564" s="242"/>
      <c r="G564" s="243"/>
      <c r="H564" s="244"/>
      <c r="I564" s="552"/>
      <c r="J564" s="577"/>
      <c r="K564" s="561"/>
      <c r="L564" s="566"/>
      <c r="M564" s="573"/>
      <c r="N564" s="556">
        <f t="shared" si="126"/>
        <v>0</v>
      </c>
    </row>
    <row r="565" spans="1:19" x14ac:dyDescent="0.25">
      <c r="A565" s="239"/>
      <c r="B565" s="240"/>
      <c r="C565" s="241"/>
      <c r="D565" s="240"/>
      <c r="E565" s="240"/>
      <c r="F565" s="242"/>
      <c r="G565" s="243"/>
      <c r="H565" s="244"/>
      <c r="I565" s="552"/>
      <c r="J565" s="577"/>
      <c r="K565" s="561"/>
      <c r="L565" s="566"/>
      <c r="M565" s="573"/>
      <c r="N565" s="556">
        <f t="shared" si="126"/>
        <v>0</v>
      </c>
    </row>
    <row r="566" spans="1:19" x14ac:dyDescent="0.25">
      <c r="A566" s="239"/>
      <c r="B566" s="240"/>
      <c r="C566" s="241"/>
      <c r="D566" s="240"/>
      <c r="E566" s="240"/>
      <c r="F566" s="242"/>
      <c r="G566" s="243"/>
      <c r="H566" s="244"/>
      <c r="I566" s="552"/>
      <c r="J566" s="577"/>
      <c r="K566" s="561"/>
      <c r="L566" s="566"/>
      <c r="M566" s="573"/>
      <c r="N566" s="556">
        <f t="shared" ref="N566:N568" si="127">SUM(J566:M566)</f>
        <v>0</v>
      </c>
    </row>
    <row r="567" spans="1:19" x14ac:dyDescent="0.25">
      <c r="A567" s="239"/>
      <c r="B567" s="240"/>
      <c r="C567" s="241"/>
      <c r="D567" s="240"/>
      <c r="E567" s="240"/>
      <c r="F567" s="242"/>
      <c r="G567" s="243"/>
      <c r="H567" s="244"/>
      <c r="I567" s="552"/>
      <c r="J567" s="577"/>
      <c r="K567" s="561"/>
      <c r="L567" s="566"/>
      <c r="M567" s="573"/>
      <c r="N567" s="556">
        <f t="shared" si="127"/>
        <v>0</v>
      </c>
    </row>
    <row r="568" spans="1:19" ht="15.75" thickBot="1" x14ac:dyDescent="0.3">
      <c r="A568" s="245"/>
      <c r="B568" s="246"/>
      <c r="C568" s="247"/>
      <c r="D568" s="246"/>
      <c r="E568" s="246"/>
      <c r="F568" s="248"/>
      <c r="G568" s="249"/>
      <c r="H568" s="250"/>
      <c r="I568" s="553"/>
      <c r="J568" s="578"/>
      <c r="K568" s="562"/>
      <c r="L568" s="567"/>
      <c r="M568" s="574"/>
      <c r="N568" s="570">
        <f t="shared" si="127"/>
        <v>0</v>
      </c>
    </row>
    <row r="569" spans="1:19" ht="15.75" thickBot="1" x14ac:dyDescent="0.3">
      <c r="A569" s="757" t="s">
        <v>4</v>
      </c>
      <c r="B569" s="758"/>
      <c r="C569" s="758"/>
      <c r="D569" s="758"/>
      <c r="E569" s="758"/>
      <c r="F569" s="758"/>
      <c r="G569" s="758"/>
      <c r="H569" s="758"/>
      <c r="I569" s="554">
        <f>SUM(I559:I568)</f>
        <v>0</v>
      </c>
      <c r="J569" s="579">
        <f t="shared" ref="J569:N569" si="128">SUM(J559:J568)</f>
        <v>0</v>
      </c>
      <c r="K569" s="563">
        <f t="shared" si="128"/>
        <v>0</v>
      </c>
      <c r="L569" s="568">
        <f t="shared" si="128"/>
        <v>0</v>
      </c>
      <c r="M569" s="558">
        <f t="shared" si="128"/>
        <v>0</v>
      </c>
      <c r="N569" s="571">
        <f t="shared" si="128"/>
        <v>0</v>
      </c>
    </row>
    <row r="570" spans="1:19" ht="15.75" customHeight="1" thickBot="1" x14ac:dyDescent="0.3">
      <c r="A570" s="746" t="s">
        <v>603</v>
      </c>
      <c r="B570" s="747"/>
      <c r="C570" s="747"/>
      <c r="D570" s="747"/>
      <c r="E570" s="747"/>
      <c r="F570" s="747"/>
      <c r="G570" s="747"/>
      <c r="H570" s="747"/>
      <c r="I570" s="747"/>
      <c r="J570" s="747"/>
      <c r="K570" s="747"/>
      <c r="L570" s="747"/>
      <c r="M570" s="747"/>
      <c r="N570" s="748"/>
    </row>
    <row r="571" spans="1:19" ht="26.25" thickBot="1" x14ac:dyDescent="0.3">
      <c r="A571" s="429" t="s">
        <v>419</v>
      </c>
      <c r="B571" s="417" t="s">
        <v>420</v>
      </c>
      <c r="C571" s="429" t="s">
        <v>421</v>
      </c>
      <c r="D571" s="417" t="s">
        <v>36</v>
      </c>
      <c r="E571" s="650" t="s">
        <v>536</v>
      </c>
      <c r="F571" s="231" t="s">
        <v>0</v>
      </c>
      <c r="G571" s="231" t="s">
        <v>2</v>
      </c>
      <c r="H571" s="231" t="s">
        <v>37</v>
      </c>
      <c r="I571" s="550" t="s">
        <v>5</v>
      </c>
      <c r="J571" s="575" t="s">
        <v>519</v>
      </c>
      <c r="K571" s="559" t="s">
        <v>520</v>
      </c>
      <c r="L571" s="564" t="s">
        <v>521</v>
      </c>
      <c r="M571" s="557" t="s">
        <v>522</v>
      </c>
      <c r="N571" s="569" t="s">
        <v>620</v>
      </c>
      <c r="Q571" s="279"/>
      <c r="R571" s="642">
        <v>25</v>
      </c>
      <c r="S571" s="7"/>
    </row>
    <row r="572" spans="1:19" x14ac:dyDescent="0.25">
      <c r="A572" s="233"/>
      <c r="B572" s="234"/>
      <c r="C572" s="235"/>
      <c r="D572" s="234"/>
      <c r="E572" s="234"/>
      <c r="F572" s="236"/>
      <c r="G572" s="237"/>
      <c r="H572" s="238"/>
      <c r="I572" s="551"/>
      <c r="J572" s="576"/>
      <c r="K572" s="560"/>
      <c r="L572" s="565"/>
      <c r="M572" s="572"/>
      <c r="N572" s="555">
        <f t="shared" ref="N572:N578" si="129">SUM(J572:M572)</f>
        <v>0</v>
      </c>
    </row>
    <row r="573" spans="1:19" x14ac:dyDescent="0.25">
      <c r="A573" s="239"/>
      <c r="B573" s="240"/>
      <c r="C573" s="241"/>
      <c r="D573" s="240"/>
      <c r="E573" s="240"/>
      <c r="F573" s="242"/>
      <c r="G573" s="243"/>
      <c r="H573" s="244"/>
      <c r="I573" s="552"/>
      <c r="J573" s="577"/>
      <c r="K573" s="561"/>
      <c r="L573" s="566"/>
      <c r="M573" s="573"/>
      <c r="N573" s="556">
        <f t="shared" si="129"/>
        <v>0</v>
      </c>
    </row>
    <row r="574" spans="1:19" x14ac:dyDescent="0.25">
      <c r="A574" s="239"/>
      <c r="B574" s="240"/>
      <c r="C574" s="241"/>
      <c r="D574" s="240"/>
      <c r="E574" s="240"/>
      <c r="F574" s="242"/>
      <c r="G574" s="243"/>
      <c r="H574" s="244"/>
      <c r="I574" s="552"/>
      <c r="J574" s="577"/>
      <c r="K574" s="561"/>
      <c r="L574" s="566"/>
      <c r="M574" s="573"/>
      <c r="N574" s="556">
        <f t="shared" si="129"/>
        <v>0</v>
      </c>
    </row>
    <row r="575" spans="1:19" x14ac:dyDescent="0.25">
      <c r="A575" s="239"/>
      <c r="B575" s="240"/>
      <c r="C575" s="241"/>
      <c r="D575" s="240"/>
      <c r="E575" s="240"/>
      <c r="F575" s="242"/>
      <c r="G575" s="243"/>
      <c r="H575" s="244"/>
      <c r="I575" s="552"/>
      <c r="J575" s="577"/>
      <c r="K575" s="561"/>
      <c r="L575" s="566"/>
      <c r="M575" s="573"/>
      <c r="N575" s="556">
        <f t="shared" si="129"/>
        <v>0</v>
      </c>
    </row>
    <row r="576" spans="1:19" x14ac:dyDescent="0.25">
      <c r="A576" s="239"/>
      <c r="B576" s="240"/>
      <c r="C576" s="241"/>
      <c r="D576" s="240"/>
      <c r="E576" s="240"/>
      <c r="F576" s="242"/>
      <c r="G576" s="243"/>
      <c r="H576" s="244"/>
      <c r="I576" s="552"/>
      <c r="J576" s="577"/>
      <c r="K576" s="561"/>
      <c r="L576" s="566"/>
      <c r="M576" s="573"/>
      <c r="N576" s="556">
        <f t="shared" si="129"/>
        <v>0</v>
      </c>
    </row>
    <row r="577" spans="1:19" x14ac:dyDescent="0.25">
      <c r="A577" s="239"/>
      <c r="B577" s="240"/>
      <c r="C577" s="241"/>
      <c r="D577" s="240"/>
      <c r="E577" s="240"/>
      <c r="F577" s="242"/>
      <c r="G577" s="243"/>
      <c r="H577" s="244"/>
      <c r="I577" s="552"/>
      <c r="J577" s="577"/>
      <c r="K577" s="561"/>
      <c r="L577" s="566"/>
      <c r="M577" s="573"/>
      <c r="N577" s="556">
        <f t="shared" si="129"/>
        <v>0</v>
      </c>
    </row>
    <row r="578" spans="1:19" x14ac:dyDescent="0.25">
      <c r="A578" s="239"/>
      <c r="B578" s="240"/>
      <c r="C578" s="241"/>
      <c r="D578" s="240"/>
      <c r="E578" s="240"/>
      <c r="F578" s="242"/>
      <c r="G578" s="243"/>
      <c r="H578" s="244"/>
      <c r="I578" s="552"/>
      <c r="J578" s="577"/>
      <c r="K578" s="561"/>
      <c r="L578" s="566"/>
      <c r="M578" s="573"/>
      <c r="N578" s="556">
        <f t="shared" si="129"/>
        <v>0</v>
      </c>
    </row>
    <row r="579" spans="1:19" x14ac:dyDescent="0.25">
      <c r="A579" s="239"/>
      <c r="B579" s="240"/>
      <c r="C579" s="241"/>
      <c r="D579" s="240"/>
      <c r="E579" s="240"/>
      <c r="F579" s="242"/>
      <c r="G579" s="243"/>
      <c r="H579" s="244"/>
      <c r="I579" s="552"/>
      <c r="J579" s="577"/>
      <c r="K579" s="561"/>
      <c r="L579" s="566"/>
      <c r="M579" s="573"/>
      <c r="N579" s="556">
        <f t="shared" ref="N579:N581" si="130">SUM(J579:M579)</f>
        <v>0</v>
      </c>
    </row>
    <row r="580" spans="1:19" x14ac:dyDescent="0.25">
      <c r="A580" s="239"/>
      <c r="B580" s="240"/>
      <c r="C580" s="241"/>
      <c r="D580" s="240"/>
      <c r="E580" s="240"/>
      <c r="F580" s="242"/>
      <c r="G580" s="243"/>
      <c r="H580" s="244"/>
      <c r="I580" s="552"/>
      <c r="J580" s="577"/>
      <c r="K580" s="561"/>
      <c r="L580" s="566"/>
      <c r="M580" s="573"/>
      <c r="N580" s="556">
        <f t="shared" si="130"/>
        <v>0</v>
      </c>
    </row>
    <row r="581" spans="1:19" ht="15.75" thickBot="1" x14ac:dyDescent="0.3">
      <c r="A581" s="245"/>
      <c r="B581" s="246"/>
      <c r="C581" s="247"/>
      <c r="D581" s="246"/>
      <c r="E581" s="246"/>
      <c r="F581" s="248"/>
      <c r="G581" s="249"/>
      <c r="H581" s="250"/>
      <c r="I581" s="553"/>
      <c r="J581" s="578"/>
      <c r="K581" s="562"/>
      <c r="L581" s="567"/>
      <c r="M581" s="574"/>
      <c r="N581" s="570">
        <f t="shared" si="130"/>
        <v>0</v>
      </c>
    </row>
    <row r="582" spans="1:19" ht="15.75" thickBot="1" x14ac:dyDescent="0.3">
      <c r="A582" s="757" t="s">
        <v>4</v>
      </c>
      <c r="B582" s="758"/>
      <c r="C582" s="758"/>
      <c r="D582" s="758"/>
      <c r="E582" s="758"/>
      <c r="F582" s="758"/>
      <c r="G582" s="758"/>
      <c r="H582" s="758"/>
      <c r="I582" s="554">
        <f>SUM(I572:I581)</f>
        <v>0</v>
      </c>
      <c r="J582" s="579">
        <f t="shared" ref="J582:N582" si="131">SUM(J572:J581)</f>
        <v>0</v>
      </c>
      <c r="K582" s="563">
        <f t="shared" si="131"/>
        <v>0</v>
      </c>
      <c r="L582" s="568">
        <f t="shared" si="131"/>
        <v>0</v>
      </c>
      <c r="M582" s="558">
        <f t="shared" si="131"/>
        <v>0</v>
      </c>
      <c r="N582" s="571">
        <f t="shared" si="131"/>
        <v>0</v>
      </c>
    </row>
    <row r="583" spans="1:19" ht="15.75" thickBot="1" x14ac:dyDescent="0.3">
      <c r="A583" s="746" t="s">
        <v>607</v>
      </c>
      <c r="B583" s="747"/>
      <c r="C583" s="747"/>
      <c r="D583" s="747"/>
      <c r="E583" s="747"/>
      <c r="F583" s="747"/>
      <c r="G583" s="747"/>
      <c r="H583" s="747"/>
      <c r="I583" s="747"/>
      <c r="J583" s="747"/>
      <c r="K583" s="747"/>
      <c r="L583" s="747"/>
      <c r="M583" s="747"/>
      <c r="N583" s="748"/>
    </row>
    <row r="584" spans="1:19" ht="26.25" thickBot="1" x14ac:dyDescent="0.3">
      <c r="A584" s="429" t="s">
        <v>419</v>
      </c>
      <c r="B584" s="417" t="s">
        <v>420</v>
      </c>
      <c r="C584" s="429" t="s">
        <v>421</v>
      </c>
      <c r="D584" s="417" t="s">
        <v>36</v>
      </c>
      <c r="E584" s="650" t="s">
        <v>536</v>
      </c>
      <c r="F584" s="231" t="s">
        <v>0</v>
      </c>
      <c r="G584" s="231" t="s">
        <v>2</v>
      </c>
      <c r="H584" s="231" t="s">
        <v>37</v>
      </c>
      <c r="I584" s="550" t="s">
        <v>5</v>
      </c>
      <c r="J584" s="575" t="s">
        <v>519</v>
      </c>
      <c r="K584" s="559" t="s">
        <v>520</v>
      </c>
      <c r="L584" s="564" t="s">
        <v>521</v>
      </c>
      <c r="M584" s="557" t="s">
        <v>522</v>
      </c>
      <c r="N584" s="569" t="s">
        <v>620</v>
      </c>
      <c r="Q584" s="279"/>
      <c r="R584" s="642">
        <v>25</v>
      </c>
      <c r="S584" s="7"/>
    </row>
    <row r="585" spans="1:19" x14ac:dyDescent="0.25">
      <c r="A585" s="233"/>
      <c r="B585" s="234"/>
      <c r="C585" s="235"/>
      <c r="D585" s="234"/>
      <c r="E585" s="234"/>
      <c r="F585" s="236"/>
      <c r="G585" s="237"/>
      <c r="H585" s="238"/>
      <c r="I585" s="551"/>
      <c r="J585" s="576"/>
      <c r="K585" s="560"/>
      <c r="L585" s="565"/>
      <c r="M585" s="572"/>
      <c r="N585" s="555">
        <f t="shared" ref="N585:N591" si="132">SUM(J585:M585)</f>
        <v>0</v>
      </c>
    </row>
    <row r="586" spans="1:19" x14ac:dyDescent="0.25">
      <c r="A586" s="239"/>
      <c r="B586" s="240"/>
      <c r="C586" s="241"/>
      <c r="D586" s="240"/>
      <c r="E586" s="240"/>
      <c r="F586" s="242"/>
      <c r="G586" s="243"/>
      <c r="H586" s="244"/>
      <c r="I586" s="552"/>
      <c r="J586" s="577"/>
      <c r="K586" s="561"/>
      <c r="L586" s="566"/>
      <c r="M586" s="573"/>
      <c r="N586" s="556">
        <f t="shared" si="132"/>
        <v>0</v>
      </c>
    </row>
    <row r="587" spans="1:19" x14ac:dyDescent="0.25">
      <c r="A587" s="239"/>
      <c r="B587" s="240"/>
      <c r="C587" s="241"/>
      <c r="D587" s="240"/>
      <c r="E587" s="240"/>
      <c r="F587" s="242"/>
      <c r="G587" s="243"/>
      <c r="H587" s="244"/>
      <c r="I587" s="552"/>
      <c r="J587" s="577"/>
      <c r="K587" s="561"/>
      <c r="L587" s="566"/>
      <c r="M587" s="573"/>
      <c r="N587" s="556">
        <f t="shared" si="132"/>
        <v>0</v>
      </c>
    </row>
    <row r="588" spans="1:19" x14ac:dyDescent="0.25">
      <c r="A588" s="239"/>
      <c r="B588" s="240"/>
      <c r="C588" s="241"/>
      <c r="D588" s="240"/>
      <c r="E588" s="240"/>
      <c r="F588" s="242"/>
      <c r="G588" s="243"/>
      <c r="H588" s="244"/>
      <c r="I588" s="552"/>
      <c r="J588" s="577"/>
      <c r="K588" s="561"/>
      <c r="L588" s="566"/>
      <c r="M588" s="573"/>
      <c r="N588" s="556">
        <f t="shared" si="132"/>
        <v>0</v>
      </c>
    </row>
    <row r="589" spans="1:19" x14ac:dyDescent="0.25">
      <c r="A589" s="239"/>
      <c r="B589" s="240"/>
      <c r="C589" s="241"/>
      <c r="D589" s="240"/>
      <c r="E589" s="240"/>
      <c r="F589" s="242"/>
      <c r="G589" s="243"/>
      <c r="H589" s="244"/>
      <c r="I589" s="552"/>
      <c r="J589" s="577"/>
      <c r="K589" s="561"/>
      <c r="L589" s="566"/>
      <c r="M589" s="573"/>
      <c r="N589" s="556">
        <f t="shared" si="132"/>
        <v>0</v>
      </c>
    </row>
    <row r="590" spans="1:19" x14ac:dyDescent="0.25">
      <c r="A590" s="239"/>
      <c r="B590" s="240"/>
      <c r="C590" s="241"/>
      <c r="D590" s="240"/>
      <c r="E590" s="240"/>
      <c r="F590" s="242"/>
      <c r="G590" s="243"/>
      <c r="H590" s="244"/>
      <c r="I590" s="552"/>
      <c r="J590" s="577"/>
      <c r="K590" s="561"/>
      <c r="L590" s="566"/>
      <c r="M590" s="573"/>
      <c r="N590" s="556">
        <f t="shared" si="132"/>
        <v>0</v>
      </c>
    </row>
    <row r="591" spans="1:19" x14ac:dyDescent="0.25">
      <c r="A591" s="239"/>
      <c r="B591" s="240"/>
      <c r="C591" s="241"/>
      <c r="D591" s="240"/>
      <c r="E591" s="240"/>
      <c r="F591" s="242"/>
      <c r="G591" s="243"/>
      <c r="H591" s="244"/>
      <c r="I591" s="552"/>
      <c r="J591" s="577"/>
      <c r="K591" s="561"/>
      <c r="L591" s="566"/>
      <c r="M591" s="573"/>
      <c r="N591" s="556">
        <f t="shared" si="132"/>
        <v>0</v>
      </c>
    </row>
    <row r="592" spans="1:19" x14ac:dyDescent="0.25">
      <c r="A592" s="239"/>
      <c r="B592" s="240"/>
      <c r="C592" s="241"/>
      <c r="D592" s="240"/>
      <c r="E592" s="240"/>
      <c r="F592" s="242"/>
      <c r="G592" s="243"/>
      <c r="H592" s="244"/>
      <c r="I592" s="552"/>
      <c r="J592" s="577"/>
      <c r="K592" s="561"/>
      <c r="L592" s="566"/>
      <c r="M592" s="573"/>
      <c r="N592" s="556">
        <f t="shared" ref="N592:N594" si="133">SUM(J592:M592)</f>
        <v>0</v>
      </c>
    </row>
    <row r="593" spans="1:19" x14ac:dyDescent="0.25">
      <c r="A593" s="239"/>
      <c r="B593" s="240"/>
      <c r="C593" s="241"/>
      <c r="D593" s="240"/>
      <c r="E593" s="240"/>
      <c r="F593" s="242"/>
      <c r="G593" s="243"/>
      <c r="H593" s="244"/>
      <c r="I593" s="552"/>
      <c r="J593" s="577"/>
      <c r="K593" s="561"/>
      <c r="L593" s="566"/>
      <c r="M593" s="573"/>
      <c r="N593" s="556">
        <f t="shared" si="133"/>
        <v>0</v>
      </c>
    </row>
    <row r="594" spans="1:19" ht="15.75" thickBot="1" x14ac:dyDescent="0.3">
      <c r="A594" s="245"/>
      <c r="B594" s="246"/>
      <c r="C594" s="247"/>
      <c r="D594" s="246"/>
      <c r="E594" s="246"/>
      <c r="F594" s="248"/>
      <c r="G594" s="249"/>
      <c r="H594" s="250"/>
      <c r="I594" s="553"/>
      <c r="J594" s="578"/>
      <c r="K594" s="562"/>
      <c r="L594" s="567"/>
      <c r="M594" s="574"/>
      <c r="N594" s="570">
        <f t="shared" si="133"/>
        <v>0</v>
      </c>
    </row>
    <row r="595" spans="1:19" ht="15.75" thickBot="1" x14ac:dyDescent="0.3">
      <c r="A595" s="757" t="s">
        <v>4</v>
      </c>
      <c r="B595" s="758"/>
      <c r="C595" s="758"/>
      <c r="D595" s="758"/>
      <c r="E595" s="758"/>
      <c r="F595" s="758"/>
      <c r="G595" s="758"/>
      <c r="H595" s="758"/>
      <c r="I595" s="554">
        <f>SUM(I585:I594)</f>
        <v>0</v>
      </c>
      <c r="J595" s="579">
        <f t="shared" ref="J595:N595" si="134">SUM(J585:J594)</f>
        <v>0</v>
      </c>
      <c r="K595" s="563">
        <f t="shared" si="134"/>
        <v>0</v>
      </c>
      <c r="L595" s="568">
        <f t="shared" si="134"/>
        <v>0</v>
      </c>
      <c r="M595" s="558">
        <f t="shared" si="134"/>
        <v>0</v>
      </c>
      <c r="N595" s="571">
        <f t="shared" si="134"/>
        <v>0</v>
      </c>
    </row>
    <row r="596" spans="1:19" ht="15.75" thickBot="1" x14ac:dyDescent="0.3">
      <c r="A596" s="746" t="s">
        <v>600</v>
      </c>
      <c r="B596" s="747"/>
      <c r="C596" s="747"/>
      <c r="D596" s="747"/>
      <c r="E596" s="747"/>
      <c r="F596" s="747"/>
      <c r="G596" s="747"/>
      <c r="H596" s="747"/>
      <c r="I596" s="747"/>
      <c r="J596" s="747"/>
      <c r="K596" s="747"/>
      <c r="L596" s="747"/>
      <c r="M596" s="747"/>
      <c r="N596" s="748"/>
    </row>
    <row r="597" spans="1:19" ht="26.25" thickBot="1" x14ac:dyDescent="0.3">
      <c r="A597" s="429" t="s">
        <v>419</v>
      </c>
      <c r="B597" s="417" t="s">
        <v>420</v>
      </c>
      <c r="C597" s="429" t="s">
        <v>421</v>
      </c>
      <c r="D597" s="417" t="s">
        <v>36</v>
      </c>
      <c r="E597" s="650" t="s">
        <v>536</v>
      </c>
      <c r="F597" s="231" t="s">
        <v>0</v>
      </c>
      <c r="G597" s="231" t="s">
        <v>2</v>
      </c>
      <c r="H597" s="231" t="s">
        <v>37</v>
      </c>
      <c r="I597" s="550" t="s">
        <v>5</v>
      </c>
      <c r="J597" s="575" t="s">
        <v>519</v>
      </c>
      <c r="K597" s="559" t="s">
        <v>520</v>
      </c>
      <c r="L597" s="564" t="s">
        <v>521</v>
      </c>
      <c r="M597" s="557" t="s">
        <v>522</v>
      </c>
      <c r="N597" s="569" t="s">
        <v>620</v>
      </c>
      <c r="Q597" s="279"/>
      <c r="R597" s="642">
        <v>24</v>
      </c>
      <c r="S597" s="7"/>
    </row>
    <row r="598" spans="1:19" x14ac:dyDescent="0.25">
      <c r="A598" s="233"/>
      <c r="B598" s="234"/>
      <c r="C598" s="235"/>
      <c r="D598" s="234"/>
      <c r="E598" s="234"/>
      <c r="F598" s="236"/>
      <c r="G598" s="237"/>
      <c r="H598" s="238"/>
      <c r="I598" s="551"/>
      <c r="J598" s="576"/>
      <c r="K598" s="560"/>
      <c r="L598" s="565"/>
      <c r="M598" s="572"/>
      <c r="N598" s="555">
        <f t="shared" ref="N598:N604" si="135">SUM(J598:M598)</f>
        <v>0</v>
      </c>
    </row>
    <row r="599" spans="1:19" x14ac:dyDescent="0.25">
      <c r="A599" s="239"/>
      <c r="B599" s="240"/>
      <c r="C599" s="241"/>
      <c r="D599" s="240"/>
      <c r="E599" s="240"/>
      <c r="F599" s="242"/>
      <c r="G599" s="243"/>
      <c r="H599" s="244"/>
      <c r="I599" s="552"/>
      <c r="J599" s="577"/>
      <c r="K599" s="561"/>
      <c r="L599" s="566"/>
      <c r="M599" s="573"/>
      <c r="N599" s="556">
        <f t="shared" si="135"/>
        <v>0</v>
      </c>
    </row>
    <row r="600" spans="1:19" x14ac:dyDescent="0.25">
      <c r="A600" s="239"/>
      <c r="B600" s="240"/>
      <c r="C600" s="241"/>
      <c r="D600" s="240"/>
      <c r="E600" s="240"/>
      <c r="F600" s="242"/>
      <c r="G600" s="243"/>
      <c r="H600" s="244"/>
      <c r="I600" s="552"/>
      <c r="J600" s="577"/>
      <c r="K600" s="561"/>
      <c r="L600" s="566"/>
      <c r="M600" s="573"/>
      <c r="N600" s="556">
        <f t="shared" si="135"/>
        <v>0</v>
      </c>
    </row>
    <row r="601" spans="1:19" x14ac:dyDescent="0.25">
      <c r="A601" s="239"/>
      <c r="B601" s="240"/>
      <c r="C601" s="241"/>
      <c r="D601" s="240"/>
      <c r="E601" s="240"/>
      <c r="F601" s="242"/>
      <c r="G601" s="243"/>
      <c r="H601" s="244"/>
      <c r="I601" s="552"/>
      <c r="J601" s="577"/>
      <c r="K601" s="561"/>
      <c r="L601" s="566"/>
      <c r="M601" s="573"/>
      <c r="N601" s="556">
        <f t="shared" si="135"/>
        <v>0</v>
      </c>
    </row>
    <row r="602" spans="1:19" x14ac:dyDescent="0.25">
      <c r="A602" s="239"/>
      <c r="B602" s="240"/>
      <c r="C602" s="241"/>
      <c r="D602" s="240"/>
      <c r="E602" s="240"/>
      <c r="F602" s="242"/>
      <c r="G602" s="243"/>
      <c r="H602" s="244"/>
      <c r="I602" s="552"/>
      <c r="J602" s="577"/>
      <c r="K602" s="561"/>
      <c r="L602" s="566"/>
      <c r="M602" s="573"/>
      <c r="N602" s="556">
        <f t="shared" si="135"/>
        <v>0</v>
      </c>
    </row>
    <row r="603" spans="1:19" x14ac:dyDescent="0.25">
      <c r="A603" s="239"/>
      <c r="B603" s="240"/>
      <c r="C603" s="241"/>
      <c r="D603" s="240"/>
      <c r="E603" s="240"/>
      <c r="F603" s="242"/>
      <c r="G603" s="243"/>
      <c r="H603" s="244"/>
      <c r="I603" s="552"/>
      <c r="J603" s="577"/>
      <c r="K603" s="561"/>
      <c r="L603" s="566"/>
      <c r="M603" s="573"/>
      <c r="N603" s="556">
        <f t="shared" si="135"/>
        <v>0</v>
      </c>
    </row>
    <row r="604" spans="1:19" x14ac:dyDescent="0.25">
      <c r="A604" s="239"/>
      <c r="B604" s="240"/>
      <c r="C604" s="241"/>
      <c r="D604" s="240"/>
      <c r="E604" s="240"/>
      <c r="F604" s="242"/>
      <c r="G604" s="243"/>
      <c r="H604" s="244"/>
      <c r="I604" s="552"/>
      <c r="J604" s="577"/>
      <c r="K604" s="561"/>
      <c r="L604" s="566"/>
      <c r="M604" s="573"/>
      <c r="N604" s="556">
        <f t="shared" si="135"/>
        <v>0</v>
      </c>
    </row>
    <row r="605" spans="1:19" x14ac:dyDescent="0.25">
      <c r="A605" s="239"/>
      <c r="B605" s="240"/>
      <c r="C605" s="241"/>
      <c r="D605" s="240"/>
      <c r="E605" s="240"/>
      <c r="F605" s="242"/>
      <c r="G605" s="243"/>
      <c r="H605" s="244"/>
      <c r="I605" s="552"/>
      <c r="J605" s="577"/>
      <c r="K605" s="561"/>
      <c r="L605" s="566"/>
      <c r="M605" s="573"/>
      <c r="N605" s="556">
        <f t="shared" ref="N605:N607" si="136">SUM(J605:M605)</f>
        <v>0</v>
      </c>
    </row>
    <row r="606" spans="1:19" x14ac:dyDescent="0.25">
      <c r="A606" s="239"/>
      <c r="B606" s="240"/>
      <c r="C606" s="241"/>
      <c r="D606" s="240"/>
      <c r="E606" s="240"/>
      <c r="F606" s="242"/>
      <c r="G606" s="243"/>
      <c r="H606" s="244"/>
      <c r="I606" s="552"/>
      <c r="J606" s="577"/>
      <c r="K606" s="561"/>
      <c r="L606" s="566"/>
      <c r="M606" s="573"/>
      <c r="N606" s="556">
        <f t="shared" si="136"/>
        <v>0</v>
      </c>
    </row>
    <row r="607" spans="1:19" ht="15.75" thickBot="1" x14ac:dyDescent="0.3">
      <c r="A607" s="245"/>
      <c r="B607" s="246"/>
      <c r="C607" s="247"/>
      <c r="D607" s="246"/>
      <c r="E607" s="246"/>
      <c r="F607" s="248"/>
      <c r="G607" s="249"/>
      <c r="H607" s="250"/>
      <c r="I607" s="553"/>
      <c r="J607" s="578"/>
      <c r="K607" s="562"/>
      <c r="L607" s="567"/>
      <c r="M607" s="574"/>
      <c r="N607" s="570">
        <f t="shared" si="136"/>
        <v>0</v>
      </c>
    </row>
    <row r="608" spans="1:19" ht="15.75" thickBot="1" x14ac:dyDescent="0.3">
      <c r="A608" s="757" t="s">
        <v>4</v>
      </c>
      <c r="B608" s="758"/>
      <c r="C608" s="758"/>
      <c r="D608" s="758"/>
      <c r="E608" s="758"/>
      <c r="F608" s="758"/>
      <c r="G608" s="758"/>
      <c r="H608" s="758"/>
      <c r="I608" s="554">
        <f>SUM(I598:I607)</f>
        <v>0</v>
      </c>
      <c r="J608" s="579">
        <f t="shared" ref="J608:N608" si="137">SUM(J598:J607)</f>
        <v>0</v>
      </c>
      <c r="K608" s="563">
        <f t="shared" si="137"/>
        <v>0</v>
      </c>
      <c r="L608" s="568">
        <f t="shared" si="137"/>
        <v>0</v>
      </c>
      <c r="M608" s="558">
        <f t="shared" si="137"/>
        <v>0</v>
      </c>
      <c r="N608" s="571">
        <f t="shared" si="137"/>
        <v>0</v>
      </c>
    </row>
    <row r="609" spans="1:19" ht="15.75" customHeight="1" thickBot="1" x14ac:dyDescent="0.3">
      <c r="A609" s="743" t="s">
        <v>460</v>
      </c>
      <c r="B609" s="744"/>
      <c r="C609" s="744"/>
      <c r="D609" s="744"/>
      <c r="E609" s="744"/>
      <c r="F609" s="744"/>
      <c r="G609" s="744"/>
      <c r="H609" s="744"/>
      <c r="I609" s="744"/>
      <c r="J609" s="744"/>
      <c r="K609" s="744"/>
      <c r="L609" s="744"/>
      <c r="M609" s="744"/>
      <c r="N609" s="745"/>
    </row>
    <row r="610" spans="1:19" ht="26.25" thickBot="1" x14ac:dyDescent="0.3">
      <c r="A610" s="429" t="s">
        <v>540</v>
      </c>
      <c r="B610" s="417" t="s">
        <v>540</v>
      </c>
      <c r="C610" s="429" t="s">
        <v>421</v>
      </c>
      <c r="D610" s="417" t="s">
        <v>36</v>
      </c>
      <c r="E610" s="650" t="s">
        <v>536</v>
      </c>
      <c r="F610" s="231" t="s">
        <v>0</v>
      </c>
      <c r="G610" s="231" t="s">
        <v>538</v>
      </c>
      <c r="H610" s="231" t="s">
        <v>37</v>
      </c>
      <c r="I610" s="550" t="s">
        <v>5</v>
      </c>
      <c r="J610" s="575" t="s">
        <v>519</v>
      </c>
      <c r="K610" s="559" t="s">
        <v>520</v>
      </c>
      <c r="L610" s="564" t="s">
        <v>521</v>
      </c>
      <c r="M610" s="557" t="s">
        <v>522</v>
      </c>
      <c r="N610" s="569" t="s">
        <v>620</v>
      </c>
      <c r="Q610" s="279"/>
      <c r="R610" s="642">
        <v>18</v>
      </c>
      <c r="S610" s="7"/>
    </row>
    <row r="611" spans="1:19" x14ac:dyDescent="0.25">
      <c r="A611" s="233"/>
      <c r="B611" s="234"/>
      <c r="C611" s="235"/>
      <c r="D611" s="234"/>
      <c r="E611" s="234"/>
      <c r="F611" s="236"/>
      <c r="G611" s="237"/>
      <c r="H611" s="238"/>
      <c r="I611" s="551"/>
      <c r="J611" s="576"/>
      <c r="K611" s="560"/>
      <c r="L611" s="565"/>
      <c r="M611" s="572"/>
      <c r="N611" s="555">
        <f t="shared" ref="N611:N617" si="138">SUM(J611:M611)</f>
        <v>0</v>
      </c>
    </row>
    <row r="612" spans="1:19" x14ac:dyDescent="0.25">
      <c r="A612" s="239"/>
      <c r="B612" s="240"/>
      <c r="C612" s="241"/>
      <c r="D612" s="240"/>
      <c r="E612" s="240"/>
      <c r="F612" s="242"/>
      <c r="G612" s="243"/>
      <c r="H612" s="244"/>
      <c r="I612" s="552"/>
      <c r="J612" s="577"/>
      <c r="K612" s="561"/>
      <c r="L612" s="566"/>
      <c r="M612" s="573"/>
      <c r="N612" s="556">
        <f t="shared" si="138"/>
        <v>0</v>
      </c>
    </row>
    <row r="613" spans="1:19" x14ac:dyDescent="0.25">
      <c r="A613" s="239"/>
      <c r="B613" s="240"/>
      <c r="C613" s="241"/>
      <c r="D613" s="240"/>
      <c r="E613" s="240"/>
      <c r="F613" s="242"/>
      <c r="G613" s="243"/>
      <c r="H613" s="244"/>
      <c r="I613" s="552"/>
      <c r="J613" s="577"/>
      <c r="K613" s="561"/>
      <c r="L613" s="566"/>
      <c r="M613" s="573"/>
      <c r="N613" s="556">
        <f t="shared" si="138"/>
        <v>0</v>
      </c>
    </row>
    <row r="614" spans="1:19" x14ac:dyDescent="0.25">
      <c r="A614" s="239"/>
      <c r="B614" s="240"/>
      <c r="C614" s="241"/>
      <c r="D614" s="240"/>
      <c r="E614" s="240"/>
      <c r="F614" s="242"/>
      <c r="G614" s="243"/>
      <c r="H614" s="244"/>
      <c r="I614" s="552"/>
      <c r="J614" s="577"/>
      <c r="K614" s="561"/>
      <c r="L614" s="566"/>
      <c r="M614" s="573"/>
      <c r="N614" s="556">
        <f t="shared" si="138"/>
        <v>0</v>
      </c>
    </row>
    <row r="615" spans="1:19" x14ac:dyDescent="0.25">
      <c r="A615" s="239"/>
      <c r="B615" s="240"/>
      <c r="C615" s="241"/>
      <c r="D615" s="240"/>
      <c r="E615" s="240"/>
      <c r="F615" s="242"/>
      <c r="G615" s="243"/>
      <c r="H615" s="244"/>
      <c r="I615" s="552"/>
      <c r="J615" s="577"/>
      <c r="K615" s="561"/>
      <c r="L615" s="566"/>
      <c r="M615" s="573"/>
      <c r="N615" s="556">
        <f t="shared" si="138"/>
        <v>0</v>
      </c>
    </row>
    <row r="616" spans="1:19" x14ac:dyDescent="0.25">
      <c r="A616" s="239"/>
      <c r="B616" s="240"/>
      <c r="C616" s="241"/>
      <c r="D616" s="240"/>
      <c r="E616" s="240"/>
      <c r="F616" s="242"/>
      <c r="G616" s="243"/>
      <c r="H616" s="244"/>
      <c r="I616" s="552"/>
      <c r="J616" s="577"/>
      <c r="K616" s="561"/>
      <c r="L616" s="566"/>
      <c r="M616" s="573"/>
      <c r="N616" s="556">
        <f t="shared" si="138"/>
        <v>0</v>
      </c>
    </row>
    <row r="617" spans="1:19" x14ac:dyDescent="0.25">
      <c r="A617" s="239"/>
      <c r="B617" s="240"/>
      <c r="C617" s="241"/>
      <c r="D617" s="240"/>
      <c r="E617" s="240"/>
      <c r="F617" s="242"/>
      <c r="G617" s="243"/>
      <c r="H617" s="244"/>
      <c r="I617" s="552"/>
      <c r="J617" s="577"/>
      <c r="K617" s="561"/>
      <c r="L617" s="566"/>
      <c r="M617" s="573"/>
      <c r="N617" s="556">
        <f t="shared" si="138"/>
        <v>0</v>
      </c>
    </row>
    <row r="618" spans="1:19" x14ac:dyDescent="0.25">
      <c r="A618" s="239"/>
      <c r="B618" s="240"/>
      <c r="C618" s="241"/>
      <c r="D618" s="240"/>
      <c r="E618" s="240"/>
      <c r="F618" s="242"/>
      <c r="G618" s="243"/>
      <c r="H618" s="244"/>
      <c r="I618" s="552"/>
      <c r="J618" s="577"/>
      <c r="K618" s="561"/>
      <c r="L618" s="566"/>
      <c r="M618" s="573"/>
      <c r="N618" s="556">
        <f t="shared" ref="N618:N620" si="139">SUM(J618:M618)</f>
        <v>0</v>
      </c>
    </row>
    <row r="619" spans="1:19" x14ac:dyDescent="0.25">
      <c r="A619" s="239"/>
      <c r="B619" s="240"/>
      <c r="C619" s="241"/>
      <c r="D619" s="240"/>
      <c r="E619" s="240"/>
      <c r="F619" s="242"/>
      <c r="G619" s="243"/>
      <c r="H619" s="244"/>
      <c r="I619" s="552"/>
      <c r="J619" s="577"/>
      <c r="K619" s="561"/>
      <c r="L619" s="566"/>
      <c r="M619" s="573"/>
      <c r="N619" s="556">
        <f t="shared" si="139"/>
        <v>0</v>
      </c>
    </row>
    <row r="620" spans="1:19" ht="15.75" thickBot="1" x14ac:dyDescent="0.3">
      <c r="A620" s="245"/>
      <c r="B620" s="246"/>
      <c r="C620" s="247"/>
      <c r="D620" s="246"/>
      <c r="E620" s="246"/>
      <c r="F620" s="248"/>
      <c r="G620" s="249"/>
      <c r="H620" s="250"/>
      <c r="I620" s="553"/>
      <c r="J620" s="578"/>
      <c r="K620" s="562"/>
      <c r="L620" s="567"/>
      <c r="M620" s="574"/>
      <c r="N620" s="570">
        <f t="shared" si="139"/>
        <v>0</v>
      </c>
    </row>
    <row r="621" spans="1:19" ht="15.75" thickBot="1" x14ac:dyDescent="0.3">
      <c r="A621" s="757" t="s">
        <v>4</v>
      </c>
      <c r="B621" s="758"/>
      <c r="C621" s="758"/>
      <c r="D621" s="758"/>
      <c r="E621" s="758"/>
      <c r="F621" s="758"/>
      <c r="G621" s="758"/>
      <c r="H621" s="758"/>
      <c r="I621" s="554">
        <f>SUM(I611:I620)</f>
        <v>0</v>
      </c>
      <c r="J621" s="579">
        <f t="shared" ref="J621:N621" si="140">SUM(J611:J620)</f>
        <v>0</v>
      </c>
      <c r="K621" s="563">
        <f t="shared" si="140"/>
        <v>0</v>
      </c>
      <c r="L621" s="568">
        <f t="shared" si="140"/>
        <v>0</v>
      </c>
      <c r="M621" s="558">
        <f t="shared" si="140"/>
        <v>0</v>
      </c>
      <c r="N621" s="571">
        <f t="shared" si="140"/>
        <v>0</v>
      </c>
    </row>
    <row r="622" spans="1:19" ht="15.75" customHeight="1" thickBot="1" x14ac:dyDescent="0.3">
      <c r="A622" s="743" t="s">
        <v>461</v>
      </c>
      <c r="B622" s="744"/>
      <c r="C622" s="744"/>
      <c r="D622" s="744"/>
      <c r="E622" s="744"/>
      <c r="F622" s="744"/>
      <c r="G622" s="744"/>
      <c r="H622" s="744"/>
      <c r="I622" s="744"/>
      <c r="J622" s="744"/>
      <c r="K622" s="744"/>
      <c r="L622" s="744"/>
      <c r="M622" s="744"/>
      <c r="N622" s="745"/>
    </row>
    <row r="623" spans="1:19" ht="26.25" thickBot="1" x14ac:dyDescent="0.3">
      <c r="A623" s="429" t="s">
        <v>419</v>
      </c>
      <c r="B623" s="417" t="s">
        <v>420</v>
      </c>
      <c r="C623" s="429" t="s">
        <v>421</v>
      </c>
      <c r="D623" s="417" t="s">
        <v>36</v>
      </c>
      <c r="E623" s="650" t="s">
        <v>536</v>
      </c>
      <c r="F623" s="231" t="s">
        <v>0</v>
      </c>
      <c r="G623" s="231" t="s">
        <v>2</v>
      </c>
      <c r="H623" s="231" t="s">
        <v>37</v>
      </c>
      <c r="I623" s="550" t="s">
        <v>5</v>
      </c>
      <c r="J623" s="575" t="s">
        <v>519</v>
      </c>
      <c r="K623" s="559" t="s">
        <v>520</v>
      </c>
      <c r="L623" s="564" t="s">
        <v>521</v>
      </c>
      <c r="M623" s="557" t="s">
        <v>522</v>
      </c>
      <c r="N623" s="569" t="s">
        <v>620</v>
      </c>
      <c r="Q623" s="279"/>
      <c r="R623" s="642">
        <v>14</v>
      </c>
      <c r="S623" s="7"/>
    </row>
    <row r="624" spans="1:19" x14ac:dyDescent="0.25">
      <c r="A624" s="233"/>
      <c r="B624" s="234"/>
      <c r="C624" s="235"/>
      <c r="D624" s="234"/>
      <c r="E624" s="234"/>
      <c r="F624" s="236"/>
      <c r="G624" s="237"/>
      <c r="H624" s="238"/>
      <c r="I624" s="551"/>
      <c r="J624" s="576"/>
      <c r="K624" s="560"/>
      <c r="L624" s="565"/>
      <c r="M624" s="572"/>
      <c r="N624" s="555">
        <f t="shared" ref="N624:N630" si="141">SUM(J624:M624)</f>
        <v>0</v>
      </c>
    </row>
    <row r="625" spans="1:19" x14ac:dyDescent="0.25">
      <c r="A625" s="239"/>
      <c r="B625" s="240"/>
      <c r="C625" s="241"/>
      <c r="D625" s="240"/>
      <c r="E625" s="240"/>
      <c r="F625" s="242"/>
      <c r="G625" s="243"/>
      <c r="H625" s="244"/>
      <c r="I625" s="552"/>
      <c r="J625" s="577"/>
      <c r="K625" s="561"/>
      <c r="L625" s="566"/>
      <c r="M625" s="573"/>
      <c r="N625" s="556">
        <f t="shared" si="141"/>
        <v>0</v>
      </c>
    </row>
    <row r="626" spans="1:19" x14ac:dyDescent="0.25">
      <c r="A626" s="239"/>
      <c r="B626" s="240"/>
      <c r="C626" s="241"/>
      <c r="D626" s="240"/>
      <c r="E626" s="240"/>
      <c r="F626" s="242"/>
      <c r="G626" s="243"/>
      <c r="H626" s="244"/>
      <c r="I626" s="552"/>
      <c r="J626" s="577"/>
      <c r="K626" s="561"/>
      <c r="L626" s="566"/>
      <c r="M626" s="573"/>
      <c r="N626" s="556">
        <f t="shared" si="141"/>
        <v>0</v>
      </c>
    </row>
    <row r="627" spans="1:19" x14ac:dyDescent="0.25">
      <c r="A627" s="239"/>
      <c r="B627" s="240"/>
      <c r="C627" s="241"/>
      <c r="D627" s="240"/>
      <c r="E627" s="240"/>
      <c r="F627" s="242"/>
      <c r="G627" s="243"/>
      <c r="H627" s="244"/>
      <c r="I627" s="552"/>
      <c r="J627" s="577"/>
      <c r="K627" s="561"/>
      <c r="L627" s="566"/>
      <c r="M627" s="573"/>
      <c r="N627" s="556">
        <f t="shared" si="141"/>
        <v>0</v>
      </c>
    </row>
    <row r="628" spans="1:19" x14ac:dyDescent="0.25">
      <c r="A628" s="239"/>
      <c r="B628" s="240"/>
      <c r="C628" s="241"/>
      <c r="D628" s="240"/>
      <c r="E628" s="240"/>
      <c r="F628" s="242"/>
      <c r="G628" s="243"/>
      <c r="H628" s="244"/>
      <c r="I628" s="552"/>
      <c r="J628" s="577"/>
      <c r="K628" s="561"/>
      <c r="L628" s="566"/>
      <c r="M628" s="573"/>
      <c r="N628" s="556">
        <f t="shared" si="141"/>
        <v>0</v>
      </c>
    </row>
    <row r="629" spans="1:19" x14ac:dyDescent="0.25">
      <c r="A629" s="239"/>
      <c r="B629" s="240"/>
      <c r="C629" s="241"/>
      <c r="D629" s="240"/>
      <c r="E629" s="240"/>
      <c r="F629" s="242"/>
      <c r="G629" s="243"/>
      <c r="H629" s="244"/>
      <c r="I629" s="552"/>
      <c r="J629" s="577"/>
      <c r="K629" s="561"/>
      <c r="L629" s="566"/>
      <c r="M629" s="573"/>
      <c r="N629" s="556">
        <f t="shared" si="141"/>
        <v>0</v>
      </c>
    </row>
    <row r="630" spans="1:19" x14ac:dyDescent="0.25">
      <c r="A630" s="239"/>
      <c r="B630" s="240"/>
      <c r="C630" s="241"/>
      <c r="D630" s="240"/>
      <c r="E630" s="240"/>
      <c r="F630" s="242"/>
      <c r="G630" s="243"/>
      <c r="H630" s="244"/>
      <c r="I630" s="552"/>
      <c r="J630" s="577"/>
      <c r="K630" s="561"/>
      <c r="L630" s="566"/>
      <c r="M630" s="573"/>
      <c r="N630" s="556">
        <f t="shared" si="141"/>
        <v>0</v>
      </c>
    </row>
    <row r="631" spans="1:19" x14ac:dyDescent="0.25">
      <c r="A631" s="239"/>
      <c r="B631" s="240"/>
      <c r="C631" s="241"/>
      <c r="D631" s="240"/>
      <c r="E631" s="240"/>
      <c r="F631" s="242"/>
      <c r="G631" s="243"/>
      <c r="H631" s="244"/>
      <c r="I631" s="552"/>
      <c r="J631" s="577"/>
      <c r="K631" s="561"/>
      <c r="L631" s="566"/>
      <c r="M631" s="573"/>
      <c r="N631" s="556">
        <f t="shared" ref="N631:N633" si="142">SUM(J631:M631)</f>
        <v>0</v>
      </c>
    </row>
    <row r="632" spans="1:19" x14ac:dyDescent="0.25">
      <c r="A632" s="239"/>
      <c r="B632" s="240"/>
      <c r="C632" s="241"/>
      <c r="D632" s="240"/>
      <c r="E632" s="240"/>
      <c r="F632" s="242"/>
      <c r="G632" s="243"/>
      <c r="H632" s="244"/>
      <c r="I632" s="552"/>
      <c r="J632" s="577"/>
      <c r="K632" s="561"/>
      <c r="L632" s="566"/>
      <c r="M632" s="573"/>
      <c r="N632" s="556">
        <f t="shared" si="142"/>
        <v>0</v>
      </c>
    </row>
    <row r="633" spans="1:19" ht="15.75" thickBot="1" x14ac:dyDescent="0.3">
      <c r="A633" s="245"/>
      <c r="B633" s="246"/>
      <c r="C633" s="247"/>
      <c r="D633" s="246"/>
      <c r="E633" s="246"/>
      <c r="F633" s="248"/>
      <c r="G633" s="249"/>
      <c r="H633" s="250"/>
      <c r="I633" s="553"/>
      <c r="J633" s="578"/>
      <c r="K633" s="562"/>
      <c r="L633" s="567"/>
      <c r="M633" s="574"/>
      <c r="N633" s="570">
        <f t="shared" si="142"/>
        <v>0</v>
      </c>
    </row>
    <row r="634" spans="1:19" ht="15.75" thickBot="1" x14ac:dyDescent="0.3">
      <c r="A634" s="757" t="s">
        <v>4</v>
      </c>
      <c r="B634" s="758"/>
      <c r="C634" s="758"/>
      <c r="D634" s="758"/>
      <c r="E634" s="758"/>
      <c r="F634" s="758"/>
      <c r="G634" s="758"/>
      <c r="H634" s="758"/>
      <c r="I634" s="554">
        <f>SUM(I624:I633)</f>
        <v>0</v>
      </c>
      <c r="J634" s="579">
        <f t="shared" ref="J634:N634" si="143">SUM(J624:J633)</f>
        <v>0</v>
      </c>
      <c r="K634" s="563">
        <f t="shared" si="143"/>
        <v>0</v>
      </c>
      <c r="L634" s="568">
        <f t="shared" si="143"/>
        <v>0</v>
      </c>
      <c r="M634" s="558">
        <f t="shared" si="143"/>
        <v>0</v>
      </c>
      <c r="N634" s="571">
        <f t="shared" si="143"/>
        <v>0</v>
      </c>
    </row>
    <row r="635" spans="1:19" ht="15.75" customHeight="1" thickBot="1" x14ac:dyDescent="0.3">
      <c r="A635" s="743" t="s">
        <v>462</v>
      </c>
      <c r="B635" s="744"/>
      <c r="C635" s="744"/>
      <c r="D635" s="744"/>
      <c r="E635" s="744"/>
      <c r="F635" s="744"/>
      <c r="G635" s="744"/>
      <c r="H635" s="744"/>
      <c r="I635" s="744"/>
      <c r="J635" s="744"/>
      <c r="K635" s="744"/>
      <c r="L635" s="744"/>
      <c r="M635" s="744"/>
      <c r="N635" s="745"/>
    </row>
    <row r="636" spans="1:19" ht="26.25" thickBot="1" x14ac:dyDescent="0.3">
      <c r="A636" s="429" t="s">
        <v>419</v>
      </c>
      <c r="B636" s="417" t="s">
        <v>420</v>
      </c>
      <c r="C636" s="429" t="s">
        <v>421</v>
      </c>
      <c r="D636" s="417" t="s">
        <v>36</v>
      </c>
      <c r="E636" s="650" t="s">
        <v>536</v>
      </c>
      <c r="F636" s="231" t="s">
        <v>0</v>
      </c>
      <c r="G636" s="231" t="s">
        <v>2</v>
      </c>
      <c r="H636" s="231" t="s">
        <v>37</v>
      </c>
      <c r="I636" s="550" t="s">
        <v>5</v>
      </c>
      <c r="J636" s="575" t="s">
        <v>519</v>
      </c>
      <c r="K636" s="559" t="s">
        <v>520</v>
      </c>
      <c r="L636" s="564" t="s">
        <v>521</v>
      </c>
      <c r="M636" s="557" t="s">
        <v>522</v>
      </c>
      <c r="N636" s="569" t="s">
        <v>620</v>
      </c>
      <c r="Q636" s="279"/>
      <c r="R636" s="642">
        <v>8</v>
      </c>
      <c r="S636" s="7"/>
    </row>
    <row r="637" spans="1:19" x14ac:dyDescent="0.25">
      <c r="A637" s="233"/>
      <c r="B637" s="234"/>
      <c r="C637" s="235"/>
      <c r="D637" s="234"/>
      <c r="E637" s="234"/>
      <c r="F637" s="236"/>
      <c r="G637" s="237"/>
      <c r="H637" s="238"/>
      <c r="I637" s="551"/>
      <c r="J637" s="576"/>
      <c r="K637" s="560"/>
      <c r="L637" s="565"/>
      <c r="M637" s="572"/>
      <c r="N637" s="555">
        <f t="shared" ref="N637:N643" si="144">SUM(J637:M637)</f>
        <v>0</v>
      </c>
    </row>
    <row r="638" spans="1:19" x14ac:dyDescent="0.25">
      <c r="A638" s="239"/>
      <c r="B638" s="240"/>
      <c r="C638" s="241"/>
      <c r="D638" s="240"/>
      <c r="E638" s="240"/>
      <c r="F638" s="242"/>
      <c r="G638" s="243"/>
      <c r="H638" s="244"/>
      <c r="I638" s="552"/>
      <c r="J638" s="577"/>
      <c r="K638" s="561"/>
      <c r="L638" s="566"/>
      <c r="M638" s="573"/>
      <c r="N638" s="556">
        <f t="shared" si="144"/>
        <v>0</v>
      </c>
    </row>
    <row r="639" spans="1:19" x14ac:dyDescent="0.25">
      <c r="A639" s="239"/>
      <c r="B639" s="240"/>
      <c r="C639" s="241"/>
      <c r="D639" s="240"/>
      <c r="E639" s="240"/>
      <c r="F639" s="242"/>
      <c r="G639" s="243"/>
      <c r="H639" s="244"/>
      <c r="I639" s="552"/>
      <c r="J639" s="577"/>
      <c r="K639" s="561"/>
      <c r="L639" s="566"/>
      <c r="M639" s="573"/>
      <c r="N639" s="556">
        <f t="shared" si="144"/>
        <v>0</v>
      </c>
    </row>
    <row r="640" spans="1:19" x14ac:dyDescent="0.25">
      <c r="A640" s="239"/>
      <c r="B640" s="240"/>
      <c r="C640" s="241"/>
      <c r="D640" s="240"/>
      <c r="E640" s="240"/>
      <c r="F640" s="242"/>
      <c r="G640" s="243"/>
      <c r="H640" s="244"/>
      <c r="I640" s="552"/>
      <c r="J640" s="577"/>
      <c r="K640" s="561"/>
      <c r="L640" s="566"/>
      <c r="M640" s="573"/>
      <c r="N640" s="556">
        <f t="shared" si="144"/>
        <v>0</v>
      </c>
    </row>
    <row r="641" spans="1:19" x14ac:dyDescent="0.25">
      <c r="A641" s="239"/>
      <c r="B641" s="240"/>
      <c r="C641" s="241"/>
      <c r="D641" s="240"/>
      <c r="E641" s="240"/>
      <c r="F641" s="242"/>
      <c r="G641" s="243"/>
      <c r="H641" s="244"/>
      <c r="I641" s="552"/>
      <c r="J641" s="577"/>
      <c r="K641" s="561"/>
      <c r="L641" s="566"/>
      <c r="M641" s="573"/>
      <c r="N641" s="556">
        <f t="shared" si="144"/>
        <v>0</v>
      </c>
    </row>
    <row r="642" spans="1:19" x14ac:dyDescent="0.25">
      <c r="A642" s="239"/>
      <c r="B642" s="240"/>
      <c r="C642" s="241"/>
      <c r="D642" s="240"/>
      <c r="E642" s="240"/>
      <c r="F642" s="242"/>
      <c r="G642" s="243"/>
      <c r="H642" s="244"/>
      <c r="I642" s="552"/>
      <c r="J642" s="577"/>
      <c r="K642" s="561"/>
      <c r="L642" s="566"/>
      <c r="M642" s="573"/>
      <c r="N642" s="556">
        <f t="shared" si="144"/>
        <v>0</v>
      </c>
    </row>
    <row r="643" spans="1:19" x14ac:dyDescent="0.25">
      <c r="A643" s="239"/>
      <c r="B643" s="240"/>
      <c r="C643" s="241"/>
      <c r="D643" s="240"/>
      <c r="E643" s="240"/>
      <c r="F643" s="242"/>
      <c r="G643" s="243"/>
      <c r="H643" s="244"/>
      <c r="I643" s="552"/>
      <c r="J643" s="577"/>
      <c r="K643" s="561"/>
      <c r="L643" s="566"/>
      <c r="M643" s="573"/>
      <c r="N643" s="556">
        <f t="shared" si="144"/>
        <v>0</v>
      </c>
    </row>
    <row r="644" spans="1:19" x14ac:dyDescent="0.25">
      <c r="A644" s="239"/>
      <c r="B644" s="240"/>
      <c r="C644" s="241"/>
      <c r="D644" s="240"/>
      <c r="E644" s="240"/>
      <c r="F644" s="242"/>
      <c r="G644" s="243"/>
      <c r="H644" s="244"/>
      <c r="I644" s="552"/>
      <c r="J644" s="577"/>
      <c r="K644" s="561"/>
      <c r="L644" s="566"/>
      <c r="M644" s="573"/>
      <c r="N644" s="556">
        <f t="shared" ref="N644:N646" si="145">SUM(J644:M644)</f>
        <v>0</v>
      </c>
    </row>
    <row r="645" spans="1:19" x14ac:dyDescent="0.25">
      <c r="A645" s="239"/>
      <c r="B645" s="240"/>
      <c r="C645" s="241"/>
      <c r="D645" s="240"/>
      <c r="E645" s="240"/>
      <c r="F645" s="242"/>
      <c r="G645" s="243"/>
      <c r="H645" s="244"/>
      <c r="I645" s="552"/>
      <c r="J645" s="577"/>
      <c r="K645" s="561"/>
      <c r="L645" s="566"/>
      <c r="M645" s="573"/>
      <c r="N645" s="556">
        <f t="shared" si="145"/>
        <v>0</v>
      </c>
    </row>
    <row r="646" spans="1:19" ht="15.75" thickBot="1" x14ac:dyDescent="0.3">
      <c r="A646" s="245"/>
      <c r="B646" s="246"/>
      <c r="C646" s="247"/>
      <c r="D646" s="246"/>
      <c r="E646" s="246"/>
      <c r="F646" s="248"/>
      <c r="G646" s="249"/>
      <c r="H646" s="250"/>
      <c r="I646" s="553"/>
      <c r="J646" s="578"/>
      <c r="K646" s="562"/>
      <c r="L646" s="567"/>
      <c r="M646" s="574"/>
      <c r="N646" s="570">
        <f t="shared" si="145"/>
        <v>0</v>
      </c>
    </row>
    <row r="647" spans="1:19" ht="15.75" thickBot="1" x14ac:dyDescent="0.3">
      <c r="A647" s="757" t="s">
        <v>4</v>
      </c>
      <c r="B647" s="758"/>
      <c r="C647" s="758"/>
      <c r="D647" s="758"/>
      <c r="E647" s="758"/>
      <c r="F647" s="758"/>
      <c r="G647" s="758"/>
      <c r="H647" s="758"/>
      <c r="I647" s="554">
        <f>SUM(I637:I646)</f>
        <v>0</v>
      </c>
      <c r="J647" s="579">
        <f t="shared" ref="J647:N647" si="146">SUM(J637:J646)</f>
        <v>0</v>
      </c>
      <c r="K647" s="563">
        <f t="shared" si="146"/>
        <v>0</v>
      </c>
      <c r="L647" s="568">
        <f t="shared" si="146"/>
        <v>0</v>
      </c>
      <c r="M647" s="558">
        <f t="shared" si="146"/>
        <v>0</v>
      </c>
      <c r="N647" s="571">
        <f t="shared" si="146"/>
        <v>0</v>
      </c>
    </row>
    <row r="648" spans="1:19" ht="15.75" customHeight="1" thickBot="1" x14ac:dyDescent="0.3">
      <c r="A648" s="743" t="s">
        <v>463</v>
      </c>
      <c r="B648" s="744"/>
      <c r="C648" s="744"/>
      <c r="D648" s="744"/>
      <c r="E648" s="744"/>
      <c r="F648" s="744"/>
      <c r="G648" s="744"/>
      <c r="H648" s="744"/>
      <c r="I648" s="744"/>
      <c r="J648" s="744"/>
      <c r="K648" s="744"/>
      <c r="L648" s="744"/>
      <c r="M648" s="744"/>
      <c r="N648" s="745"/>
    </row>
    <row r="649" spans="1:19" ht="39" thickBot="1" x14ac:dyDescent="0.3">
      <c r="A649" s="429" t="s">
        <v>531</v>
      </c>
      <c r="B649" s="417" t="s">
        <v>537</v>
      </c>
      <c r="C649" s="429" t="s">
        <v>421</v>
      </c>
      <c r="D649" s="417" t="s">
        <v>36</v>
      </c>
      <c r="E649" s="650" t="s">
        <v>536</v>
      </c>
      <c r="F649" s="231" t="s">
        <v>0</v>
      </c>
      <c r="G649" s="231" t="s">
        <v>2</v>
      </c>
      <c r="H649" s="231" t="s">
        <v>37</v>
      </c>
      <c r="I649" s="550" t="s">
        <v>5</v>
      </c>
      <c r="J649" s="575" t="s">
        <v>519</v>
      </c>
      <c r="K649" s="559" t="s">
        <v>520</v>
      </c>
      <c r="L649" s="564" t="s">
        <v>521</v>
      </c>
      <c r="M649" s="557" t="s">
        <v>522</v>
      </c>
      <c r="N649" s="569" t="s">
        <v>620</v>
      </c>
      <c r="Q649" s="279"/>
      <c r="R649" s="642">
        <v>11</v>
      </c>
      <c r="S649" s="7"/>
    </row>
    <row r="650" spans="1:19" x14ac:dyDescent="0.25">
      <c r="A650" s="233"/>
      <c r="B650" s="234"/>
      <c r="C650" s="235"/>
      <c r="D650" s="234"/>
      <c r="E650" s="449"/>
      <c r="F650" s="236"/>
      <c r="G650" s="237"/>
      <c r="H650" s="238"/>
      <c r="I650" s="551"/>
      <c r="J650" s="576"/>
      <c r="K650" s="560"/>
      <c r="L650" s="565"/>
      <c r="M650" s="572"/>
      <c r="N650" s="555">
        <f t="shared" ref="N650:N656" si="147">SUM(J650:M650)</f>
        <v>0</v>
      </c>
      <c r="O650" s="21"/>
      <c r="P650" s="21"/>
    </row>
    <row r="651" spans="1:19" x14ac:dyDescent="0.25">
      <c r="A651" s="233"/>
      <c r="B651" s="234"/>
      <c r="C651" s="235"/>
      <c r="D651" s="234"/>
      <c r="E651" s="449"/>
      <c r="F651" s="236"/>
      <c r="G651" s="243"/>
      <c r="H651" s="244"/>
      <c r="I651" s="552"/>
      <c r="J651" s="577"/>
      <c r="K651" s="561"/>
      <c r="L651" s="566"/>
      <c r="M651" s="573"/>
      <c r="N651" s="556">
        <f t="shared" si="147"/>
        <v>0</v>
      </c>
    </row>
    <row r="652" spans="1:19" x14ac:dyDescent="0.25">
      <c r="A652" s="233"/>
      <c r="B652" s="234"/>
      <c r="C652" s="235"/>
      <c r="D652" s="234"/>
      <c r="E652" s="449"/>
      <c r="F652" s="236"/>
      <c r="G652" s="243"/>
      <c r="H652" s="244"/>
      <c r="I652" s="552"/>
      <c r="J652" s="577"/>
      <c r="K652" s="561"/>
      <c r="L652" s="566"/>
      <c r="M652" s="573"/>
      <c r="N652" s="556">
        <f t="shared" si="147"/>
        <v>0</v>
      </c>
      <c r="O652" s="21"/>
      <c r="P652" s="21"/>
    </row>
    <row r="653" spans="1:19" x14ac:dyDescent="0.25">
      <c r="A653" s="239"/>
      <c r="B653" s="240"/>
      <c r="C653" s="241"/>
      <c r="D653" s="240"/>
      <c r="E653" s="449"/>
      <c r="F653" s="236"/>
      <c r="G653" s="243"/>
      <c r="H653" s="244"/>
      <c r="I653" s="552"/>
      <c r="J653" s="577"/>
      <c r="K653" s="561"/>
      <c r="L653" s="566"/>
      <c r="M653" s="573"/>
      <c r="N653" s="556">
        <f t="shared" si="147"/>
        <v>0</v>
      </c>
      <c r="O653" s="21"/>
      <c r="P653" s="21"/>
    </row>
    <row r="654" spans="1:19" x14ac:dyDescent="0.25">
      <c r="A654" s="239"/>
      <c r="B654" s="240"/>
      <c r="C654" s="241"/>
      <c r="D654" s="240"/>
      <c r="E654" s="456"/>
      <c r="F654" s="236"/>
      <c r="G654" s="243"/>
      <c r="H654" s="244"/>
      <c r="I654" s="552"/>
      <c r="J654" s="577"/>
      <c r="K654" s="561"/>
      <c r="L654" s="566"/>
      <c r="M654" s="573"/>
      <c r="N654" s="556">
        <f t="shared" si="147"/>
        <v>0</v>
      </c>
      <c r="O654" s="21"/>
      <c r="P654" s="21"/>
    </row>
    <row r="655" spans="1:19" x14ac:dyDescent="0.25">
      <c r="A655" s="239"/>
      <c r="B655" s="240"/>
      <c r="C655" s="241"/>
      <c r="D655" s="240"/>
      <c r="E655" s="456"/>
      <c r="F655" s="236"/>
      <c r="G655" s="243"/>
      <c r="H655" s="244"/>
      <c r="I655" s="552"/>
      <c r="J655" s="577"/>
      <c r="K655" s="561"/>
      <c r="L655" s="566"/>
      <c r="M655" s="573"/>
      <c r="N655" s="556">
        <f t="shared" si="147"/>
        <v>0</v>
      </c>
      <c r="O655" s="21"/>
      <c r="P655" s="21"/>
    </row>
    <row r="656" spans="1:19" x14ac:dyDescent="0.25">
      <c r="A656" s="239"/>
      <c r="B656" s="240"/>
      <c r="C656" s="241"/>
      <c r="D656" s="240"/>
      <c r="E656" s="240"/>
      <c r="F656" s="242"/>
      <c r="G656" s="243"/>
      <c r="H656" s="244"/>
      <c r="I656" s="552"/>
      <c r="J656" s="577"/>
      <c r="K656" s="561"/>
      <c r="L656" s="566"/>
      <c r="M656" s="573"/>
      <c r="N656" s="556">
        <f t="shared" si="147"/>
        <v>0</v>
      </c>
    </row>
    <row r="657" spans="1:19" x14ac:dyDescent="0.25">
      <c r="A657" s="239"/>
      <c r="B657" s="240"/>
      <c r="C657" s="241"/>
      <c r="D657" s="240"/>
      <c r="E657" s="240"/>
      <c r="F657" s="242"/>
      <c r="G657" s="243"/>
      <c r="H657" s="244"/>
      <c r="I657" s="552"/>
      <c r="J657" s="577"/>
      <c r="K657" s="561"/>
      <c r="L657" s="566"/>
      <c r="M657" s="573"/>
      <c r="N657" s="556">
        <f t="shared" ref="N657:N659" si="148">SUM(J657:M657)</f>
        <v>0</v>
      </c>
    </row>
    <row r="658" spans="1:19" x14ac:dyDescent="0.25">
      <c r="A658" s="239"/>
      <c r="B658" s="240"/>
      <c r="C658" s="241"/>
      <c r="D658" s="240"/>
      <c r="E658" s="240"/>
      <c r="F658" s="242"/>
      <c r="G658" s="243"/>
      <c r="H658" s="244"/>
      <c r="I658" s="552"/>
      <c r="J658" s="577"/>
      <c r="K658" s="561"/>
      <c r="L658" s="566"/>
      <c r="M658" s="573"/>
      <c r="N658" s="556">
        <f t="shared" si="148"/>
        <v>0</v>
      </c>
    </row>
    <row r="659" spans="1:19" ht="15.75" thickBot="1" x14ac:dyDescent="0.3">
      <c r="A659" s="245"/>
      <c r="B659" s="246"/>
      <c r="C659" s="247"/>
      <c r="D659" s="246"/>
      <c r="E659" s="246"/>
      <c r="F659" s="248"/>
      <c r="G659" s="249"/>
      <c r="H659" s="250"/>
      <c r="I659" s="553"/>
      <c r="J659" s="578"/>
      <c r="K659" s="562"/>
      <c r="L659" s="567"/>
      <c r="M659" s="574"/>
      <c r="N659" s="570">
        <f t="shared" si="148"/>
        <v>0</v>
      </c>
    </row>
    <row r="660" spans="1:19" ht="15.75" thickBot="1" x14ac:dyDescent="0.3">
      <c r="A660" s="757" t="s">
        <v>4</v>
      </c>
      <c r="B660" s="758"/>
      <c r="C660" s="758"/>
      <c r="D660" s="758"/>
      <c r="E660" s="758"/>
      <c r="F660" s="758"/>
      <c r="G660" s="758"/>
      <c r="H660" s="758"/>
      <c r="I660" s="554">
        <f>SUM(I650:I659)</f>
        <v>0</v>
      </c>
      <c r="J660" s="579">
        <f t="shared" ref="J660:N660" si="149">SUM(J650:J659)</f>
        <v>0</v>
      </c>
      <c r="K660" s="563">
        <f t="shared" si="149"/>
        <v>0</v>
      </c>
      <c r="L660" s="568">
        <f t="shared" si="149"/>
        <v>0</v>
      </c>
      <c r="M660" s="558">
        <f t="shared" si="149"/>
        <v>0</v>
      </c>
      <c r="N660" s="571">
        <f t="shared" si="149"/>
        <v>0</v>
      </c>
    </row>
    <row r="661" spans="1:19" ht="15.75" customHeight="1" thickBot="1" x14ac:dyDescent="0.3">
      <c r="A661" s="743" t="s">
        <v>464</v>
      </c>
      <c r="B661" s="744"/>
      <c r="C661" s="744"/>
      <c r="D661" s="744"/>
      <c r="E661" s="744"/>
      <c r="F661" s="744"/>
      <c r="G661" s="744"/>
      <c r="H661" s="744"/>
      <c r="I661" s="744"/>
      <c r="J661" s="744"/>
      <c r="K661" s="744"/>
      <c r="L661" s="744"/>
      <c r="M661" s="744"/>
      <c r="N661" s="745"/>
    </row>
    <row r="662" spans="1:19" ht="26.25" thickBot="1" x14ac:dyDescent="0.3">
      <c r="A662" s="429" t="s">
        <v>419</v>
      </c>
      <c r="B662" s="417" t="s">
        <v>420</v>
      </c>
      <c r="C662" s="429" t="s">
        <v>421</v>
      </c>
      <c r="D662" s="417" t="s">
        <v>36</v>
      </c>
      <c r="E662" s="232" t="s">
        <v>536</v>
      </c>
      <c r="F662" s="231" t="s">
        <v>0</v>
      </c>
      <c r="G662" s="231" t="s">
        <v>2</v>
      </c>
      <c r="H662" s="231" t="s">
        <v>37</v>
      </c>
      <c r="I662" s="550" t="s">
        <v>5</v>
      </c>
      <c r="J662" s="575" t="s">
        <v>519</v>
      </c>
      <c r="K662" s="559" t="s">
        <v>520</v>
      </c>
      <c r="L662" s="564" t="s">
        <v>521</v>
      </c>
      <c r="M662" s="557" t="s">
        <v>522</v>
      </c>
      <c r="N662" s="569" t="s">
        <v>620</v>
      </c>
      <c r="Q662" s="279"/>
      <c r="R662" s="642">
        <v>12</v>
      </c>
      <c r="S662" s="7"/>
    </row>
    <row r="663" spans="1:19" x14ac:dyDescent="0.25">
      <c r="A663" s="448"/>
      <c r="B663" s="456"/>
      <c r="C663" s="457"/>
      <c r="D663" s="456"/>
      <c r="E663" s="456"/>
      <c r="F663" s="459"/>
      <c r="G663" s="460"/>
      <c r="H663" s="458"/>
      <c r="I663" s="551"/>
      <c r="J663" s="576"/>
      <c r="K663" s="560"/>
      <c r="L663" s="565"/>
      <c r="M663" s="572"/>
      <c r="N663" s="555">
        <f t="shared" ref="N663:N669" si="150">SUM(J663:M663)</f>
        <v>0</v>
      </c>
    </row>
    <row r="664" spans="1:19" x14ac:dyDescent="0.25">
      <c r="A664" s="448"/>
      <c r="B664" s="456"/>
      <c r="C664" s="457"/>
      <c r="D664" s="456"/>
      <c r="E664" s="456"/>
      <c r="F664" s="459"/>
      <c r="G664" s="460"/>
      <c r="H664" s="458"/>
      <c r="I664" s="552"/>
      <c r="J664" s="577"/>
      <c r="K664" s="561"/>
      <c r="L664" s="566"/>
      <c r="M664" s="573"/>
      <c r="N664" s="556">
        <f t="shared" si="150"/>
        <v>0</v>
      </c>
    </row>
    <row r="665" spans="1:19" x14ac:dyDescent="0.25">
      <c r="A665" s="448"/>
      <c r="B665" s="456"/>
      <c r="C665" s="457"/>
      <c r="D665" s="456"/>
      <c r="E665" s="456"/>
      <c r="F665" s="459"/>
      <c r="G665" s="460"/>
      <c r="H665" s="458"/>
      <c r="I665" s="552"/>
      <c r="J665" s="577"/>
      <c r="K665" s="561"/>
      <c r="L665" s="566"/>
      <c r="M665" s="573"/>
      <c r="N665" s="556">
        <f t="shared" si="150"/>
        <v>0</v>
      </c>
    </row>
    <row r="666" spans="1:19" x14ac:dyDescent="0.25">
      <c r="A666" s="448"/>
      <c r="B666" s="456"/>
      <c r="C666" s="457"/>
      <c r="D666" s="456"/>
      <c r="E666" s="456"/>
      <c r="F666" s="459"/>
      <c r="G666" s="460"/>
      <c r="H666" s="458"/>
      <c r="I666" s="552"/>
      <c r="J666" s="577"/>
      <c r="K666" s="561"/>
      <c r="L666" s="566"/>
      <c r="M666" s="573"/>
      <c r="N666" s="556">
        <f t="shared" si="150"/>
        <v>0</v>
      </c>
    </row>
    <row r="667" spans="1:19" x14ac:dyDescent="0.25">
      <c r="A667" s="239"/>
      <c r="B667" s="240"/>
      <c r="C667" s="241"/>
      <c r="D667" s="240"/>
      <c r="E667" s="240"/>
      <c r="F667" s="242"/>
      <c r="G667" s="243"/>
      <c r="H667" s="244"/>
      <c r="I667" s="552"/>
      <c r="J667" s="577"/>
      <c r="K667" s="561"/>
      <c r="L667" s="566"/>
      <c r="M667" s="573"/>
      <c r="N667" s="556">
        <f t="shared" si="150"/>
        <v>0</v>
      </c>
    </row>
    <row r="668" spans="1:19" x14ac:dyDescent="0.25">
      <c r="A668" s="239"/>
      <c r="B668" s="240"/>
      <c r="C668" s="241"/>
      <c r="D668" s="240"/>
      <c r="E668" s="240"/>
      <c r="F668" s="242"/>
      <c r="G668" s="243"/>
      <c r="H668" s="244"/>
      <c r="I668" s="552"/>
      <c r="J668" s="577"/>
      <c r="K668" s="561"/>
      <c r="L668" s="566"/>
      <c r="M668" s="573"/>
      <c r="N668" s="556">
        <f t="shared" si="150"/>
        <v>0</v>
      </c>
    </row>
    <row r="669" spans="1:19" x14ac:dyDescent="0.25">
      <c r="A669" s="239"/>
      <c r="B669" s="240"/>
      <c r="C669" s="241"/>
      <c r="D669" s="240"/>
      <c r="E669" s="240"/>
      <c r="F669" s="242"/>
      <c r="G669" s="243"/>
      <c r="H669" s="244"/>
      <c r="I669" s="552"/>
      <c r="J669" s="577"/>
      <c r="K669" s="561"/>
      <c r="L669" s="566"/>
      <c r="M669" s="573"/>
      <c r="N669" s="556">
        <f t="shared" si="150"/>
        <v>0</v>
      </c>
    </row>
    <row r="670" spans="1:19" x14ac:dyDescent="0.25">
      <c r="A670" s="239"/>
      <c r="B670" s="240"/>
      <c r="C670" s="241"/>
      <c r="D670" s="240"/>
      <c r="E670" s="240"/>
      <c r="F670" s="242"/>
      <c r="G670" s="243"/>
      <c r="H670" s="244"/>
      <c r="I670" s="552"/>
      <c r="J670" s="577"/>
      <c r="K670" s="561"/>
      <c r="L670" s="566"/>
      <c r="M670" s="573"/>
      <c r="N670" s="556">
        <f t="shared" ref="N670:N672" si="151">SUM(J670:M670)</f>
        <v>0</v>
      </c>
    </row>
    <row r="671" spans="1:19" x14ac:dyDescent="0.25">
      <c r="A671" s="239"/>
      <c r="B671" s="240"/>
      <c r="C671" s="241"/>
      <c r="D671" s="240"/>
      <c r="E671" s="240"/>
      <c r="F671" s="242"/>
      <c r="G671" s="243"/>
      <c r="H671" s="244"/>
      <c r="I671" s="552"/>
      <c r="J671" s="577"/>
      <c r="K671" s="561"/>
      <c r="L671" s="566"/>
      <c r="M671" s="573"/>
      <c r="N671" s="556">
        <f t="shared" si="151"/>
        <v>0</v>
      </c>
    </row>
    <row r="672" spans="1:19" ht="15.75" thickBot="1" x14ac:dyDescent="0.3">
      <c r="A672" s="245"/>
      <c r="B672" s="246"/>
      <c r="C672" s="247"/>
      <c r="D672" s="246"/>
      <c r="E672" s="246"/>
      <c r="F672" s="248"/>
      <c r="G672" s="249"/>
      <c r="H672" s="250"/>
      <c r="I672" s="553"/>
      <c r="J672" s="578"/>
      <c r="K672" s="562"/>
      <c r="L672" s="567"/>
      <c r="M672" s="574"/>
      <c r="N672" s="570">
        <f t="shared" si="151"/>
        <v>0</v>
      </c>
    </row>
    <row r="673" spans="1:19" ht="15.75" thickBot="1" x14ac:dyDescent="0.3">
      <c r="A673" s="757" t="s">
        <v>4</v>
      </c>
      <c r="B673" s="758"/>
      <c r="C673" s="758"/>
      <c r="D673" s="758"/>
      <c r="E673" s="758"/>
      <c r="F673" s="758"/>
      <c r="G673" s="758"/>
      <c r="H673" s="758"/>
      <c r="I673" s="554">
        <f>SUM(I663:I672)</f>
        <v>0</v>
      </c>
      <c r="J673" s="579">
        <f t="shared" ref="J673:N673" si="152">SUM(J663:J672)</f>
        <v>0</v>
      </c>
      <c r="K673" s="563">
        <f t="shared" si="152"/>
        <v>0</v>
      </c>
      <c r="L673" s="568">
        <f t="shared" si="152"/>
        <v>0</v>
      </c>
      <c r="M673" s="558">
        <f t="shared" si="152"/>
        <v>0</v>
      </c>
      <c r="N673" s="571">
        <f t="shared" si="152"/>
        <v>0</v>
      </c>
    </row>
    <row r="674" spans="1:19" ht="15.75" customHeight="1" thickBot="1" x14ac:dyDescent="0.3">
      <c r="A674" s="743" t="s">
        <v>465</v>
      </c>
      <c r="B674" s="744"/>
      <c r="C674" s="744"/>
      <c r="D674" s="744"/>
      <c r="E674" s="744"/>
      <c r="F674" s="744"/>
      <c r="G674" s="744"/>
      <c r="H674" s="744"/>
      <c r="I674" s="744"/>
      <c r="J674" s="744"/>
      <c r="K674" s="744"/>
      <c r="L674" s="744"/>
      <c r="M674" s="744"/>
      <c r="N674" s="745"/>
    </row>
    <row r="675" spans="1:19" ht="26.25" thickBot="1" x14ac:dyDescent="0.3">
      <c r="A675" s="429" t="s">
        <v>419</v>
      </c>
      <c r="B675" s="417" t="s">
        <v>420</v>
      </c>
      <c r="C675" s="429" t="s">
        <v>421</v>
      </c>
      <c r="D675" s="417" t="s">
        <v>36</v>
      </c>
      <c r="E675" s="650" t="s">
        <v>536</v>
      </c>
      <c r="F675" s="231" t="s">
        <v>0</v>
      </c>
      <c r="G675" s="231" t="s">
        <v>2</v>
      </c>
      <c r="H675" s="231" t="s">
        <v>37</v>
      </c>
      <c r="I675" s="550" t="s">
        <v>5</v>
      </c>
      <c r="J675" s="575" t="s">
        <v>519</v>
      </c>
      <c r="K675" s="559" t="s">
        <v>520</v>
      </c>
      <c r="L675" s="564" t="s">
        <v>521</v>
      </c>
      <c r="M675" s="557" t="s">
        <v>522</v>
      </c>
      <c r="N675" s="569" t="s">
        <v>620</v>
      </c>
      <c r="Q675" s="279"/>
      <c r="R675" s="642">
        <v>15</v>
      </c>
      <c r="S675" s="7"/>
    </row>
    <row r="676" spans="1:19" x14ac:dyDescent="0.25">
      <c r="A676" s="233"/>
      <c r="B676" s="234"/>
      <c r="C676" s="235"/>
      <c r="D676" s="234"/>
      <c r="E676" s="234"/>
      <c r="F676" s="236"/>
      <c r="G676" s="237"/>
      <c r="H676" s="238"/>
      <c r="I676" s="551"/>
      <c r="J676" s="576"/>
      <c r="K676" s="560"/>
      <c r="L676" s="565"/>
      <c r="M676" s="572"/>
      <c r="N676" s="555">
        <f t="shared" ref="N676:N682" si="153">SUM(J676:M676)</f>
        <v>0</v>
      </c>
    </row>
    <row r="677" spans="1:19" x14ac:dyDescent="0.25">
      <c r="A677" s="239"/>
      <c r="B677" s="240"/>
      <c r="C677" s="241"/>
      <c r="D677" s="240"/>
      <c r="E677" s="240"/>
      <c r="F677" s="242"/>
      <c r="G677" s="243"/>
      <c r="H677" s="244"/>
      <c r="I677" s="552"/>
      <c r="J677" s="577"/>
      <c r="K677" s="561"/>
      <c r="L677" s="566"/>
      <c r="M677" s="573"/>
      <c r="N677" s="556">
        <f t="shared" si="153"/>
        <v>0</v>
      </c>
    </row>
    <row r="678" spans="1:19" x14ac:dyDescent="0.25">
      <c r="A678" s="239"/>
      <c r="B678" s="240"/>
      <c r="C678" s="241"/>
      <c r="D678" s="240"/>
      <c r="E678" s="240"/>
      <c r="F678" s="242"/>
      <c r="G678" s="243"/>
      <c r="H678" s="244"/>
      <c r="I678" s="552"/>
      <c r="J678" s="577"/>
      <c r="K678" s="561"/>
      <c r="L678" s="566"/>
      <c r="M678" s="573"/>
      <c r="N678" s="556">
        <f t="shared" si="153"/>
        <v>0</v>
      </c>
    </row>
    <row r="679" spans="1:19" x14ac:dyDescent="0.25">
      <c r="A679" s="239"/>
      <c r="B679" s="240"/>
      <c r="C679" s="241"/>
      <c r="D679" s="240"/>
      <c r="E679" s="240"/>
      <c r="F679" s="242"/>
      <c r="G679" s="243"/>
      <c r="H679" s="244"/>
      <c r="I679" s="552"/>
      <c r="J679" s="577"/>
      <c r="K679" s="561"/>
      <c r="L679" s="566"/>
      <c r="M679" s="573"/>
      <c r="N679" s="556">
        <f t="shared" si="153"/>
        <v>0</v>
      </c>
    </row>
    <row r="680" spans="1:19" x14ac:dyDescent="0.25">
      <c r="A680" s="239"/>
      <c r="B680" s="240"/>
      <c r="C680" s="241"/>
      <c r="D680" s="240"/>
      <c r="E680" s="240"/>
      <c r="F680" s="242"/>
      <c r="G680" s="243"/>
      <c r="H680" s="244"/>
      <c r="I680" s="552"/>
      <c r="J680" s="577"/>
      <c r="K680" s="561"/>
      <c r="L680" s="566"/>
      <c r="M680" s="573"/>
      <c r="N680" s="556">
        <f t="shared" si="153"/>
        <v>0</v>
      </c>
    </row>
    <row r="681" spans="1:19" x14ac:dyDescent="0.25">
      <c r="A681" s="239"/>
      <c r="B681" s="240"/>
      <c r="C681" s="241"/>
      <c r="D681" s="240"/>
      <c r="E681" s="240"/>
      <c r="F681" s="242"/>
      <c r="G681" s="243"/>
      <c r="H681" s="244"/>
      <c r="I681" s="552"/>
      <c r="J681" s="577"/>
      <c r="K681" s="561"/>
      <c r="L681" s="566"/>
      <c r="M681" s="573"/>
      <c r="N681" s="556">
        <f t="shared" si="153"/>
        <v>0</v>
      </c>
    </row>
    <row r="682" spans="1:19" x14ac:dyDescent="0.25">
      <c r="A682" s="239"/>
      <c r="B682" s="240"/>
      <c r="C682" s="241"/>
      <c r="D682" s="240"/>
      <c r="E682" s="240"/>
      <c r="F682" s="242"/>
      <c r="G682" s="243"/>
      <c r="H682" s="244"/>
      <c r="I682" s="552"/>
      <c r="J682" s="577"/>
      <c r="K682" s="561"/>
      <c r="L682" s="566"/>
      <c r="M682" s="573"/>
      <c r="N682" s="556">
        <f t="shared" si="153"/>
        <v>0</v>
      </c>
    </row>
    <row r="683" spans="1:19" x14ac:dyDescent="0.25">
      <c r="A683" s="239"/>
      <c r="B683" s="240"/>
      <c r="C683" s="241"/>
      <c r="D683" s="240"/>
      <c r="E683" s="240"/>
      <c r="F683" s="242"/>
      <c r="G683" s="243"/>
      <c r="H683" s="244"/>
      <c r="I683" s="552"/>
      <c r="J683" s="577"/>
      <c r="K683" s="561"/>
      <c r="L683" s="566"/>
      <c r="M683" s="573"/>
      <c r="N683" s="556">
        <f t="shared" ref="N683:N685" si="154">SUM(J683:M683)</f>
        <v>0</v>
      </c>
    </row>
    <row r="684" spans="1:19" x14ac:dyDescent="0.25">
      <c r="A684" s="239"/>
      <c r="B684" s="240"/>
      <c r="C684" s="241"/>
      <c r="D684" s="240"/>
      <c r="E684" s="240"/>
      <c r="F684" s="242"/>
      <c r="G684" s="243"/>
      <c r="H684" s="244"/>
      <c r="I684" s="552"/>
      <c r="J684" s="577"/>
      <c r="K684" s="561"/>
      <c r="L684" s="566"/>
      <c r="M684" s="573"/>
      <c r="N684" s="556">
        <f t="shared" si="154"/>
        <v>0</v>
      </c>
    </row>
    <row r="685" spans="1:19" ht="15.75" thickBot="1" x14ac:dyDescent="0.3">
      <c r="A685" s="245"/>
      <c r="B685" s="246"/>
      <c r="C685" s="247"/>
      <c r="D685" s="246"/>
      <c r="E685" s="246"/>
      <c r="F685" s="248"/>
      <c r="G685" s="249"/>
      <c r="H685" s="250"/>
      <c r="I685" s="553"/>
      <c r="J685" s="578"/>
      <c r="K685" s="562"/>
      <c r="L685" s="567"/>
      <c r="M685" s="574"/>
      <c r="N685" s="570">
        <f t="shared" si="154"/>
        <v>0</v>
      </c>
    </row>
    <row r="686" spans="1:19" ht="15.75" thickBot="1" x14ac:dyDescent="0.3">
      <c r="A686" s="757" t="s">
        <v>4</v>
      </c>
      <c r="B686" s="758"/>
      <c r="C686" s="758"/>
      <c r="D686" s="758"/>
      <c r="E686" s="758"/>
      <c r="F686" s="758"/>
      <c r="G686" s="758"/>
      <c r="H686" s="758"/>
      <c r="I686" s="554">
        <f>SUM(I676:I685)</f>
        <v>0</v>
      </c>
      <c r="J686" s="579">
        <f t="shared" ref="J686:N686" si="155">SUM(J676:J685)</f>
        <v>0</v>
      </c>
      <c r="K686" s="563">
        <f t="shared" si="155"/>
        <v>0</v>
      </c>
      <c r="L686" s="568">
        <f t="shared" si="155"/>
        <v>0</v>
      </c>
      <c r="M686" s="558">
        <f t="shared" si="155"/>
        <v>0</v>
      </c>
      <c r="N686" s="571">
        <f t="shared" si="155"/>
        <v>0</v>
      </c>
    </row>
    <row r="687" spans="1:19" ht="15.75" customHeight="1" thickBot="1" x14ac:dyDescent="0.3">
      <c r="A687" s="743" t="s">
        <v>466</v>
      </c>
      <c r="B687" s="744"/>
      <c r="C687" s="744"/>
      <c r="D687" s="744"/>
      <c r="E687" s="744"/>
      <c r="F687" s="744"/>
      <c r="G687" s="744"/>
      <c r="H687" s="744"/>
      <c r="I687" s="744"/>
      <c r="J687" s="744"/>
      <c r="K687" s="744"/>
      <c r="L687" s="744"/>
      <c r="M687" s="744"/>
      <c r="N687" s="745"/>
    </row>
    <row r="688" spans="1:19" ht="26.25" thickBot="1" x14ac:dyDescent="0.3">
      <c r="A688" s="429" t="s">
        <v>419</v>
      </c>
      <c r="B688" s="417" t="s">
        <v>420</v>
      </c>
      <c r="C688" s="429" t="s">
        <v>421</v>
      </c>
      <c r="D688" s="417" t="s">
        <v>36</v>
      </c>
      <c r="E688" s="650" t="s">
        <v>536</v>
      </c>
      <c r="F688" s="231" t="s">
        <v>0</v>
      </c>
      <c r="G688" s="231" t="s">
        <v>2</v>
      </c>
      <c r="H688" s="231" t="s">
        <v>37</v>
      </c>
      <c r="I688" s="550" t="s">
        <v>5</v>
      </c>
      <c r="J688" s="575" t="s">
        <v>519</v>
      </c>
      <c r="K688" s="559" t="s">
        <v>520</v>
      </c>
      <c r="L688" s="564" t="s">
        <v>521</v>
      </c>
      <c r="M688" s="557" t="s">
        <v>522</v>
      </c>
      <c r="N688" s="569" t="s">
        <v>620</v>
      </c>
      <c r="Q688" s="279"/>
      <c r="R688" s="642">
        <v>15</v>
      </c>
      <c r="S688" s="7"/>
    </row>
    <row r="689" spans="1:19" x14ac:dyDescent="0.25">
      <c r="A689" s="233"/>
      <c r="B689" s="234"/>
      <c r="C689" s="235"/>
      <c r="D689" s="234"/>
      <c r="E689" s="234"/>
      <c r="F689" s="236"/>
      <c r="G689" s="237"/>
      <c r="H689" s="238"/>
      <c r="I689" s="551"/>
      <c r="J689" s="576"/>
      <c r="K689" s="560"/>
      <c r="L689" s="565"/>
      <c r="M689" s="572"/>
      <c r="N689" s="555">
        <f t="shared" ref="N689:N695" si="156">SUM(J689:M689)</f>
        <v>0</v>
      </c>
    </row>
    <row r="690" spans="1:19" x14ac:dyDescent="0.25">
      <c r="A690" s="239"/>
      <c r="B690" s="240"/>
      <c r="C690" s="241"/>
      <c r="D690" s="240"/>
      <c r="E690" s="240"/>
      <c r="F690" s="242"/>
      <c r="G690" s="243"/>
      <c r="H690" s="244"/>
      <c r="I690" s="552"/>
      <c r="J690" s="577"/>
      <c r="K690" s="561"/>
      <c r="L690" s="566"/>
      <c r="M690" s="573"/>
      <c r="N690" s="556">
        <f t="shared" si="156"/>
        <v>0</v>
      </c>
    </row>
    <row r="691" spans="1:19" x14ac:dyDescent="0.25">
      <c r="A691" s="239"/>
      <c r="B691" s="240"/>
      <c r="C691" s="241"/>
      <c r="D691" s="240"/>
      <c r="E691" s="240"/>
      <c r="F691" s="242"/>
      <c r="G691" s="243"/>
      <c r="H691" s="244"/>
      <c r="I691" s="552"/>
      <c r="J691" s="577"/>
      <c r="K691" s="561"/>
      <c r="L691" s="566"/>
      <c r="M691" s="573"/>
      <c r="N691" s="556">
        <f t="shared" si="156"/>
        <v>0</v>
      </c>
    </row>
    <row r="692" spans="1:19" x14ac:dyDescent="0.25">
      <c r="A692" s="239"/>
      <c r="B692" s="240"/>
      <c r="C692" s="241"/>
      <c r="D692" s="240"/>
      <c r="E692" s="240"/>
      <c r="F692" s="242"/>
      <c r="G692" s="243"/>
      <c r="H692" s="244"/>
      <c r="I692" s="552"/>
      <c r="J692" s="577"/>
      <c r="K692" s="561"/>
      <c r="L692" s="566"/>
      <c r="M692" s="573"/>
      <c r="N692" s="556">
        <f t="shared" si="156"/>
        <v>0</v>
      </c>
    </row>
    <row r="693" spans="1:19" x14ac:dyDescent="0.25">
      <c r="A693" s="239"/>
      <c r="B693" s="240"/>
      <c r="C693" s="241"/>
      <c r="D693" s="240"/>
      <c r="E693" s="240"/>
      <c r="F693" s="242"/>
      <c r="G693" s="243"/>
      <c r="H693" s="244"/>
      <c r="I693" s="552"/>
      <c r="J693" s="577"/>
      <c r="K693" s="561"/>
      <c r="L693" s="566"/>
      <c r="M693" s="573"/>
      <c r="N693" s="556">
        <f t="shared" si="156"/>
        <v>0</v>
      </c>
    </row>
    <row r="694" spans="1:19" x14ac:dyDescent="0.25">
      <c r="A694" s="239"/>
      <c r="B694" s="240"/>
      <c r="C694" s="241"/>
      <c r="D694" s="240"/>
      <c r="E694" s="240"/>
      <c r="F694" s="242"/>
      <c r="G694" s="243"/>
      <c r="H694" s="244"/>
      <c r="I694" s="552"/>
      <c r="J694" s="577"/>
      <c r="K694" s="561"/>
      <c r="L694" s="566"/>
      <c r="M694" s="573"/>
      <c r="N694" s="556">
        <f t="shared" si="156"/>
        <v>0</v>
      </c>
    </row>
    <row r="695" spans="1:19" x14ac:dyDescent="0.25">
      <c r="A695" s="239"/>
      <c r="B695" s="240"/>
      <c r="C695" s="241"/>
      <c r="D695" s="240"/>
      <c r="E695" s="240"/>
      <c r="F695" s="242"/>
      <c r="G695" s="243"/>
      <c r="H695" s="244"/>
      <c r="I695" s="552"/>
      <c r="J695" s="577"/>
      <c r="K695" s="561"/>
      <c r="L695" s="566"/>
      <c r="M695" s="573"/>
      <c r="N695" s="556">
        <f t="shared" si="156"/>
        <v>0</v>
      </c>
    </row>
    <row r="696" spans="1:19" x14ac:dyDescent="0.25">
      <c r="A696" s="239"/>
      <c r="B696" s="240"/>
      <c r="C696" s="241"/>
      <c r="D696" s="240"/>
      <c r="E696" s="240"/>
      <c r="F696" s="242"/>
      <c r="G696" s="243"/>
      <c r="H696" s="244"/>
      <c r="I696" s="552"/>
      <c r="J696" s="577"/>
      <c r="K696" s="561"/>
      <c r="L696" s="566"/>
      <c r="M696" s="573"/>
      <c r="N696" s="556">
        <f t="shared" ref="N696:N698" si="157">SUM(J696:M696)</f>
        <v>0</v>
      </c>
    </row>
    <row r="697" spans="1:19" x14ac:dyDescent="0.25">
      <c r="A697" s="239"/>
      <c r="B697" s="240"/>
      <c r="C697" s="241"/>
      <c r="D697" s="240"/>
      <c r="E697" s="240"/>
      <c r="F697" s="242"/>
      <c r="G697" s="243"/>
      <c r="H697" s="244"/>
      <c r="I697" s="552"/>
      <c r="J697" s="577"/>
      <c r="K697" s="561"/>
      <c r="L697" s="566"/>
      <c r="M697" s="573"/>
      <c r="N697" s="556">
        <f t="shared" si="157"/>
        <v>0</v>
      </c>
    </row>
    <row r="698" spans="1:19" ht="15.75" thickBot="1" x14ac:dyDescent="0.3">
      <c r="A698" s="245"/>
      <c r="B698" s="246"/>
      <c r="C698" s="247"/>
      <c r="D698" s="246"/>
      <c r="E698" s="246"/>
      <c r="F698" s="248"/>
      <c r="G698" s="249"/>
      <c r="H698" s="250"/>
      <c r="I698" s="553"/>
      <c r="J698" s="578"/>
      <c r="K698" s="562"/>
      <c r="L698" s="567"/>
      <c r="M698" s="574"/>
      <c r="N698" s="570">
        <f t="shared" si="157"/>
        <v>0</v>
      </c>
    </row>
    <row r="699" spans="1:19" ht="15.75" thickBot="1" x14ac:dyDescent="0.3">
      <c r="A699" s="757" t="s">
        <v>4</v>
      </c>
      <c r="B699" s="758"/>
      <c r="C699" s="758"/>
      <c r="D699" s="758"/>
      <c r="E699" s="758"/>
      <c r="F699" s="758"/>
      <c r="G699" s="758"/>
      <c r="H699" s="758"/>
      <c r="I699" s="554">
        <f>SUM(I689:I698)</f>
        <v>0</v>
      </c>
      <c r="J699" s="579">
        <f t="shared" ref="J699:N699" si="158">SUM(J689:J698)</f>
        <v>0</v>
      </c>
      <c r="K699" s="563">
        <f t="shared" si="158"/>
        <v>0</v>
      </c>
      <c r="L699" s="568">
        <f t="shared" si="158"/>
        <v>0</v>
      </c>
      <c r="M699" s="558">
        <f t="shared" si="158"/>
        <v>0</v>
      </c>
      <c r="N699" s="571">
        <f t="shared" si="158"/>
        <v>0</v>
      </c>
    </row>
    <row r="700" spans="1:19" ht="15.75" customHeight="1" thickBot="1" x14ac:dyDescent="0.3">
      <c r="A700" s="754" t="s">
        <v>467</v>
      </c>
      <c r="B700" s="755"/>
      <c r="C700" s="755"/>
      <c r="D700" s="755"/>
      <c r="E700" s="755"/>
      <c r="F700" s="755"/>
      <c r="G700" s="755"/>
      <c r="H700" s="755"/>
      <c r="I700" s="755"/>
      <c r="J700" s="755"/>
      <c r="K700" s="755"/>
      <c r="L700" s="755"/>
      <c r="M700" s="755"/>
      <c r="N700" s="756"/>
    </row>
    <row r="701" spans="1:19" ht="26.25" thickBot="1" x14ac:dyDescent="0.3">
      <c r="A701" s="429" t="s">
        <v>419</v>
      </c>
      <c r="B701" s="417" t="s">
        <v>420</v>
      </c>
      <c r="C701" s="429" t="s">
        <v>421</v>
      </c>
      <c r="D701" s="417" t="s">
        <v>36</v>
      </c>
      <c r="E701" s="650" t="s">
        <v>536</v>
      </c>
      <c r="F701" s="231" t="s">
        <v>0</v>
      </c>
      <c r="G701" s="231" t="s">
        <v>2</v>
      </c>
      <c r="H701" s="231" t="s">
        <v>37</v>
      </c>
      <c r="I701" s="550" t="s">
        <v>5</v>
      </c>
      <c r="J701" s="575" t="s">
        <v>519</v>
      </c>
      <c r="K701" s="559" t="s">
        <v>520</v>
      </c>
      <c r="L701" s="564" t="s">
        <v>521</v>
      </c>
      <c r="M701" s="557" t="s">
        <v>522</v>
      </c>
      <c r="N701" s="569" t="s">
        <v>620</v>
      </c>
      <c r="Q701" s="279"/>
      <c r="R701" s="642">
        <v>16</v>
      </c>
      <c r="S701" s="7"/>
    </row>
    <row r="702" spans="1:19" x14ac:dyDescent="0.25">
      <c r="A702" s="233"/>
      <c r="B702" s="234"/>
      <c r="C702" s="235"/>
      <c r="D702" s="234"/>
      <c r="E702" s="234"/>
      <c r="F702" s="236"/>
      <c r="G702" s="237"/>
      <c r="H702" s="238"/>
      <c r="I702" s="551"/>
      <c r="J702" s="576"/>
      <c r="K702" s="560"/>
      <c r="L702" s="565"/>
      <c r="M702" s="572"/>
      <c r="N702" s="555">
        <f t="shared" ref="N702:N708" si="159">SUM(J702:M702)</f>
        <v>0</v>
      </c>
    </row>
    <row r="703" spans="1:19" x14ac:dyDescent="0.25">
      <c r="A703" s="239"/>
      <c r="B703" s="240"/>
      <c r="C703" s="241"/>
      <c r="D703" s="240"/>
      <c r="E703" s="240"/>
      <c r="F703" s="242"/>
      <c r="G703" s="243"/>
      <c r="H703" s="244"/>
      <c r="I703" s="552"/>
      <c r="J703" s="577"/>
      <c r="K703" s="561"/>
      <c r="L703" s="566"/>
      <c r="M703" s="573"/>
      <c r="N703" s="556">
        <f t="shared" si="159"/>
        <v>0</v>
      </c>
    </row>
    <row r="704" spans="1:19" x14ac:dyDescent="0.25">
      <c r="A704" s="239"/>
      <c r="B704" s="240"/>
      <c r="C704" s="241"/>
      <c r="D704" s="240"/>
      <c r="E704" s="240"/>
      <c r="F704" s="242"/>
      <c r="G704" s="243"/>
      <c r="H704" s="244"/>
      <c r="I704" s="552"/>
      <c r="J704" s="577"/>
      <c r="K704" s="561"/>
      <c r="L704" s="566"/>
      <c r="M704" s="573"/>
      <c r="N704" s="556">
        <f t="shared" si="159"/>
        <v>0</v>
      </c>
    </row>
    <row r="705" spans="1:19" x14ac:dyDescent="0.25">
      <c r="A705" s="239"/>
      <c r="B705" s="240"/>
      <c r="C705" s="241"/>
      <c r="D705" s="240"/>
      <c r="E705" s="240"/>
      <c r="F705" s="242"/>
      <c r="G705" s="243"/>
      <c r="H705" s="244"/>
      <c r="I705" s="552"/>
      <c r="J705" s="577"/>
      <c r="K705" s="561"/>
      <c r="L705" s="566"/>
      <c r="M705" s="573"/>
      <c r="N705" s="556">
        <f t="shared" si="159"/>
        <v>0</v>
      </c>
    </row>
    <row r="706" spans="1:19" x14ac:dyDescent="0.25">
      <c r="A706" s="239"/>
      <c r="B706" s="240"/>
      <c r="C706" s="241"/>
      <c r="D706" s="240"/>
      <c r="E706" s="240"/>
      <c r="F706" s="242"/>
      <c r="G706" s="243"/>
      <c r="H706" s="244"/>
      <c r="I706" s="552"/>
      <c r="J706" s="577"/>
      <c r="K706" s="561"/>
      <c r="L706" s="566"/>
      <c r="M706" s="573"/>
      <c r="N706" s="556">
        <f t="shared" si="159"/>
        <v>0</v>
      </c>
    </row>
    <row r="707" spans="1:19" x14ac:dyDescent="0.25">
      <c r="A707" s="239"/>
      <c r="B707" s="240"/>
      <c r="C707" s="241"/>
      <c r="D707" s="240"/>
      <c r="E707" s="240"/>
      <c r="F707" s="242"/>
      <c r="G707" s="243"/>
      <c r="H707" s="244"/>
      <c r="I707" s="552"/>
      <c r="J707" s="577"/>
      <c r="K707" s="561"/>
      <c r="L707" s="566"/>
      <c r="M707" s="573"/>
      <c r="N707" s="556">
        <f t="shared" si="159"/>
        <v>0</v>
      </c>
    </row>
    <row r="708" spans="1:19" x14ac:dyDescent="0.25">
      <c r="A708" s="239"/>
      <c r="B708" s="240"/>
      <c r="C708" s="241"/>
      <c r="D708" s="240"/>
      <c r="E708" s="240"/>
      <c r="F708" s="242"/>
      <c r="G708" s="243"/>
      <c r="H708" s="244"/>
      <c r="I708" s="552"/>
      <c r="J708" s="577"/>
      <c r="K708" s="561"/>
      <c r="L708" s="566"/>
      <c r="M708" s="573"/>
      <c r="N708" s="556">
        <f t="shared" si="159"/>
        <v>0</v>
      </c>
    </row>
    <row r="709" spans="1:19" x14ac:dyDescent="0.25">
      <c r="A709" s="239"/>
      <c r="B709" s="240"/>
      <c r="C709" s="241"/>
      <c r="D709" s="240"/>
      <c r="E709" s="240"/>
      <c r="F709" s="242"/>
      <c r="G709" s="243"/>
      <c r="H709" s="244"/>
      <c r="I709" s="552"/>
      <c r="J709" s="577"/>
      <c r="K709" s="561"/>
      <c r="L709" s="566"/>
      <c r="M709" s="573"/>
      <c r="N709" s="556">
        <f t="shared" ref="N709:N711" si="160">SUM(J709:M709)</f>
        <v>0</v>
      </c>
    </row>
    <row r="710" spans="1:19" x14ac:dyDescent="0.25">
      <c r="A710" s="239"/>
      <c r="B710" s="240"/>
      <c r="C710" s="241"/>
      <c r="D710" s="240"/>
      <c r="E710" s="240"/>
      <c r="F710" s="242"/>
      <c r="G710" s="243"/>
      <c r="H710" s="244"/>
      <c r="I710" s="552"/>
      <c r="J710" s="577"/>
      <c r="K710" s="561"/>
      <c r="L710" s="566"/>
      <c r="M710" s="573"/>
      <c r="N710" s="556">
        <f t="shared" si="160"/>
        <v>0</v>
      </c>
    </row>
    <row r="711" spans="1:19" ht="15.75" thickBot="1" x14ac:dyDescent="0.3">
      <c r="A711" s="245"/>
      <c r="B711" s="246"/>
      <c r="C711" s="247"/>
      <c r="D711" s="246"/>
      <c r="E711" s="246"/>
      <c r="F711" s="248"/>
      <c r="G711" s="249"/>
      <c r="H711" s="250"/>
      <c r="I711" s="553"/>
      <c r="J711" s="578"/>
      <c r="K711" s="562"/>
      <c r="L711" s="567"/>
      <c r="M711" s="574"/>
      <c r="N711" s="570">
        <f t="shared" si="160"/>
        <v>0</v>
      </c>
    </row>
    <row r="712" spans="1:19" ht="15.75" thickBot="1" x14ac:dyDescent="0.3">
      <c r="A712" s="757" t="s">
        <v>4</v>
      </c>
      <c r="B712" s="758"/>
      <c r="C712" s="758"/>
      <c r="D712" s="758"/>
      <c r="E712" s="758"/>
      <c r="F712" s="758"/>
      <c r="G712" s="758"/>
      <c r="H712" s="758"/>
      <c r="I712" s="554">
        <f>SUM(I702:I711)</f>
        <v>0</v>
      </c>
      <c r="J712" s="579">
        <f t="shared" ref="J712:N712" si="161">SUM(J702:J711)</f>
        <v>0</v>
      </c>
      <c r="K712" s="563">
        <f t="shared" si="161"/>
        <v>0</v>
      </c>
      <c r="L712" s="568">
        <f t="shared" si="161"/>
        <v>0</v>
      </c>
      <c r="M712" s="558">
        <f t="shared" si="161"/>
        <v>0</v>
      </c>
      <c r="N712" s="571">
        <f t="shared" si="161"/>
        <v>0</v>
      </c>
    </row>
    <row r="713" spans="1:19" ht="15.75" customHeight="1" thickBot="1" x14ac:dyDescent="0.3">
      <c r="A713" s="743" t="s">
        <v>468</v>
      </c>
      <c r="B713" s="744"/>
      <c r="C713" s="744"/>
      <c r="D713" s="744"/>
      <c r="E713" s="744"/>
      <c r="F713" s="744"/>
      <c r="G713" s="744"/>
      <c r="H713" s="744"/>
      <c r="I713" s="744"/>
      <c r="J713" s="744"/>
      <c r="K713" s="744"/>
      <c r="L713" s="744"/>
      <c r="M713" s="744"/>
      <c r="N713" s="745"/>
    </row>
    <row r="714" spans="1:19" ht="26.25" thickBot="1" x14ac:dyDescent="0.3">
      <c r="A714" s="429" t="s">
        <v>419</v>
      </c>
      <c r="B714" s="417" t="s">
        <v>420</v>
      </c>
      <c r="C714" s="429" t="s">
        <v>421</v>
      </c>
      <c r="D714" s="417" t="s">
        <v>36</v>
      </c>
      <c r="E714" s="650" t="s">
        <v>536</v>
      </c>
      <c r="F714" s="231" t="s">
        <v>0</v>
      </c>
      <c r="G714" s="231" t="s">
        <v>2</v>
      </c>
      <c r="H714" s="231" t="s">
        <v>37</v>
      </c>
      <c r="I714" s="550" t="s">
        <v>5</v>
      </c>
      <c r="J714" s="575" t="s">
        <v>519</v>
      </c>
      <c r="K714" s="559" t="s">
        <v>520</v>
      </c>
      <c r="L714" s="564" t="s">
        <v>521</v>
      </c>
      <c r="M714" s="557" t="s">
        <v>522</v>
      </c>
      <c r="N714" s="569" t="s">
        <v>620</v>
      </c>
      <c r="Q714" s="279"/>
      <c r="R714" s="642">
        <v>18</v>
      </c>
      <c r="S714" s="7"/>
    </row>
    <row r="715" spans="1:19" x14ac:dyDescent="0.25">
      <c r="A715" s="233"/>
      <c r="B715" s="234"/>
      <c r="C715" s="235"/>
      <c r="D715" s="234"/>
      <c r="E715" s="234"/>
      <c r="F715" s="236"/>
      <c r="G715" s="237"/>
      <c r="H715" s="238"/>
      <c r="I715" s="551"/>
      <c r="J715" s="576"/>
      <c r="K715" s="560"/>
      <c r="L715" s="565"/>
      <c r="M715" s="572"/>
      <c r="N715" s="555">
        <f t="shared" ref="N715:N721" si="162">SUM(J715:M715)</f>
        <v>0</v>
      </c>
    </row>
    <row r="716" spans="1:19" x14ac:dyDescent="0.25">
      <c r="A716" s="239"/>
      <c r="B716" s="240"/>
      <c r="C716" s="241"/>
      <c r="D716" s="240"/>
      <c r="E716" s="240"/>
      <c r="F716" s="242"/>
      <c r="G716" s="243"/>
      <c r="H716" s="244"/>
      <c r="I716" s="552"/>
      <c r="J716" s="577"/>
      <c r="K716" s="561"/>
      <c r="L716" s="566"/>
      <c r="M716" s="573"/>
      <c r="N716" s="556">
        <f t="shared" si="162"/>
        <v>0</v>
      </c>
    </row>
    <row r="717" spans="1:19" x14ac:dyDescent="0.25">
      <c r="A717" s="239"/>
      <c r="B717" s="240"/>
      <c r="C717" s="241"/>
      <c r="D717" s="240"/>
      <c r="E717" s="240"/>
      <c r="F717" s="242"/>
      <c r="G717" s="243"/>
      <c r="H717" s="244"/>
      <c r="I717" s="552"/>
      <c r="J717" s="577"/>
      <c r="K717" s="561"/>
      <c r="L717" s="566"/>
      <c r="M717" s="573"/>
      <c r="N717" s="556">
        <f t="shared" si="162"/>
        <v>0</v>
      </c>
    </row>
    <row r="718" spans="1:19" x14ac:dyDescent="0.25">
      <c r="A718" s="239"/>
      <c r="B718" s="240"/>
      <c r="C718" s="241"/>
      <c r="D718" s="240"/>
      <c r="E718" s="240"/>
      <c r="F718" s="242"/>
      <c r="G718" s="243"/>
      <c r="H718" s="244"/>
      <c r="I718" s="552"/>
      <c r="J718" s="577"/>
      <c r="K718" s="561"/>
      <c r="L718" s="566"/>
      <c r="M718" s="573"/>
      <c r="N718" s="556">
        <f t="shared" si="162"/>
        <v>0</v>
      </c>
    </row>
    <row r="719" spans="1:19" x14ac:dyDescent="0.25">
      <c r="A719" s="239"/>
      <c r="B719" s="240"/>
      <c r="C719" s="241"/>
      <c r="D719" s="240"/>
      <c r="E719" s="240"/>
      <c r="F719" s="242"/>
      <c r="G719" s="243"/>
      <c r="H719" s="244"/>
      <c r="I719" s="552"/>
      <c r="J719" s="577"/>
      <c r="K719" s="561"/>
      <c r="L719" s="566"/>
      <c r="M719" s="573"/>
      <c r="N719" s="556">
        <f t="shared" si="162"/>
        <v>0</v>
      </c>
    </row>
    <row r="720" spans="1:19" x14ac:dyDescent="0.25">
      <c r="A720" s="239"/>
      <c r="B720" s="240"/>
      <c r="C720" s="241"/>
      <c r="D720" s="240"/>
      <c r="E720" s="240"/>
      <c r="F720" s="242"/>
      <c r="G720" s="243"/>
      <c r="H720" s="244"/>
      <c r="I720" s="552"/>
      <c r="J720" s="577"/>
      <c r="K720" s="561"/>
      <c r="L720" s="566"/>
      <c r="M720" s="573"/>
      <c r="N720" s="556">
        <f t="shared" si="162"/>
        <v>0</v>
      </c>
    </row>
    <row r="721" spans="1:19" x14ac:dyDescent="0.25">
      <c r="A721" s="239"/>
      <c r="B721" s="240"/>
      <c r="C721" s="241"/>
      <c r="D721" s="240"/>
      <c r="E721" s="240"/>
      <c r="F721" s="242"/>
      <c r="G721" s="243"/>
      <c r="H721" s="244"/>
      <c r="I721" s="552"/>
      <c r="J721" s="577"/>
      <c r="K721" s="561"/>
      <c r="L721" s="566"/>
      <c r="M721" s="573"/>
      <c r="N721" s="556">
        <f t="shared" si="162"/>
        <v>0</v>
      </c>
    </row>
    <row r="722" spans="1:19" x14ac:dyDescent="0.25">
      <c r="A722" s="239"/>
      <c r="B722" s="240"/>
      <c r="C722" s="241"/>
      <c r="D722" s="240"/>
      <c r="E722" s="240"/>
      <c r="F722" s="242"/>
      <c r="G722" s="243"/>
      <c r="H722" s="244"/>
      <c r="I722" s="552"/>
      <c r="J722" s="577"/>
      <c r="K722" s="561"/>
      <c r="L722" s="566"/>
      <c r="M722" s="573"/>
      <c r="N722" s="556">
        <f t="shared" ref="N722:N724" si="163">SUM(J722:M722)</f>
        <v>0</v>
      </c>
    </row>
    <row r="723" spans="1:19" x14ac:dyDescent="0.25">
      <c r="A723" s="239"/>
      <c r="B723" s="240"/>
      <c r="C723" s="241"/>
      <c r="D723" s="240"/>
      <c r="E723" s="240"/>
      <c r="F723" s="242"/>
      <c r="G723" s="243"/>
      <c r="H723" s="244"/>
      <c r="I723" s="552"/>
      <c r="J723" s="577"/>
      <c r="K723" s="561"/>
      <c r="L723" s="566"/>
      <c r="M723" s="573"/>
      <c r="N723" s="556">
        <f t="shared" si="163"/>
        <v>0</v>
      </c>
    </row>
    <row r="724" spans="1:19" ht="15.75" thickBot="1" x14ac:dyDescent="0.3">
      <c r="A724" s="245"/>
      <c r="B724" s="246"/>
      <c r="C724" s="247"/>
      <c r="D724" s="246"/>
      <c r="E724" s="246"/>
      <c r="F724" s="248"/>
      <c r="G724" s="249"/>
      <c r="H724" s="250"/>
      <c r="I724" s="553"/>
      <c r="J724" s="578"/>
      <c r="K724" s="562"/>
      <c r="L724" s="567"/>
      <c r="M724" s="574"/>
      <c r="N724" s="570">
        <f t="shared" si="163"/>
        <v>0</v>
      </c>
    </row>
    <row r="725" spans="1:19" ht="15.75" thickBot="1" x14ac:dyDescent="0.3">
      <c r="A725" s="757" t="s">
        <v>4</v>
      </c>
      <c r="B725" s="758"/>
      <c r="C725" s="758"/>
      <c r="D725" s="758"/>
      <c r="E725" s="758"/>
      <c r="F725" s="758"/>
      <c r="G725" s="758"/>
      <c r="H725" s="758"/>
      <c r="I725" s="554">
        <f>SUM(I715:I724)</f>
        <v>0</v>
      </c>
      <c r="J725" s="579">
        <f t="shared" ref="J725:N725" si="164">SUM(J715:J724)</f>
        <v>0</v>
      </c>
      <c r="K725" s="563">
        <f t="shared" si="164"/>
        <v>0</v>
      </c>
      <c r="L725" s="568">
        <f t="shared" si="164"/>
        <v>0</v>
      </c>
      <c r="M725" s="558">
        <f t="shared" si="164"/>
        <v>0</v>
      </c>
      <c r="N725" s="571">
        <f t="shared" si="164"/>
        <v>0</v>
      </c>
    </row>
    <row r="726" spans="1:19" ht="15.75" customHeight="1" thickBot="1" x14ac:dyDescent="0.3">
      <c r="A726" s="743" t="s">
        <v>469</v>
      </c>
      <c r="B726" s="744"/>
      <c r="C726" s="744"/>
      <c r="D726" s="744"/>
      <c r="E726" s="744"/>
      <c r="F726" s="744"/>
      <c r="G726" s="744"/>
      <c r="H726" s="744"/>
      <c r="I726" s="744"/>
      <c r="J726" s="744"/>
      <c r="K726" s="744"/>
      <c r="L726" s="744"/>
      <c r="M726" s="744"/>
      <c r="N726" s="745"/>
    </row>
    <row r="727" spans="1:19" ht="26.25" thickBot="1" x14ac:dyDescent="0.3">
      <c r="A727" s="429" t="s">
        <v>419</v>
      </c>
      <c r="B727" s="417" t="s">
        <v>420</v>
      </c>
      <c r="C727" s="429" t="s">
        <v>421</v>
      </c>
      <c r="D727" s="417" t="s">
        <v>36</v>
      </c>
      <c r="E727" s="650" t="s">
        <v>536</v>
      </c>
      <c r="F727" s="231" t="s">
        <v>0</v>
      </c>
      <c r="G727" s="231" t="s">
        <v>2</v>
      </c>
      <c r="H727" s="231" t="s">
        <v>37</v>
      </c>
      <c r="I727" s="550" t="s">
        <v>5</v>
      </c>
      <c r="J727" s="575" t="s">
        <v>519</v>
      </c>
      <c r="K727" s="559" t="s">
        <v>520</v>
      </c>
      <c r="L727" s="564" t="s">
        <v>521</v>
      </c>
      <c r="M727" s="557" t="s">
        <v>522</v>
      </c>
      <c r="N727" s="569" t="s">
        <v>620</v>
      </c>
      <c r="Q727" s="279"/>
      <c r="R727" s="642">
        <v>18</v>
      </c>
      <c r="S727" s="7"/>
    </row>
    <row r="728" spans="1:19" x14ac:dyDescent="0.25">
      <c r="A728" s="233"/>
      <c r="B728" s="234"/>
      <c r="C728" s="235"/>
      <c r="D728" s="234"/>
      <c r="E728" s="234"/>
      <c r="F728" s="236"/>
      <c r="G728" s="237"/>
      <c r="H728" s="238"/>
      <c r="I728" s="551"/>
      <c r="J728" s="576"/>
      <c r="K728" s="560"/>
      <c r="L728" s="565"/>
      <c r="M728" s="572"/>
      <c r="N728" s="555">
        <f t="shared" ref="N728:N734" si="165">SUM(J728:M728)</f>
        <v>0</v>
      </c>
    </row>
    <row r="729" spans="1:19" x14ac:dyDescent="0.25">
      <c r="A729" s="239"/>
      <c r="B729" s="240"/>
      <c r="C729" s="241"/>
      <c r="D729" s="240"/>
      <c r="E729" s="240"/>
      <c r="F729" s="242"/>
      <c r="G729" s="243"/>
      <c r="H729" s="244"/>
      <c r="I729" s="552"/>
      <c r="J729" s="577"/>
      <c r="K729" s="561"/>
      <c r="L729" s="566"/>
      <c r="M729" s="573"/>
      <c r="N729" s="556">
        <f t="shared" si="165"/>
        <v>0</v>
      </c>
    </row>
    <row r="730" spans="1:19" x14ac:dyDescent="0.25">
      <c r="A730" s="239"/>
      <c r="B730" s="240"/>
      <c r="C730" s="241"/>
      <c r="D730" s="240"/>
      <c r="E730" s="240"/>
      <c r="F730" s="242"/>
      <c r="G730" s="243"/>
      <c r="H730" s="244"/>
      <c r="I730" s="552"/>
      <c r="J730" s="577"/>
      <c r="K730" s="561"/>
      <c r="L730" s="566"/>
      <c r="M730" s="573"/>
      <c r="N730" s="556">
        <f t="shared" si="165"/>
        <v>0</v>
      </c>
    </row>
    <row r="731" spans="1:19" x14ac:dyDescent="0.25">
      <c r="A731" s="239"/>
      <c r="B731" s="240"/>
      <c r="C731" s="241"/>
      <c r="D731" s="240"/>
      <c r="E731" s="240"/>
      <c r="F731" s="242"/>
      <c r="G731" s="243"/>
      <c r="H731" s="244"/>
      <c r="I731" s="552"/>
      <c r="J731" s="577"/>
      <c r="K731" s="561"/>
      <c r="L731" s="566"/>
      <c r="M731" s="573"/>
      <c r="N731" s="556">
        <f t="shared" si="165"/>
        <v>0</v>
      </c>
    </row>
    <row r="732" spans="1:19" x14ac:dyDescent="0.25">
      <c r="A732" s="239"/>
      <c r="B732" s="240"/>
      <c r="C732" s="241"/>
      <c r="D732" s="240"/>
      <c r="E732" s="240"/>
      <c r="F732" s="242"/>
      <c r="G732" s="243"/>
      <c r="H732" s="244"/>
      <c r="I732" s="552"/>
      <c r="J732" s="577"/>
      <c r="K732" s="561"/>
      <c r="L732" s="566"/>
      <c r="M732" s="573"/>
      <c r="N732" s="556">
        <f t="shared" si="165"/>
        <v>0</v>
      </c>
    </row>
    <row r="733" spans="1:19" x14ac:dyDescent="0.25">
      <c r="A733" s="239"/>
      <c r="B733" s="240"/>
      <c r="C733" s="241"/>
      <c r="D733" s="240"/>
      <c r="E733" s="240"/>
      <c r="F733" s="242"/>
      <c r="G733" s="243"/>
      <c r="H733" s="244"/>
      <c r="I733" s="552"/>
      <c r="J733" s="577"/>
      <c r="K733" s="561"/>
      <c r="L733" s="566"/>
      <c r="M733" s="573"/>
      <c r="N733" s="556">
        <f t="shared" si="165"/>
        <v>0</v>
      </c>
    </row>
    <row r="734" spans="1:19" x14ac:dyDescent="0.25">
      <c r="A734" s="239"/>
      <c r="B734" s="240"/>
      <c r="C734" s="241"/>
      <c r="D734" s="240"/>
      <c r="E734" s="240"/>
      <c r="F734" s="242"/>
      <c r="G734" s="243"/>
      <c r="H734" s="244"/>
      <c r="I734" s="552"/>
      <c r="J734" s="577"/>
      <c r="K734" s="561"/>
      <c r="L734" s="566"/>
      <c r="M734" s="573"/>
      <c r="N734" s="556">
        <f t="shared" si="165"/>
        <v>0</v>
      </c>
    </row>
    <row r="735" spans="1:19" x14ac:dyDescent="0.25">
      <c r="A735" s="239"/>
      <c r="B735" s="240"/>
      <c r="C735" s="241"/>
      <c r="D735" s="240"/>
      <c r="E735" s="240"/>
      <c r="F735" s="242"/>
      <c r="G735" s="243"/>
      <c r="H735" s="244"/>
      <c r="I735" s="552"/>
      <c r="J735" s="577"/>
      <c r="K735" s="561"/>
      <c r="L735" s="566"/>
      <c r="M735" s="573"/>
      <c r="N735" s="556">
        <f t="shared" ref="N735:N737" si="166">SUM(J735:M735)</f>
        <v>0</v>
      </c>
    </row>
    <row r="736" spans="1:19" x14ac:dyDescent="0.25">
      <c r="A736" s="239"/>
      <c r="B736" s="240"/>
      <c r="C736" s="241"/>
      <c r="D736" s="240"/>
      <c r="E736" s="240"/>
      <c r="F736" s="242"/>
      <c r="G736" s="243"/>
      <c r="H736" s="244"/>
      <c r="I736" s="552"/>
      <c r="J736" s="577"/>
      <c r="K736" s="561"/>
      <c r="L736" s="566"/>
      <c r="M736" s="573"/>
      <c r="N736" s="556">
        <f t="shared" si="166"/>
        <v>0</v>
      </c>
    </row>
    <row r="737" spans="1:19" ht="15.75" thickBot="1" x14ac:dyDescent="0.3">
      <c r="A737" s="245"/>
      <c r="B737" s="246"/>
      <c r="C737" s="247"/>
      <c r="D737" s="246"/>
      <c r="E737" s="246"/>
      <c r="F737" s="248"/>
      <c r="G737" s="249"/>
      <c r="H737" s="250"/>
      <c r="I737" s="553"/>
      <c r="J737" s="578"/>
      <c r="K737" s="562"/>
      <c r="L737" s="567"/>
      <c r="M737" s="574"/>
      <c r="N737" s="570">
        <f t="shared" si="166"/>
        <v>0</v>
      </c>
    </row>
    <row r="738" spans="1:19" ht="15.75" thickBot="1" x14ac:dyDescent="0.3">
      <c r="A738" s="757" t="s">
        <v>4</v>
      </c>
      <c r="B738" s="758"/>
      <c r="C738" s="758"/>
      <c r="D738" s="758"/>
      <c r="E738" s="758"/>
      <c r="F738" s="758"/>
      <c r="G738" s="758"/>
      <c r="H738" s="758"/>
      <c r="I738" s="554">
        <f>SUM(I728:I737)</f>
        <v>0</v>
      </c>
      <c r="J738" s="579">
        <f t="shared" ref="J738:N738" si="167">SUM(J728:J737)</f>
        <v>0</v>
      </c>
      <c r="K738" s="563">
        <f t="shared" si="167"/>
        <v>0</v>
      </c>
      <c r="L738" s="568">
        <f t="shared" si="167"/>
        <v>0</v>
      </c>
      <c r="M738" s="558">
        <f t="shared" si="167"/>
        <v>0</v>
      </c>
      <c r="N738" s="571">
        <f t="shared" si="167"/>
        <v>0</v>
      </c>
    </row>
    <row r="739" spans="1:19" ht="15.75" customHeight="1" thickBot="1" x14ac:dyDescent="0.3">
      <c r="A739" s="743" t="s">
        <v>470</v>
      </c>
      <c r="B739" s="744"/>
      <c r="C739" s="744"/>
      <c r="D739" s="744"/>
      <c r="E739" s="744"/>
      <c r="F739" s="744"/>
      <c r="G739" s="744"/>
      <c r="H739" s="744"/>
      <c r="I739" s="744"/>
      <c r="J739" s="744"/>
      <c r="K739" s="744"/>
      <c r="L739" s="744"/>
      <c r="M739" s="744"/>
      <c r="N739" s="745"/>
    </row>
    <row r="740" spans="1:19" ht="26.25" thickBot="1" x14ac:dyDescent="0.3">
      <c r="A740" s="429" t="s">
        <v>419</v>
      </c>
      <c r="B740" s="417" t="s">
        <v>420</v>
      </c>
      <c r="C740" s="429" t="s">
        <v>421</v>
      </c>
      <c r="D740" s="417" t="s">
        <v>36</v>
      </c>
      <c r="E740" s="650" t="s">
        <v>536</v>
      </c>
      <c r="F740" s="231" t="s">
        <v>0</v>
      </c>
      <c r="G740" s="231" t="s">
        <v>2</v>
      </c>
      <c r="H740" s="231" t="s">
        <v>37</v>
      </c>
      <c r="I740" s="550" t="s">
        <v>5</v>
      </c>
      <c r="J740" s="575" t="s">
        <v>519</v>
      </c>
      <c r="K740" s="559" t="s">
        <v>520</v>
      </c>
      <c r="L740" s="564" t="s">
        <v>521</v>
      </c>
      <c r="M740" s="557" t="s">
        <v>522</v>
      </c>
      <c r="N740" s="569" t="s">
        <v>620</v>
      </c>
      <c r="Q740" s="279"/>
      <c r="R740" s="642">
        <v>18</v>
      </c>
      <c r="S740" s="7"/>
    </row>
    <row r="741" spans="1:19" x14ac:dyDescent="0.25">
      <c r="A741" s="233"/>
      <c r="B741" s="234"/>
      <c r="C741" s="235"/>
      <c r="D741" s="234"/>
      <c r="E741" s="234"/>
      <c r="F741" s="236"/>
      <c r="G741" s="237"/>
      <c r="H741" s="238"/>
      <c r="I741" s="551"/>
      <c r="J741" s="576"/>
      <c r="K741" s="560"/>
      <c r="L741" s="565"/>
      <c r="M741" s="572"/>
      <c r="N741" s="555">
        <f t="shared" ref="N741:N747" si="168">SUM(J741:M741)</f>
        <v>0</v>
      </c>
    </row>
    <row r="742" spans="1:19" x14ac:dyDescent="0.25">
      <c r="A742" s="239"/>
      <c r="B742" s="240"/>
      <c r="C742" s="241"/>
      <c r="D742" s="240"/>
      <c r="E742" s="240"/>
      <c r="F742" s="242"/>
      <c r="G742" s="243"/>
      <c r="H742" s="244"/>
      <c r="I742" s="552"/>
      <c r="J742" s="577"/>
      <c r="K742" s="561"/>
      <c r="L742" s="566"/>
      <c r="M742" s="573"/>
      <c r="N742" s="556">
        <f t="shared" si="168"/>
        <v>0</v>
      </c>
    </row>
    <row r="743" spans="1:19" x14ac:dyDescent="0.25">
      <c r="A743" s="239"/>
      <c r="B743" s="240"/>
      <c r="C743" s="241"/>
      <c r="D743" s="240"/>
      <c r="E743" s="240"/>
      <c r="F743" s="242"/>
      <c r="G743" s="243"/>
      <c r="H743" s="244"/>
      <c r="I743" s="552"/>
      <c r="J743" s="577"/>
      <c r="K743" s="561"/>
      <c r="L743" s="566"/>
      <c r="M743" s="573"/>
      <c r="N743" s="556">
        <f t="shared" si="168"/>
        <v>0</v>
      </c>
    </row>
    <row r="744" spans="1:19" x14ac:dyDescent="0.25">
      <c r="A744" s="239"/>
      <c r="B744" s="240"/>
      <c r="C744" s="241"/>
      <c r="D744" s="240"/>
      <c r="E744" s="240"/>
      <c r="F744" s="242"/>
      <c r="G744" s="243"/>
      <c r="H744" s="244"/>
      <c r="I744" s="552"/>
      <c r="J744" s="577"/>
      <c r="K744" s="561"/>
      <c r="L744" s="566"/>
      <c r="M744" s="573"/>
      <c r="N744" s="556">
        <f t="shared" si="168"/>
        <v>0</v>
      </c>
    </row>
    <row r="745" spans="1:19" x14ac:dyDescent="0.25">
      <c r="A745" s="239"/>
      <c r="B745" s="240"/>
      <c r="C745" s="241"/>
      <c r="D745" s="240"/>
      <c r="E745" s="240"/>
      <c r="F745" s="242"/>
      <c r="G745" s="243"/>
      <c r="H745" s="244"/>
      <c r="I745" s="552"/>
      <c r="J745" s="577"/>
      <c r="K745" s="561"/>
      <c r="L745" s="566"/>
      <c r="M745" s="573"/>
      <c r="N745" s="556">
        <f t="shared" si="168"/>
        <v>0</v>
      </c>
    </row>
    <row r="746" spans="1:19" x14ac:dyDescent="0.25">
      <c r="A746" s="239"/>
      <c r="B746" s="240"/>
      <c r="C746" s="241"/>
      <c r="D746" s="240"/>
      <c r="E746" s="240"/>
      <c r="F746" s="242"/>
      <c r="G746" s="243"/>
      <c r="H746" s="244"/>
      <c r="I746" s="552"/>
      <c r="J746" s="577"/>
      <c r="K746" s="561"/>
      <c r="L746" s="566"/>
      <c r="M746" s="573"/>
      <c r="N746" s="556">
        <f t="shared" si="168"/>
        <v>0</v>
      </c>
    </row>
    <row r="747" spans="1:19" x14ac:dyDescent="0.25">
      <c r="A747" s="239"/>
      <c r="B747" s="240"/>
      <c r="C747" s="241"/>
      <c r="D747" s="240"/>
      <c r="E747" s="240"/>
      <c r="F747" s="242"/>
      <c r="G747" s="243"/>
      <c r="H747" s="244"/>
      <c r="I747" s="552"/>
      <c r="J747" s="577"/>
      <c r="K747" s="561"/>
      <c r="L747" s="566"/>
      <c r="M747" s="573"/>
      <c r="N747" s="556">
        <f t="shared" si="168"/>
        <v>0</v>
      </c>
    </row>
    <row r="748" spans="1:19" x14ac:dyDescent="0.25">
      <c r="A748" s="239"/>
      <c r="B748" s="240"/>
      <c r="C748" s="241"/>
      <c r="D748" s="240"/>
      <c r="E748" s="240"/>
      <c r="F748" s="242"/>
      <c r="G748" s="243"/>
      <c r="H748" s="244"/>
      <c r="I748" s="552"/>
      <c r="J748" s="577"/>
      <c r="K748" s="561"/>
      <c r="L748" s="566"/>
      <c r="M748" s="573"/>
      <c r="N748" s="556">
        <f t="shared" ref="N748:N750" si="169">SUM(J748:M748)</f>
        <v>0</v>
      </c>
    </row>
    <row r="749" spans="1:19" x14ac:dyDescent="0.25">
      <c r="A749" s="239"/>
      <c r="B749" s="240"/>
      <c r="C749" s="241"/>
      <c r="D749" s="240"/>
      <c r="E749" s="240"/>
      <c r="F749" s="242"/>
      <c r="G749" s="243"/>
      <c r="H749" s="244"/>
      <c r="I749" s="552"/>
      <c r="J749" s="577"/>
      <c r="K749" s="561"/>
      <c r="L749" s="566"/>
      <c r="M749" s="573"/>
      <c r="N749" s="556">
        <f t="shared" si="169"/>
        <v>0</v>
      </c>
    </row>
    <row r="750" spans="1:19" ht="15.75" thickBot="1" x14ac:dyDescent="0.3">
      <c r="A750" s="245"/>
      <c r="B750" s="246"/>
      <c r="C750" s="247"/>
      <c r="D750" s="246"/>
      <c r="E750" s="246"/>
      <c r="F750" s="248"/>
      <c r="G750" s="249"/>
      <c r="H750" s="250"/>
      <c r="I750" s="553"/>
      <c r="J750" s="578"/>
      <c r="K750" s="562"/>
      <c r="L750" s="567"/>
      <c r="M750" s="574"/>
      <c r="N750" s="570">
        <f t="shared" si="169"/>
        <v>0</v>
      </c>
    </row>
    <row r="751" spans="1:19" ht="15.75" thickBot="1" x14ac:dyDescent="0.3">
      <c r="A751" s="757" t="s">
        <v>4</v>
      </c>
      <c r="B751" s="758"/>
      <c r="C751" s="758"/>
      <c r="D751" s="758"/>
      <c r="E751" s="758"/>
      <c r="F751" s="758"/>
      <c r="G751" s="758"/>
      <c r="H751" s="758"/>
      <c r="I751" s="554">
        <f>SUM(I741:I750)</f>
        <v>0</v>
      </c>
      <c r="J751" s="579">
        <f t="shared" ref="J751:N751" si="170">SUM(J741:J750)</f>
        <v>0</v>
      </c>
      <c r="K751" s="563">
        <f t="shared" si="170"/>
        <v>0</v>
      </c>
      <c r="L751" s="568">
        <f t="shared" si="170"/>
        <v>0</v>
      </c>
      <c r="M751" s="558">
        <f t="shared" si="170"/>
        <v>0</v>
      </c>
      <c r="N751" s="571">
        <f t="shared" si="170"/>
        <v>0</v>
      </c>
    </row>
    <row r="752" spans="1:19" ht="15.75" customHeight="1" thickBot="1" x14ac:dyDescent="0.3">
      <c r="A752" s="743" t="s">
        <v>471</v>
      </c>
      <c r="B752" s="744"/>
      <c r="C752" s="744"/>
      <c r="D752" s="744"/>
      <c r="E752" s="744"/>
      <c r="F752" s="744"/>
      <c r="G752" s="744"/>
      <c r="H752" s="744"/>
      <c r="I752" s="744"/>
      <c r="J752" s="744"/>
      <c r="K752" s="744"/>
      <c r="L752" s="744"/>
      <c r="M752" s="744"/>
      <c r="N752" s="745"/>
    </row>
    <row r="753" spans="1:19" ht="26.25" thickBot="1" x14ac:dyDescent="0.3">
      <c r="A753" s="429" t="s">
        <v>419</v>
      </c>
      <c r="B753" s="417" t="s">
        <v>420</v>
      </c>
      <c r="C753" s="429" t="s">
        <v>421</v>
      </c>
      <c r="D753" s="417" t="s">
        <v>36</v>
      </c>
      <c r="E753" s="650" t="s">
        <v>536</v>
      </c>
      <c r="F753" s="231" t="s">
        <v>0</v>
      </c>
      <c r="G753" s="231" t="s">
        <v>2</v>
      </c>
      <c r="H753" s="231" t="s">
        <v>37</v>
      </c>
      <c r="I753" s="550" t="s">
        <v>5</v>
      </c>
      <c r="J753" s="575" t="s">
        <v>519</v>
      </c>
      <c r="K753" s="559" t="s">
        <v>520</v>
      </c>
      <c r="L753" s="564" t="s">
        <v>521</v>
      </c>
      <c r="M753" s="557" t="s">
        <v>522</v>
      </c>
      <c r="N753" s="569" t="s">
        <v>620</v>
      </c>
      <c r="Q753" s="279"/>
      <c r="R753" s="642">
        <v>18</v>
      </c>
      <c r="S753" s="7"/>
    </row>
    <row r="754" spans="1:19" x14ac:dyDescent="0.25">
      <c r="A754" s="233"/>
      <c r="B754" s="234"/>
      <c r="C754" s="235"/>
      <c r="D754" s="234"/>
      <c r="E754" s="234"/>
      <c r="F754" s="236"/>
      <c r="G754" s="237"/>
      <c r="H754" s="238"/>
      <c r="I754" s="551"/>
      <c r="J754" s="576"/>
      <c r="K754" s="560"/>
      <c r="L754" s="565"/>
      <c r="M754" s="572"/>
      <c r="N754" s="555">
        <f t="shared" ref="N754:N760" si="171">SUM(J754:M754)</f>
        <v>0</v>
      </c>
    </row>
    <row r="755" spans="1:19" x14ac:dyDescent="0.25">
      <c r="A755" s="239"/>
      <c r="B755" s="240"/>
      <c r="C755" s="241"/>
      <c r="D755" s="240"/>
      <c r="E755" s="240"/>
      <c r="F755" s="242"/>
      <c r="G755" s="243"/>
      <c r="H755" s="244"/>
      <c r="I755" s="552"/>
      <c r="J755" s="577"/>
      <c r="K755" s="561"/>
      <c r="L755" s="566"/>
      <c r="M755" s="573"/>
      <c r="N755" s="556">
        <f t="shared" si="171"/>
        <v>0</v>
      </c>
    </row>
    <row r="756" spans="1:19" x14ac:dyDescent="0.25">
      <c r="A756" s="239"/>
      <c r="B756" s="240"/>
      <c r="C756" s="241"/>
      <c r="D756" s="240"/>
      <c r="E756" s="240"/>
      <c r="F756" s="242"/>
      <c r="G756" s="243"/>
      <c r="H756" s="244"/>
      <c r="I756" s="552"/>
      <c r="J756" s="577"/>
      <c r="K756" s="561"/>
      <c r="L756" s="566"/>
      <c r="M756" s="573"/>
      <c r="N756" s="556">
        <f t="shared" si="171"/>
        <v>0</v>
      </c>
    </row>
    <row r="757" spans="1:19" x14ac:dyDescent="0.25">
      <c r="A757" s="239"/>
      <c r="B757" s="240"/>
      <c r="C757" s="241"/>
      <c r="D757" s="240"/>
      <c r="E757" s="240"/>
      <c r="F757" s="242"/>
      <c r="G757" s="243"/>
      <c r="H757" s="244"/>
      <c r="I757" s="552"/>
      <c r="J757" s="577"/>
      <c r="K757" s="561"/>
      <c r="L757" s="566"/>
      <c r="M757" s="573"/>
      <c r="N757" s="556">
        <f t="shared" si="171"/>
        <v>0</v>
      </c>
    </row>
    <row r="758" spans="1:19" x14ac:dyDescent="0.25">
      <c r="A758" s="239"/>
      <c r="B758" s="240"/>
      <c r="C758" s="241"/>
      <c r="D758" s="240"/>
      <c r="E758" s="240"/>
      <c r="F758" s="242"/>
      <c r="G758" s="243"/>
      <c r="H758" s="244"/>
      <c r="I758" s="552"/>
      <c r="J758" s="577"/>
      <c r="K758" s="561"/>
      <c r="L758" s="566"/>
      <c r="M758" s="573"/>
      <c r="N758" s="556">
        <f t="shared" si="171"/>
        <v>0</v>
      </c>
    </row>
    <row r="759" spans="1:19" x14ac:dyDescent="0.25">
      <c r="A759" s="239"/>
      <c r="B759" s="240"/>
      <c r="C759" s="241"/>
      <c r="D759" s="240"/>
      <c r="E759" s="240"/>
      <c r="F759" s="242"/>
      <c r="G759" s="243"/>
      <c r="H759" s="244"/>
      <c r="I759" s="552"/>
      <c r="J759" s="577"/>
      <c r="K759" s="561"/>
      <c r="L759" s="566"/>
      <c r="M759" s="573"/>
      <c r="N759" s="556">
        <f t="shared" si="171"/>
        <v>0</v>
      </c>
    </row>
    <row r="760" spans="1:19" x14ac:dyDescent="0.25">
      <c r="A760" s="239"/>
      <c r="B760" s="240"/>
      <c r="C760" s="241"/>
      <c r="D760" s="240"/>
      <c r="E760" s="240"/>
      <c r="F760" s="242"/>
      <c r="G760" s="243"/>
      <c r="H760" s="244"/>
      <c r="I760" s="552"/>
      <c r="J760" s="577"/>
      <c r="K760" s="561"/>
      <c r="L760" s="566"/>
      <c r="M760" s="573"/>
      <c r="N760" s="556">
        <f t="shared" si="171"/>
        <v>0</v>
      </c>
    </row>
    <row r="761" spans="1:19" x14ac:dyDescent="0.25">
      <c r="A761" s="239"/>
      <c r="B761" s="240"/>
      <c r="C761" s="241"/>
      <c r="D761" s="240"/>
      <c r="E761" s="240"/>
      <c r="F761" s="242"/>
      <c r="G761" s="243"/>
      <c r="H761" s="244"/>
      <c r="I761" s="552"/>
      <c r="J761" s="577"/>
      <c r="K761" s="561"/>
      <c r="L761" s="566"/>
      <c r="M761" s="573"/>
      <c r="N761" s="556">
        <f t="shared" ref="N761:N763" si="172">SUM(J761:M761)</f>
        <v>0</v>
      </c>
    </row>
    <row r="762" spans="1:19" x14ac:dyDescent="0.25">
      <c r="A762" s="239"/>
      <c r="B762" s="240"/>
      <c r="C762" s="241"/>
      <c r="D762" s="240"/>
      <c r="E762" s="240"/>
      <c r="F762" s="242"/>
      <c r="G762" s="243"/>
      <c r="H762" s="244"/>
      <c r="I762" s="552"/>
      <c r="J762" s="577"/>
      <c r="K762" s="561"/>
      <c r="L762" s="566"/>
      <c r="M762" s="573"/>
      <c r="N762" s="556">
        <f t="shared" si="172"/>
        <v>0</v>
      </c>
    </row>
    <row r="763" spans="1:19" ht="15.75" thickBot="1" x14ac:dyDescent="0.3">
      <c r="A763" s="245"/>
      <c r="B763" s="246"/>
      <c r="C763" s="247"/>
      <c r="D763" s="246"/>
      <c r="E763" s="246"/>
      <c r="F763" s="248"/>
      <c r="G763" s="249"/>
      <c r="H763" s="250"/>
      <c r="I763" s="553"/>
      <c r="J763" s="578"/>
      <c r="K763" s="562"/>
      <c r="L763" s="567"/>
      <c r="M763" s="574"/>
      <c r="N763" s="570">
        <f t="shared" si="172"/>
        <v>0</v>
      </c>
    </row>
    <row r="764" spans="1:19" ht="15.75" thickBot="1" x14ac:dyDescent="0.3">
      <c r="A764" s="757" t="s">
        <v>4</v>
      </c>
      <c r="B764" s="758"/>
      <c r="C764" s="758"/>
      <c r="D764" s="758"/>
      <c r="E764" s="758"/>
      <c r="F764" s="758"/>
      <c r="G764" s="758"/>
      <c r="H764" s="758"/>
      <c r="I764" s="554">
        <f>SUM(I754:I763)</f>
        <v>0</v>
      </c>
      <c r="J764" s="579">
        <f t="shared" ref="J764:N764" si="173">SUM(J754:J763)</f>
        <v>0</v>
      </c>
      <c r="K764" s="563">
        <f t="shared" si="173"/>
        <v>0</v>
      </c>
      <c r="L764" s="568">
        <f t="shared" si="173"/>
        <v>0</v>
      </c>
      <c r="M764" s="558">
        <f t="shared" si="173"/>
        <v>0</v>
      </c>
      <c r="N764" s="571">
        <f t="shared" si="173"/>
        <v>0</v>
      </c>
    </row>
    <row r="765" spans="1:19" ht="15.75" customHeight="1" thickBot="1" x14ac:dyDescent="0.3">
      <c r="A765" s="743" t="s">
        <v>472</v>
      </c>
      <c r="B765" s="744"/>
      <c r="C765" s="744"/>
      <c r="D765" s="744"/>
      <c r="E765" s="744"/>
      <c r="F765" s="744"/>
      <c r="G765" s="744"/>
      <c r="H765" s="744"/>
      <c r="I765" s="744"/>
      <c r="J765" s="744"/>
      <c r="K765" s="744"/>
      <c r="L765" s="744"/>
      <c r="M765" s="744"/>
      <c r="N765" s="745"/>
    </row>
    <row r="766" spans="1:19" ht="39" thickBot="1" x14ac:dyDescent="0.3">
      <c r="A766" s="429" t="s">
        <v>531</v>
      </c>
      <c r="B766" s="417" t="s">
        <v>537</v>
      </c>
      <c r="C766" s="429" t="s">
        <v>421</v>
      </c>
      <c r="D766" s="417" t="s">
        <v>36</v>
      </c>
      <c r="E766" s="650" t="s">
        <v>536</v>
      </c>
      <c r="F766" s="231" t="s">
        <v>0</v>
      </c>
      <c r="G766" s="231" t="s">
        <v>2</v>
      </c>
      <c r="H766" s="231" t="s">
        <v>37</v>
      </c>
      <c r="I766" s="550" t="s">
        <v>5</v>
      </c>
      <c r="J766" s="575" t="s">
        <v>519</v>
      </c>
      <c r="K766" s="559" t="s">
        <v>520</v>
      </c>
      <c r="L766" s="564" t="s">
        <v>521</v>
      </c>
      <c r="M766" s="557" t="s">
        <v>522</v>
      </c>
      <c r="N766" s="569" t="s">
        <v>620</v>
      </c>
      <c r="Q766" s="279"/>
      <c r="R766" s="642">
        <v>9</v>
      </c>
      <c r="S766" s="7"/>
    </row>
    <row r="767" spans="1:19" x14ac:dyDescent="0.25">
      <c r="A767" s="233"/>
      <c r="B767" s="234"/>
      <c r="C767" s="235"/>
      <c r="D767" s="234"/>
      <c r="E767" s="234"/>
      <c r="F767" s="236"/>
      <c r="G767" s="237"/>
      <c r="H767" s="238"/>
      <c r="I767" s="551"/>
      <c r="J767" s="576"/>
      <c r="K767" s="560"/>
      <c r="L767" s="565"/>
      <c r="M767" s="572"/>
      <c r="N767" s="555">
        <f t="shared" ref="N767:N773" si="174">SUM(J767:M767)</f>
        <v>0</v>
      </c>
    </row>
    <row r="768" spans="1:19" x14ac:dyDescent="0.25">
      <c r="A768" s="239"/>
      <c r="B768" s="240"/>
      <c r="C768" s="241"/>
      <c r="D768" s="240"/>
      <c r="E768" s="240"/>
      <c r="F768" s="242"/>
      <c r="G768" s="243"/>
      <c r="H768" s="244"/>
      <c r="I768" s="552"/>
      <c r="J768" s="577"/>
      <c r="K768" s="561"/>
      <c r="L768" s="566"/>
      <c r="M768" s="573"/>
      <c r="N768" s="556">
        <f t="shared" si="174"/>
        <v>0</v>
      </c>
    </row>
    <row r="769" spans="1:19" x14ac:dyDescent="0.25">
      <c r="A769" s="239"/>
      <c r="B769" s="240"/>
      <c r="C769" s="241"/>
      <c r="D769" s="240"/>
      <c r="E769" s="240"/>
      <c r="F769" s="242"/>
      <c r="G769" s="243"/>
      <c r="H769" s="244"/>
      <c r="I769" s="552"/>
      <c r="J769" s="577"/>
      <c r="K769" s="561"/>
      <c r="L769" s="566"/>
      <c r="M769" s="573"/>
      <c r="N769" s="556">
        <f t="shared" si="174"/>
        <v>0</v>
      </c>
    </row>
    <row r="770" spans="1:19" x14ac:dyDescent="0.25">
      <c r="A770" s="239"/>
      <c r="B770" s="240"/>
      <c r="C770" s="241"/>
      <c r="D770" s="240"/>
      <c r="E770" s="240"/>
      <c r="F770" s="242"/>
      <c r="G770" s="243"/>
      <c r="H770" s="244"/>
      <c r="I770" s="552"/>
      <c r="J770" s="577"/>
      <c r="K770" s="561"/>
      <c r="L770" s="566"/>
      <c r="M770" s="573"/>
      <c r="N770" s="556">
        <f t="shared" si="174"/>
        <v>0</v>
      </c>
    </row>
    <row r="771" spans="1:19" x14ac:dyDescent="0.25">
      <c r="A771" s="239"/>
      <c r="B771" s="240"/>
      <c r="C771" s="241"/>
      <c r="D771" s="240"/>
      <c r="E771" s="240"/>
      <c r="F771" s="242"/>
      <c r="G771" s="243"/>
      <c r="H771" s="244"/>
      <c r="I771" s="552"/>
      <c r="J771" s="577"/>
      <c r="K771" s="561"/>
      <c r="L771" s="566"/>
      <c r="M771" s="573"/>
      <c r="N771" s="556">
        <f t="shared" si="174"/>
        <v>0</v>
      </c>
    </row>
    <row r="772" spans="1:19" x14ac:dyDescent="0.25">
      <c r="A772" s="239"/>
      <c r="B772" s="240"/>
      <c r="C772" s="241"/>
      <c r="D772" s="240"/>
      <c r="E772" s="240"/>
      <c r="F772" s="242"/>
      <c r="G772" s="243"/>
      <c r="H772" s="244"/>
      <c r="I772" s="552"/>
      <c r="J772" s="577"/>
      <c r="K772" s="561"/>
      <c r="L772" s="566"/>
      <c r="M772" s="573"/>
      <c r="N772" s="556">
        <f t="shared" si="174"/>
        <v>0</v>
      </c>
    </row>
    <row r="773" spans="1:19" x14ac:dyDescent="0.25">
      <c r="A773" s="239"/>
      <c r="B773" s="240"/>
      <c r="C773" s="241"/>
      <c r="D773" s="240"/>
      <c r="E773" s="240"/>
      <c r="F773" s="242"/>
      <c r="G773" s="243"/>
      <c r="H773" s="244"/>
      <c r="I773" s="552"/>
      <c r="J773" s="577"/>
      <c r="K773" s="561"/>
      <c r="L773" s="566"/>
      <c r="M773" s="573"/>
      <c r="N773" s="556">
        <f t="shared" si="174"/>
        <v>0</v>
      </c>
    </row>
    <row r="774" spans="1:19" x14ac:dyDescent="0.25">
      <c r="A774" s="239"/>
      <c r="B774" s="240"/>
      <c r="C774" s="241"/>
      <c r="D774" s="240"/>
      <c r="E774" s="240"/>
      <c r="F774" s="242"/>
      <c r="G774" s="243"/>
      <c r="H774" s="244"/>
      <c r="I774" s="552"/>
      <c r="J774" s="577"/>
      <c r="K774" s="561"/>
      <c r="L774" s="566"/>
      <c r="M774" s="573"/>
      <c r="N774" s="556">
        <f t="shared" ref="N774:N776" si="175">SUM(J774:M774)</f>
        <v>0</v>
      </c>
    </row>
    <row r="775" spans="1:19" x14ac:dyDescent="0.25">
      <c r="A775" s="239"/>
      <c r="B775" s="240"/>
      <c r="C775" s="241"/>
      <c r="D775" s="240"/>
      <c r="E775" s="240"/>
      <c r="F775" s="242"/>
      <c r="G775" s="243"/>
      <c r="H775" s="244"/>
      <c r="I775" s="552"/>
      <c r="J775" s="577"/>
      <c r="K775" s="561"/>
      <c r="L775" s="566"/>
      <c r="M775" s="573"/>
      <c r="N775" s="556">
        <f t="shared" si="175"/>
        <v>0</v>
      </c>
    </row>
    <row r="776" spans="1:19" ht="15.75" thickBot="1" x14ac:dyDescent="0.3">
      <c r="A776" s="245"/>
      <c r="B776" s="246"/>
      <c r="C776" s="247"/>
      <c r="D776" s="246"/>
      <c r="E776" s="246"/>
      <c r="F776" s="248"/>
      <c r="G776" s="249"/>
      <c r="H776" s="250"/>
      <c r="I776" s="553"/>
      <c r="J776" s="578"/>
      <c r="K776" s="562"/>
      <c r="L776" s="567"/>
      <c r="M776" s="574"/>
      <c r="N776" s="570">
        <f t="shared" si="175"/>
        <v>0</v>
      </c>
    </row>
    <row r="777" spans="1:19" ht="15.75" thickBot="1" x14ac:dyDescent="0.3">
      <c r="A777" s="757" t="s">
        <v>4</v>
      </c>
      <c r="B777" s="758"/>
      <c r="C777" s="758"/>
      <c r="D777" s="758"/>
      <c r="E777" s="758"/>
      <c r="F777" s="758"/>
      <c r="G777" s="758"/>
      <c r="H777" s="758"/>
      <c r="I777" s="554">
        <f>SUM(I767:I776)</f>
        <v>0</v>
      </c>
      <c r="J777" s="579">
        <f t="shared" ref="J777:N777" si="176">SUM(J767:J776)</f>
        <v>0</v>
      </c>
      <c r="K777" s="563">
        <f t="shared" si="176"/>
        <v>0</v>
      </c>
      <c r="L777" s="568">
        <f t="shared" si="176"/>
        <v>0</v>
      </c>
      <c r="M777" s="558">
        <f t="shared" si="176"/>
        <v>0</v>
      </c>
      <c r="N777" s="571">
        <f t="shared" si="176"/>
        <v>0</v>
      </c>
    </row>
    <row r="778" spans="1:19" ht="15.75" customHeight="1" thickBot="1" x14ac:dyDescent="0.3">
      <c r="A778" s="743" t="s">
        <v>473</v>
      </c>
      <c r="B778" s="744"/>
      <c r="C778" s="744"/>
      <c r="D778" s="744"/>
      <c r="E778" s="744"/>
      <c r="F778" s="744"/>
      <c r="G778" s="744"/>
      <c r="H778" s="744"/>
      <c r="I778" s="744"/>
      <c r="J778" s="744"/>
      <c r="K778" s="744"/>
      <c r="L778" s="744"/>
      <c r="M778" s="744"/>
      <c r="N778" s="745"/>
    </row>
    <row r="779" spans="1:19" ht="39" thickBot="1" x14ac:dyDescent="0.3">
      <c r="A779" s="429" t="s">
        <v>531</v>
      </c>
      <c r="B779" s="417" t="s">
        <v>537</v>
      </c>
      <c r="C779" s="429" t="s">
        <v>421</v>
      </c>
      <c r="D779" s="417" t="s">
        <v>36</v>
      </c>
      <c r="E779" s="650" t="s">
        <v>536</v>
      </c>
      <c r="F779" s="231" t="s">
        <v>0</v>
      </c>
      <c r="G779" s="231" t="s">
        <v>2</v>
      </c>
      <c r="H779" s="231" t="s">
        <v>37</v>
      </c>
      <c r="I779" s="550" t="s">
        <v>5</v>
      </c>
      <c r="J779" s="575" t="s">
        <v>519</v>
      </c>
      <c r="K779" s="559" t="s">
        <v>520</v>
      </c>
      <c r="L779" s="564" t="s">
        <v>521</v>
      </c>
      <c r="M779" s="557" t="s">
        <v>522</v>
      </c>
      <c r="N779" s="569" t="s">
        <v>620</v>
      </c>
      <c r="Q779" s="279"/>
      <c r="R779" s="642">
        <v>9</v>
      </c>
      <c r="S779" s="7"/>
    </row>
    <row r="780" spans="1:19" x14ac:dyDescent="0.25">
      <c r="A780" s="233"/>
      <c r="B780" s="234"/>
      <c r="C780" s="235"/>
      <c r="D780" s="234"/>
      <c r="E780" s="234"/>
      <c r="F780" s="236"/>
      <c r="G780" s="237"/>
      <c r="H780" s="238"/>
      <c r="I780" s="551"/>
      <c r="J780" s="576"/>
      <c r="K780" s="560"/>
      <c r="L780" s="565"/>
      <c r="M780" s="572"/>
      <c r="N780" s="555">
        <f t="shared" ref="N780:N786" si="177">SUM(J780:M780)</f>
        <v>0</v>
      </c>
    </row>
    <row r="781" spans="1:19" x14ac:dyDescent="0.25">
      <c r="A781" s="239"/>
      <c r="B781" s="240"/>
      <c r="C781" s="241"/>
      <c r="D781" s="240"/>
      <c r="E781" s="240"/>
      <c r="F781" s="242"/>
      <c r="G781" s="243"/>
      <c r="H781" s="244"/>
      <c r="I781" s="552"/>
      <c r="J781" s="577"/>
      <c r="K781" s="561"/>
      <c r="L781" s="566"/>
      <c r="M781" s="573"/>
      <c r="N781" s="556">
        <f t="shared" si="177"/>
        <v>0</v>
      </c>
    </row>
    <row r="782" spans="1:19" x14ac:dyDescent="0.25">
      <c r="A782" s="239"/>
      <c r="B782" s="240"/>
      <c r="C782" s="241"/>
      <c r="D782" s="240"/>
      <c r="E782" s="240"/>
      <c r="F782" s="242"/>
      <c r="G782" s="243"/>
      <c r="H782" s="244"/>
      <c r="I782" s="552"/>
      <c r="J782" s="577"/>
      <c r="K782" s="561"/>
      <c r="L782" s="566"/>
      <c r="M782" s="573"/>
      <c r="N782" s="556">
        <f t="shared" si="177"/>
        <v>0</v>
      </c>
    </row>
    <row r="783" spans="1:19" x14ac:dyDescent="0.25">
      <c r="A783" s="239"/>
      <c r="B783" s="240"/>
      <c r="C783" s="241"/>
      <c r="D783" s="240"/>
      <c r="E783" s="240"/>
      <c r="F783" s="242"/>
      <c r="G783" s="243"/>
      <c r="H783" s="244"/>
      <c r="I783" s="552"/>
      <c r="J783" s="577"/>
      <c r="K783" s="561"/>
      <c r="L783" s="566"/>
      <c r="M783" s="573"/>
      <c r="N783" s="556">
        <f t="shared" si="177"/>
        <v>0</v>
      </c>
    </row>
    <row r="784" spans="1:19" x14ac:dyDescent="0.25">
      <c r="A784" s="239"/>
      <c r="B784" s="240"/>
      <c r="C784" s="241"/>
      <c r="D784" s="240"/>
      <c r="E784" s="240"/>
      <c r="F784" s="242"/>
      <c r="G784" s="243"/>
      <c r="H784" s="244"/>
      <c r="I784" s="552"/>
      <c r="J784" s="577"/>
      <c r="K784" s="561"/>
      <c r="L784" s="566"/>
      <c r="M784" s="573"/>
      <c r="N784" s="556">
        <f t="shared" si="177"/>
        <v>0</v>
      </c>
    </row>
    <row r="785" spans="1:19" x14ac:dyDescent="0.25">
      <c r="A785" s="239"/>
      <c r="B785" s="240"/>
      <c r="C785" s="241"/>
      <c r="D785" s="240"/>
      <c r="E785" s="240"/>
      <c r="F785" s="242"/>
      <c r="G785" s="243"/>
      <c r="H785" s="244"/>
      <c r="I785" s="552"/>
      <c r="J785" s="577"/>
      <c r="K785" s="561"/>
      <c r="L785" s="566"/>
      <c r="M785" s="573"/>
      <c r="N785" s="556">
        <f t="shared" si="177"/>
        <v>0</v>
      </c>
    </row>
    <row r="786" spans="1:19" x14ac:dyDescent="0.25">
      <c r="A786" s="239"/>
      <c r="B786" s="240"/>
      <c r="C786" s="241"/>
      <c r="D786" s="240"/>
      <c r="E786" s="240"/>
      <c r="F786" s="242"/>
      <c r="G786" s="243"/>
      <c r="H786" s="244"/>
      <c r="I786" s="552"/>
      <c r="J786" s="577"/>
      <c r="K786" s="561"/>
      <c r="L786" s="566"/>
      <c r="M786" s="573"/>
      <c r="N786" s="556">
        <f t="shared" si="177"/>
        <v>0</v>
      </c>
    </row>
    <row r="787" spans="1:19" x14ac:dyDescent="0.25">
      <c r="A787" s="239"/>
      <c r="B787" s="240"/>
      <c r="C787" s="241"/>
      <c r="D787" s="240"/>
      <c r="E787" s="240"/>
      <c r="F787" s="242"/>
      <c r="G787" s="243"/>
      <c r="H787" s="244"/>
      <c r="I787" s="552"/>
      <c r="J787" s="577"/>
      <c r="K787" s="561"/>
      <c r="L787" s="566"/>
      <c r="M787" s="573"/>
      <c r="N787" s="556">
        <f t="shared" ref="N787:N789" si="178">SUM(J787:M787)</f>
        <v>0</v>
      </c>
    </row>
    <row r="788" spans="1:19" x14ac:dyDescent="0.25">
      <c r="A788" s="239"/>
      <c r="B788" s="240"/>
      <c r="C788" s="241"/>
      <c r="D788" s="240"/>
      <c r="E788" s="240"/>
      <c r="F788" s="242"/>
      <c r="G788" s="243"/>
      <c r="H788" s="244"/>
      <c r="I788" s="552"/>
      <c r="J788" s="577"/>
      <c r="K788" s="561"/>
      <c r="L788" s="566"/>
      <c r="M788" s="573"/>
      <c r="N788" s="556">
        <f t="shared" si="178"/>
        <v>0</v>
      </c>
    </row>
    <row r="789" spans="1:19" ht="15.75" thickBot="1" x14ac:dyDescent="0.3">
      <c r="A789" s="245"/>
      <c r="B789" s="246"/>
      <c r="C789" s="247"/>
      <c r="D789" s="246"/>
      <c r="E789" s="246"/>
      <c r="F789" s="248"/>
      <c r="G789" s="249"/>
      <c r="H789" s="250"/>
      <c r="I789" s="553"/>
      <c r="J789" s="578"/>
      <c r="K789" s="562"/>
      <c r="L789" s="567"/>
      <c r="M789" s="574"/>
      <c r="N789" s="570">
        <f t="shared" si="178"/>
        <v>0</v>
      </c>
    </row>
    <row r="790" spans="1:19" ht="15.75" thickBot="1" x14ac:dyDescent="0.3">
      <c r="A790" s="757" t="s">
        <v>4</v>
      </c>
      <c r="B790" s="758"/>
      <c r="C790" s="758"/>
      <c r="D790" s="758"/>
      <c r="E790" s="758"/>
      <c r="F790" s="758"/>
      <c r="G790" s="758"/>
      <c r="H790" s="758"/>
      <c r="I790" s="554">
        <f>SUM(I780:I789)</f>
        <v>0</v>
      </c>
      <c r="J790" s="579">
        <f t="shared" ref="J790:N790" si="179">SUM(J780:J789)</f>
        <v>0</v>
      </c>
      <c r="K790" s="563">
        <f t="shared" si="179"/>
        <v>0</v>
      </c>
      <c r="L790" s="568">
        <f t="shared" si="179"/>
        <v>0</v>
      </c>
      <c r="M790" s="558">
        <f t="shared" si="179"/>
        <v>0</v>
      </c>
      <c r="N790" s="571">
        <f t="shared" si="179"/>
        <v>0</v>
      </c>
    </row>
    <row r="791" spans="1:19" ht="15.75" customHeight="1" thickBot="1" x14ac:dyDescent="0.3">
      <c r="A791" s="743" t="s">
        <v>474</v>
      </c>
      <c r="B791" s="744"/>
      <c r="C791" s="744"/>
      <c r="D791" s="744"/>
      <c r="E791" s="744"/>
      <c r="F791" s="744"/>
      <c r="G791" s="744"/>
      <c r="H791" s="744"/>
      <c r="I791" s="744"/>
      <c r="J791" s="744"/>
      <c r="K791" s="744"/>
      <c r="L791" s="744"/>
      <c r="M791" s="744"/>
      <c r="N791" s="745"/>
    </row>
    <row r="792" spans="1:19" ht="26.25" thickBot="1" x14ac:dyDescent="0.3">
      <c r="A792" s="429" t="s">
        <v>419</v>
      </c>
      <c r="B792" s="417" t="s">
        <v>420</v>
      </c>
      <c r="C792" s="429" t="s">
        <v>421</v>
      </c>
      <c r="D792" s="417" t="s">
        <v>36</v>
      </c>
      <c r="E792" s="650" t="s">
        <v>536</v>
      </c>
      <c r="F792" s="231" t="s">
        <v>0</v>
      </c>
      <c r="G792" s="231" t="s">
        <v>2</v>
      </c>
      <c r="H792" s="231" t="s">
        <v>37</v>
      </c>
      <c r="I792" s="550" t="s">
        <v>5</v>
      </c>
      <c r="J792" s="575" t="s">
        <v>519</v>
      </c>
      <c r="K792" s="559" t="s">
        <v>520</v>
      </c>
      <c r="L792" s="564" t="s">
        <v>521</v>
      </c>
      <c r="M792" s="557" t="s">
        <v>522</v>
      </c>
      <c r="N792" s="569" t="s">
        <v>620</v>
      </c>
      <c r="Q792" s="279"/>
      <c r="R792" s="642">
        <v>18</v>
      </c>
      <c r="S792" s="7"/>
    </row>
    <row r="793" spans="1:19" x14ac:dyDescent="0.25">
      <c r="A793" s="233"/>
      <c r="B793" s="234"/>
      <c r="C793" s="235"/>
      <c r="D793" s="234"/>
      <c r="E793" s="234"/>
      <c r="F793" s="236"/>
      <c r="G793" s="237"/>
      <c r="H793" s="238"/>
      <c r="I793" s="551"/>
      <c r="J793" s="576"/>
      <c r="K793" s="560"/>
      <c r="L793" s="565"/>
      <c r="M793" s="572"/>
      <c r="N793" s="555">
        <f t="shared" ref="N793:N799" si="180">SUM(J793:M793)</f>
        <v>0</v>
      </c>
    </row>
    <row r="794" spans="1:19" x14ac:dyDescent="0.25">
      <c r="A794" s="239"/>
      <c r="B794" s="240"/>
      <c r="C794" s="241"/>
      <c r="D794" s="240"/>
      <c r="E794" s="240"/>
      <c r="F794" s="242"/>
      <c r="G794" s="243"/>
      <c r="H794" s="244"/>
      <c r="I794" s="552"/>
      <c r="J794" s="577"/>
      <c r="K794" s="561"/>
      <c r="L794" s="566"/>
      <c r="M794" s="573"/>
      <c r="N794" s="556">
        <f t="shared" si="180"/>
        <v>0</v>
      </c>
    </row>
    <row r="795" spans="1:19" x14ac:dyDescent="0.25">
      <c r="A795" s="239"/>
      <c r="B795" s="240"/>
      <c r="C795" s="241"/>
      <c r="D795" s="240"/>
      <c r="E795" s="240"/>
      <c r="F795" s="242"/>
      <c r="G795" s="243"/>
      <c r="H795" s="244"/>
      <c r="I795" s="552"/>
      <c r="J795" s="577"/>
      <c r="K795" s="561"/>
      <c r="L795" s="566"/>
      <c r="M795" s="573"/>
      <c r="N795" s="556">
        <f t="shared" si="180"/>
        <v>0</v>
      </c>
    </row>
    <row r="796" spans="1:19" x14ac:dyDescent="0.25">
      <c r="A796" s="239"/>
      <c r="B796" s="240"/>
      <c r="C796" s="241"/>
      <c r="D796" s="240"/>
      <c r="E796" s="240"/>
      <c r="F796" s="242"/>
      <c r="G796" s="243"/>
      <c r="H796" s="244"/>
      <c r="I796" s="552"/>
      <c r="J796" s="577"/>
      <c r="K796" s="561"/>
      <c r="L796" s="566"/>
      <c r="M796" s="573"/>
      <c r="N796" s="556">
        <f t="shared" si="180"/>
        <v>0</v>
      </c>
    </row>
    <row r="797" spans="1:19" x14ac:dyDescent="0.25">
      <c r="A797" s="239"/>
      <c r="B797" s="240"/>
      <c r="C797" s="241"/>
      <c r="D797" s="240"/>
      <c r="E797" s="240"/>
      <c r="F797" s="242"/>
      <c r="G797" s="243"/>
      <c r="H797" s="244"/>
      <c r="I797" s="552"/>
      <c r="J797" s="577"/>
      <c r="K797" s="561"/>
      <c r="L797" s="566"/>
      <c r="M797" s="573"/>
      <c r="N797" s="556">
        <f t="shared" si="180"/>
        <v>0</v>
      </c>
    </row>
    <row r="798" spans="1:19" x14ac:dyDescent="0.25">
      <c r="A798" s="239"/>
      <c r="B798" s="240"/>
      <c r="C798" s="241"/>
      <c r="D798" s="240"/>
      <c r="E798" s="240"/>
      <c r="F798" s="242"/>
      <c r="G798" s="243"/>
      <c r="H798" s="244"/>
      <c r="I798" s="552"/>
      <c r="J798" s="577"/>
      <c r="K798" s="561"/>
      <c r="L798" s="566"/>
      <c r="M798" s="573"/>
      <c r="N798" s="556">
        <f t="shared" si="180"/>
        <v>0</v>
      </c>
    </row>
    <row r="799" spans="1:19" x14ac:dyDescent="0.25">
      <c r="A799" s="239"/>
      <c r="B799" s="240"/>
      <c r="C799" s="241"/>
      <c r="D799" s="240"/>
      <c r="E799" s="240"/>
      <c r="F799" s="242"/>
      <c r="G799" s="243"/>
      <c r="H799" s="244"/>
      <c r="I799" s="552"/>
      <c r="J799" s="577"/>
      <c r="K799" s="561"/>
      <c r="L799" s="566"/>
      <c r="M799" s="573"/>
      <c r="N799" s="556">
        <f t="shared" si="180"/>
        <v>0</v>
      </c>
    </row>
    <row r="800" spans="1:19" x14ac:dyDescent="0.25">
      <c r="A800" s="239"/>
      <c r="B800" s="240"/>
      <c r="C800" s="241"/>
      <c r="D800" s="240"/>
      <c r="E800" s="240"/>
      <c r="F800" s="242"/>
      <c r="G800" s="243"/>
      <c r="H800" s="244"/>
      <c r="I800" s="552"/>
      <c r="J800" s="577"/>
      <c r="K800" s="561"/>
      <c r="L800" s="566"/>
      <c r="M800" s="573"/>
      <c r="N800" s="556">
        <f t="shared" ref="N800:N802" si="181">SUM(J800:M800)</f>
        <v>0</v>
      </c>
    </row>
    <row r="801" spans="1:19" x14ac:dyDescent="0.25">
      <c r="A801" s="239"/>
      <c r="B801" s="240"/>
      <c r="C801" s="241"/>
      <c r="D801" s="240"/>
      <c r="E801" s="240"/>
      <c r="F801" s="242"/>
      <c r="G801" s="243"/>
      <c r="H801" s="244"/>
      <c r="I801" s="552"/>
      <c r="J801" s="577"/>
      <c r="K801" s="561"/>
      <c r="L801" s="566"/>
      <c r="M801" s="573"/>
      <c r="N801" s="556">
        <f t="shared" si="181"/>
        <v>0</v>
      </c>
    </row>
    <row r="802" spans="1:19" ht="15.75" thickBot="1" x14ac:dyDescent="0.3">
      <c r="A802" s="245"/>
      <c r="B802" s="246"/>
      <c r="C802" s="247"/>
      <c r="D802" s="246"/>
      <c r="E802" s="246"/>
      <c r="F802" s="248"/>
      <c r="G802" s="249"/>
      <c r="H802" s="250"/>
      <c r="I802" s="553"/>
      <c r="J802" s="578"/>
      <c r="K802" s="562"/>
      <c r="L802" s="567"/>
      <c r="M802" s="574"/>
      <c r="N802" s="570">
        <f t="shared" si="181"/>
        <v>0</v>
      </c>
    </row>
    <row r="803" spans="1:19" ht="15.75" thickBot="1" x14ac:dyDescent="0.3">
      <c r="A803" s="757" t="s">
        <v>4</v>
      </c>
      <c r="B803" s="758"/>
      <c r="C803" s="758"/>
      <c r="D803" s="758"/>
      <c r="E803" s="758"/>
      <c r="F803" s="758"/>
      <c r="G803" s="758"/>
      <c r="H803" s="758"/>
      <c r="I803" s="554">
        <f>SUM(I793:I802)</f>
        <v>0</v>
      </c>
      <c r="J803" s="579">
        <f t="shared" ref="J803:N803" si="182">SUM(J793:J802)</f>
        <v>0</v>
      </c>
      <c r="K803" s="563">
        <f t="shared" si="182"/>
        <v>0</v>
      </c>
      <c r="L803" s="568">
        <f t="shared" si="182"/>
        <v>0</v>
      </c>
      <c r="M803" s="558">
        <f t="shared" si="182"/>
        <v>0</v>
      </c>
      <c r="N803" s="571">
        <f t="shared" si="182"/>
        <v>0</v>
      </c>
    </row>
    <row r="804" spans="1:19" ht="15.75" customHeight="1" thickBot="1" x14ac:dyDescent="0.3">
      <c r="A804" s="743" t="s">
        <v>475</v>
      </c>
      <c r="B804" s="744"/>
      <c r="C804" s="744"/>
      <c r="D804" s="744"/>
      <c r="E804" s="744"/>
      <c r="F804" s="744"/>
      <c r="G804" s="744"/>
      <c r="H804" s="744"/>
      <c r="I804" s="744"/>
      <c r="J804" s="744"/>
      <c r="K804" s="744"/>
      <c r="L804" s="744"/>
      <c r="M804" s="744"/>
      <c r="N804" s="745"/>
    </row>
    <row r="805" spans="1:19" ht="26.25" thickBot="1" x14ac:dyDescent="0.3">
      <c r="A805" s="429" t="s">
        <v>419</v>
      </c>
      <c r="B805" s="417" t="s">
        <v>420</v>
      </c>
      <c r="C805" s="429" t="s">
        <v>421</v>
      </c>
      <c r="D805" s="417" t="s">
        <v>36</v>
      </c>
      <c r="E805" s="650" t="s">
        <v>536</v>
      </c>
      <c r="F805" s="231" t="s">
        <v>0</v>
      </c>
      <c r="G805" s="231" t="s">
        <v>2</v>
      </c>
      <c r="H805" s="231" t="s">
        <v>37</v>
      </c>
      <c r="I805" s="550" t="s">
        <v>5</v>
      </c>
      <c r="J805" s="575" t="s">
        <v>519</v>
      </c>
      <c r="K805" s="559" t="s">
        <v>520</v>
      </c>
      <c r="L805" s="564" t="s">
        <v>521</v>
      </c>
      <c r="M805" s="557" t="s">
        <v>522</v>
      </c>
      <c r="N805" s="569" t="s">
        <v>620</v>
      </c>
      <c r="Q805" s="279"/>
      <c r="R805" s="642">
        <v>26</v>
      </c>
      <c r="S805" s="7"/>
    </row>
    <row r="806" spans="1:19" x14ac:dyDescent="0.25">
      <c r="A806" s="233"/>
      <c r="B806" s="234"/>
      <c r="C806" s="235"/>
      <c r="D806" s="234"/>
      <c r="E806" s="234"/>
      <c r="F806" s="236"/>
      <c r="G806" s="237"/>
      <c r="H806" s="238"/>
      <c r="I806" s="551"/>
      <c r="J806" s="576"/>
      <c r="K806" s="560"/>
      <c r="L806" s="565"/>
      <c r="M806" s="572"/>
      <c r="N806" s="555">
        <f t="shared" ref="N806:N812" si="183">SUM(J806:M806)</f>
        <v>0</v>
      </c>
    </row>
    <row r="807" spans="1:19" x14ac:dyDescent="0.25">
      <c r="A807" s="239"/>
      <c r="B807" s="240"/>
      <c r="C807" s="241"/>
      <c r="D807" s="240"/>
      <c r="E807" s="240"/>
      <c r="F807" s="242"/>
      <c r="G807" s="243"/>
      <c r="H807" s="244"/>
      <c r="I807" s="552"/>
      <c r="J807" s="577"/>
      <c r="K807" s="561"/>
      <c r="L807" s="566"/>
      <c r="M807" s="573"/>
      <c r="N807" s="556">
        <f t="shared" si="183"/>
        <v>0</v>
      </c>
    </row>
    <row r="808" spans="1:19" x14ac:dyDescent="0.25">
      <c r="A808" s="239"/>
      <c r="B808" s="240"/>
      <c r="C808" s="241"/>
      <c r="D808" s="240"/>
      <c r="E808" s="240"/>
      <c r="F808" s="242"/>
      <c r="G808" s="243"/>
      <c r="H808" s="244"/>
      <c r="I808" s="552"/>
      <c r="J808" s="577"/>
      <c r="K808" s="561"/>
      <c r="L808" s="566"/>
      <c r="M808" s="573"/>
      <c r="N808" s="556">
        <f t="shared" si="183"/>
        <v>0</v>
      </c>
    </row>
    <row r="809" spans="1:19" x14ac:dyDescent="0.25">
      <c r="A809" s="239"/>
      <c r="B809" s="240"/>
      <c r="C809" s="241"/>
      <c r="D809" s="240"/>
      <c r="E809" s="240"/>
      <c r="F809" s="242"/>
      <c r="G809" s="243"/>
      <c r="H809" s="244"/>
      <c r="I809" s="552"/>
      <c r="J809" s="577"/>
      <c r="K809" s="561"/>
      <c r="L809" s="566"/>
      <c r="M809" s="573"/>
      <c r="N809" s="556">
        <f t="shared" si="183"/>
        <v>0</v>
      </c>
    </row>
    <row r="810" spans="1:19" x14ac:dyDescent="0.25">
      <c r="A810" s="239"/>
      <c r="B810" s="240"/>
      <c r="C810" s="241"/>
      <c r="D810" s="240"/>
      <c r="E810" s="240"/>
      <c r="F810" s="242"/>
      <c r="G810" s="243"/>
      <c r="H810" s="244"/>
      <c r="I810" s="552"/>
      <c r="J810" s="577"/>
      <c r="K810" s="561"/>
      <c r="L810" s="566"/>
      <c r="M810" s="573"/>
      <c r="N810" s="556">
        <f t="shared" si="183"/>
        <v>0</v>
      </c>
    </row>
    <row r="811" spans="1:19" x14ac:dyDescent="0.25">
      <c r="A811" s="239"/>
      <c r="B811" s="240"/>
      <c r="C811" s="241"/>
      <c r="D811" s="240"/>
      <c r="E811" s="240"/>
      <c r="F811" s="242"/>
      <c r="G811" s="243"/>
      <c r="H811" s="244"/>
      <c r="I811" s="552"/>
      <c r="J811" s="577"/>
      <c r="K811" s="561"/>
      <c r="L811" s="566"/>
      <c r="M811" s="573"/>
      <c r="N811" s="556">
        <f t="shared" si="183"/>
        <v>0</v>
      </c>
    </row>
    <row r="812" spans="1:19" x14ac:dyDescent="0.25">
      <c r="A812" s="239"/>
      <c r="B812" s="240"/>
      <c r="C812" s="241"/>
      <c r="D812" s="240"/>
      <c r="E812" s="240"/>
      <c r="F812" s="242"/>
      <c r="G812" s="243"/>
      <c r="H812" s="244"/>
      <c r="I812" s="552"/>
      <c r="J812" s="577"/>
      <c r="K812" s="561"/>
      <c r="L812" s="566"/>
      <c r="M812" s="573"/>
      <c r="N812" s="556">
        <f t="shared" si="183"/>
        <v>0</v>
      </c>
    </row>
    <row r="813" spans="1:19" x14ac:dyDescent="0.25">
      <c r="A813" s="239"/>
      <c r="B813" s="240"/>
      <c r="C813" s="241"/>
      <c r="D813" s="240"/>
      <c r="E813" s="240"/>
      <c r="F813" s="242"/>
      <c r="G813" s="243"/>
      <c r="H813" s="244"/>
      <c r="I813" s="552"/>
      <c r="J813" s="577"/>
      <c r="K813" s="561"/>
      <c r="L813" s="566"/>
      <c r="M813" s="573"/>
      <c r="N813" s="556">
        <f t="shared" ref="N813:N815" si="184">SUM(J813:M813)</f>
        <v>0</v>
      </c>
    </row>
    <row r="814" spans="1:19" x14ac:dyDescent="0.25">
      <c r="A814" s="239"/>
      <c r="B814" s="240"/>
      <c r="C814" s="241"/>
      <c r="D814" s="240"/>
      <c r="E814" s="240"/>
      <c r="F814" s="242"/>
      <c r="G814" s="243"/>
      <c r="H814" s="244"/>
      <c r="I814" s="552"/>
      <c r="J814" s="577"/>
      <c r="K814" s="561"/>
      <c r="L814" s="566"/>
      <c r="M814" s="573"/>
      <c r="N814" s="556">
        <f t="shared" si="184"/>
        <v>0</v>
      </c>
    </row>
    <row r="815" spans="1:19" ht="15.75" thickBot="1" x14ac:dyDescent="0.3">
      <c r="A815" s="245"/>
      <c r="B815" s="246"/>
      <c r="C815" s="247"/>
      <c r="D815" s="246"/>
      <c r="E815" s="246"/>
      <c r="F815" s="248"/>
      <c r="G815" s="249"/>
      <c r="H815" s="250"/>
      <c r="I815" s="553"/>
      <c r="J815" s="578"/>
      <c r="K815" s="562"/>
      <c r="L815" s="567"/>
      <c r="M815" s="574"/>
      <c r="N815" s="570">
        <f t="shared" si="184"/>
        <v>0</v>
      </c>
    </row>
    <row r="816" spans="1:19" ht="15.75" thickBot="1" x14ac:dyDescent="0.3">
      <c r="A816" s="757" t="s">
        <v>4</v>
      </c>
      <c r="B816" s="758"/>
      <c r="C816" s="758"/>
      <c r="D816" s="758"/>
      <c r="E816" s="758"/>
      <c r="F816" s="758"/>
      <c r="G816" s="758"/>
      <c r="H816" s="758"/>
      <c r="I816" s="554">
        <f>SUM(I806:I815)</f>
        <v>0</v>
      </c>
      <c r="J816" s="579">
        <f t="shared" ref="J816:N816" si="185">SUM(J806:J815)</f>
        <v>0</v>
      </c>
      <c r="K816" s="563">
        <f t="shared" si="185"/>
        <v>0</v>
      </c>
      <c r="L816" s="568">
        <f t="shared" si="185"/>
        <v>0</v>
      </c>
      <c r="M816" s="558">
        <f t="shared" si="185"/>
        <v>0</v>
      </c>
      <c r="N816" s="571">
        <f t="shared" si="185"/>
        <v>0</v>
      </c>
    </row>
    <row r="817" spans="1:19" ht="15.75" customHeight="1" thickBot="1" x14ac:dyDescent="0.3">
      <c r="A817" s="743" t="s">
        <v>476</v>
      </c>
      <c r="B817" s="744"/>
      <c r="C817" s="744"/>
      <c r="D817" s="744"/>
      <c r="E817" s="744"/>
      <c r="F817" s="744"/>
      <c r="G817" s="744"/>
      <c r="H817" s="744"/>
      <c r="I817" s="744"/>
      <c r="J817" s="744"/>
      <c r="K817" s="744"/>
      <c r="L817" s="744"/>
      <c r="M817" s="744"/>
      <c r="N817" s="745"/>
    </row>
    <row r="818" spans="1:19" ht="26.25" thickBot="1" x14ac:dyDescent="0.3">
      <c r="A818" s="429" t="s">
        <v>419</v>
      </c>
      <c r="B818" s="417" t="s">
        <v>420</v>
      </c>
      <c r="C818" s="429" t="s">
        <v>421</v>
      </c>
      <c r="D818" s="417" t="s">
        <v>36</v>
      </c>
      <c r="E818" s="650" t="s">
        <v>536</v>
      </c>
      <c r="F818" s="231" t="s">
        <v>0</v>
      </c>
      <c r="G818" s="231" t="s">
        <v>2</v>
      </c>
      <c r="H818" s="231" t="s">
        <v>37</v>
      </c>
      <c r="I818" s="550" t="s">
        <v>5</v>
      </c>
      <c r="J818" s="575" t="s">
        <v>519</v>
      </c>
      <c r="K818" s="559" t="s">
        <v>520</v>
      </c>
      <c r="L818" s="564" t="s">
        <v>521</v>
      </c>
      <c r="M818" s="557" t="s">
        <v>522</v>
      </c>
      <c r="N818" s="569" t="s">
        <v>620</v>
      </c>
      <c r="Q818" s="279"/>
      <c r="R818" s="642">
        <v>26</v>
      </c>
      <c r="S818" s="7"/>
    </row>
    <row r="819" spans="1:19" x14ac:dyDescent="0.25">
      <c r="A819" s="233"/>
      <c r="B819" s="234"/>
      <c r="C819" s="235"/>
      <c r="D819" s="234"/>
      <c r="E819" s="234"/>
      <c r="F819" s="236"/>
      <c r="G819" s="237"/>
      <c r="H819" s="238"/>
      <c r="I819" s="551"/>
      <c r="J819" s="576"/>
      <c r="K819" s="560"/>
      <c r="L819" s="565"/>
      <c r="M819" s="572"/>
      <c r="N819" s="555">
        <f t="shared" ref="N819:N825" si="186">SUM(J819:M819)</f>
        <v>0</v>
      </c>
    </row>
    <row r="820" spans="1:19" x14ac:dyDescent="0.25">
      <c r="A820" s="239"/>
      <c r="B820" s="240"/>
      <c r="C820" s="241"/>
      <c r="D820" s="240"/>
      <c r="E820" s="240"/>
      <c r="F820" s="242"/>
      <c r="G820" s="243"/>
      <c r="H820" s="244"/>
      <c r="I820" s="552"/>
      <c r="J820" s="577"/>
      <c r="K820" s="561"/>
      <c r="L820" s="566"/>
      <c r="M820" s="573"/>
      <c r="N820" s="556">
        <f t="shared" si="186"/>
        <v>0</v>
      </c>
    </row>
    <row r="821" spans="1:19" x14ac:dyDescent="0.25">
      <c r="A821" s="239"/>
      <c r="B821" s="240"/>
      <c r="C821" s="241"/>
      <c r="D821" s="240"/>
      <c r="E821" s="240"/>
      <c r="F821" s="242"/>
      <c r="G821" s="243"/>
      <c r="H821" s="244"/>
      <c r="I821" s="552"/>
      <c r="J821" s="577"/>
      <c r="K821" s="561"/>
      <c r="L821" s="566"/>
      <c r="M821" s="573"/>
      <c r="N821" s="556">
        <f t="shared" si="186"/>
        <v>0</v>
      </c>
    </row>
    <row r="822" spans="1:19" x14ac:dyDescent="0.25">
      <c r="A822" s="239"/>
      <c r="B822" s="240"/>
      <c r="C822" s="241"/>
      <c r="D822" s="240"/>
      <c r="E822" s="240"/>
      <c r="F822" s="242"/>
      <c r="G822" s="243"/>
      <c r="H822" s="244"/>
      <c r="I822" s="552"/>
      <c r="J822" s="577"/>
      <c r="K822" s="561"/>
      <c r="L822" s="566"/>
      <c r="M822" s="573"/>
      <c r="N822" s="556">
        <f t="shared" si="186"/>
        <v>0</v>
      </c>
    </row>
    <row r="823" spans="1:19" x14ac:dyDescent="0.25">
      <c r="A823" s="239"/>
      <c r="B823" s="240"/>
      <c r="C823" s="241"/>
      <c r="D823" s="240"/>
      <c r="E823" s="240"/>
      <c r="F823" s="242"/>
      <c r="G823" s="243"/>
      <c r="H823" s="244"/>
      <c r="I823" s="552"/>
      <c r="J823" s="577"/>
      <c r="K823" s="561"/>
      <c r="L823" s="566"/>
      <c r="M823" s="573"/>
      <c r="N823" s="556">
        <f t="shared" si="186"/>
        <v>0</v>
      </c>
    </row>
    <row r="824" spans="1:19" x14ac:dyDescent="0.25">
      <c r="A824" s="239"/>
      <c r="B824" s="240"/>
      <c r="C824" s="241"/>
      <c r="D824" s="240"/>
      <c r="E824" s="240"/>
      <c r="F824" s="242"/>
      <c r="G824" s="243"/>
      <c r="H824" s="244"/>
      <c r="I824" s="552"/>
      <c r="J824" s="577"/>
      <c r="K824" s="561"/>
      <c r="L824" s="566"/>
      <c r="M824" s="573"/>
      <c r="N824" s="556">
        <f t="shared" si="186"/>
        <v>0</v>
      </c>
    </row>
    <row r="825" spans="1:19" x14ac:dyDescent="0.25">
      <c r="A825" s="239"/>
      <c r="B825" s="240"/>
      <c r="C825" s="241"/>
      <c r="D825" s="240"/>
      <c r="E825" s="240"/>
      <c r="F825" s="242"/>
      <c r="G825" s="243"/>
      <c r="H825" s="244"/>
      <c r="I825" s="552"/>
      <c r="J825" s="577"/>
      <c r="K825" s="561"/>
      <c r="L825" s="566"/>
      <c r="M825" s="573"/>
      <c r="N825" s="556">
        <f t="shared" si="186"/>
        <v>0</v>
      </c>
    </row>
    <row r="826" spans="1:19" x14ac:dyDescent="0.25">
      <c r="A826" s="239"/>
      <c r="B826" s="240"/>
      <c r="C826" s="241"/>
      <c r="D826" s="240"/>
      <c r="E826" s="240"/>
      <c r="F826" s="242"/>
      <c r="G826" s="243"/>
      <c r="H826" s="244"/>
      <c r="I826" s="552"/>
      <c r="J826" s="577"/>
      <c r="K826" s="561"/>
      <c r="L826" s="566"/>
      <c r="M826" s="573"/>
      <c r="N826" s="556">
        <f t="shared" ref="N826:N828" si="187">SUM(J826:M826)</f>
        <v>0</v>
      </c>
    </row>
    <row r="827" spans="1:19" x14ac:dyDescent="0.25">
      <c r="A827" s="239"/>
      <c r="B827" s="240"/>
      <c r="C827" s="241"/>
      <c r="D827" s="240"/>
      <c r="E827" s="240"/>
      <c r="F827" s="242"/>
      <c r="G827" s="243"/>
      <c r="H827" s="244"/>
      <c r="I827" s="552"/>
      <c r="J827" s="577"/>
      <c r="K827" s="561"/>
      <c r="L827" s="566"/>
      <c r="M827" s="573"/>
      <c r="N827" s="556">
        <f t="shared" si="187"/>
        <v>0</v>
      </c>
    </row>
    <row r="828" spans="1:19" ht="15.75" thickBot="1" x14ac:dyDescent="0.3">
      <c r="A828" s="245"/>
      <c r="B828" s="246"/>
      <c r="C828" s="247"/>
      <c r="D828" s="246"/>
      <c r="E828" s="246"/>
      <c r="F828" s="248"/>
      <c r="G828" s="249"/>
      <c r="H828" s="250"/>
      <c r="I828" s="553"/>
      <c r="J828" s="578"/>
      <c r="K828" s="562"/>
      <c r="L828" s="567"/>
      <c r="M828" s="574"/>
      <c r="N828" s="570">
        <f t="shared" si="187"/>
        <v>0</v>
      </c>
    </row>
    <row r="829" spans="1:19" ht="15.75" thickBot="1" x14ac:dyDescent="0.3">
      <c r="A829" s="757" t="s">
        <v>4</v>
      </c>
      <c r="B829" s="758"/>
      <c r="C829" s="758"/>
      <c r="D829" s="758"/>
      <c r="E829" s="758"/>
      <c r="F829" s="758"/>
      <c r="G829" s="758"/>
      <c r="H829" s="758"/>
      <c r="I829" s="554">
        <f>SUM(I819:I828)</f>
        <v>0</v>
      </c>
      <c r="J829" s="579">
        <f t="shared" ref="J829:N829" si="188">SUM(J819:J828)</f>
        <v>0</v>
      </c>
      <c r="K829" s="563">
        <f t="shared" si="188"/>
        <v>0</v>
      </c>
      <c r="L829" s="568">
        <f t="shared" si="188"/>
        <v>0</v>
      </c>
      <c r="M829" s="558">
        <f t="shared" si="188"/>
        <v>0</v>
      </c>
      <c r="N829" s="571">
        <f t="shared" si="188"/>
        <v>0</v>
      </c>
    </row>
    <row r="830" spans="1:19" ht="15.75" customHeight="1" thickBot="1" x14ac:dyDescent="0.3">
      <c r="A830" s="743" t="s">
        <v>477</v>
      </c>
      <c r="B830" s="744"/>
      <c r="C830" s="744"/>
      <c r="D830" s="744"/>
      <c r="E830" s="744"/>
      <c r="F830" s="744"/>
      <c r="G830" s="744"/>
      <c r="H830" s="744"/>
      <c r="I830" s="744"/>
      <c r="J830" s="744"/>
      <c r="K830" s="744"/>
      <c r="L830" s="744"/>
      <c r="M830" s="744"/>
      <c r="N830" s="745"/>
    </row>
    <row r="831" spans="1:19" ht="26.25" thickBot="1" x14ac:dyDescent="0.3">
      <c r="A831" s="429" t="s">
        <v>419</v>
      </c>
      <c r="B831" s="417" t="s">
        <v>420</v>
      </c>
      <c r="C831" s="429" t="s">
        <v>421</v>
      </c>
      <c r="D831" s="417" t="s">
        <v>36</v>
      </c>
      <c r="E831" s="650" t="s">
        <v>536</v>
      </c>
      <c r="F831" s="231" t="s">
        <v>0</v>
      </c>
      <c r="G831" s="231" t="s">
        <v>2</v>
      </c>
      <c r="H831" s="231" t="s">
        <v>37</v>
      </c>
      <c r="I831" s="550" t="s">
        <v>5</v>
      </c>
      <c r="J831" s="575" t="s">
        <v>519</v>
      </c>
      <c r="K831" s="559" t="s">
        <v>520</v>
      </c>
      <c r="L831" s="564" t="s">
        <v>521</v>
      </c>
      <c r="M831" s="557" t="s">
        <v>522</v>
      </c>
      <c r="N831" s="569" t="s">
        <v>620</v>
      </c>
      <c r="Q831" s="279"/>
      <c r="R831" s="642">
        <v>17</v>
      </c>
      <c r="S831" s="7"/>
    </row>
    <row r="832" spans="1:19" x14ac:dyDescent="0.25">
      <c r="A832" s="233"/>
      <c r="B832" s="234"/>
      <c r="C832" s="235"/>
      <c r="D832" s="234"/>
      <c r="E832" s="234"/>
      <c r="F832" s="236"/>
      <c r="G832" s="237"/>
      <c r="H832" s="238"/>
      <c r="I832" s="551"/>
      <c r="J832" s="576"/>
      <c r="K832" s="560"/>
      <c r="L832" s="565"/>
      <c r="M832" s="572"/>
      <c r="N832" s="555">
        <f t="shared" ref="N832:N838" si="189">SUM(J832:M832)</f>
        <v>0</v>
      </c>
    </row>
    <row r="833" spans="1:19" x14ac:dyDescent="0.25">
      <c r="A833" s="239"/>
      <c r="B833" s="240"/>
      <c r="C833" s="241"/>
      <c r="D833" s="240"/>
      <c r="E833" s="240"/>
      <c r="F833" s="242"/>
      <c r="G833" s="243"/>
      <c r="H833" s="244"/>
      <c r="I833" s="552"/>
      <c r="J833" s="577"/>
      <c r="K833" s="561"/>
      <c r="L833" s="566"/>
      <c r="M833" s="573"/>
      <c r="N833" s="556">
        <f t="shared" si="189"/>
        <v>0</v>
      </c>
    </row>
    <row r="834" spans="1:19" x14ac:dyDescent="0.25">
      <c r="A834" s="239"/>
      <c r="B834" s="240"/>
      <c r="C834" s="241"/>
      <c r="D834" s="240"/>
      <c r="E834" s="240"/>
      <c r="F834" s="242"/>
      <c r="G834" s="243"/>
      <c r="H834" s="244"/>
      <c r="I834" s="552"/>
      <c r="J834" s="577"/>
      <c r="K834" s="561"/>
      <c r="L834" s="566"/>
      <c r="M834" s="573"/>
      <c r="N834" s="556">
        <f t="shared" si="189"/>
        <v>0</v>
      </c>
    </row>
    <row r="835" spans="1:19" x14ac:dyDescent="0.25">
      <c r="A835" s="239"/>
      <c r="B835" s="240"/>
      <c r="C835" s="241"/>
      <c r="D835" s="240"/>
      <c r="E835" s="240"/>
      <c r="F835" s="242"/>
      <c r="G835" s="243"/>
      <c r="H835" s="244"/>
      <c r="I835" s="552"/>
      <c r="J835" s="577"/>
      <c r="K835" s="561"/>
      <c r="L835" s="566"/>
      <c r="M835" s="573"/>
      <c r="N835" s="556">
        <f t="shared" si="189"/>
        <v>0</v>
      </c>
    </row>
    <row r="836" spans="1:19" x14ac:dyDescent="0.25">
      <c r="A836" s="239"/>
      <c r="B836" s="240"/>
      <c r="C836" s="241"/>
      <c r="D836" s="240"/>
      <c r="E836" s="240"/>
      <c r="F836" s="242"/>
      <c r="G836" s="243"/>
      <c r="H836" s="244"/>
      <c r="I836" s="552"/>
      <c r="J836" s="577"/>
      <c r="K836" s="561"/>
      <c r="L836" s="566"/>
      <c r="M836" s="573"/>
      <c r="N836" s="556">
        <f t="shared" si="189"/>
        <v>0</v>
      </c>
    </row>
    <row r="837" spans="1:19" x14ac:dyDescent="0.25">
      <c r="A837" s="239"/>
      <c r="B837" s="240"/>
      <c r="C837" s="241"/>
      <c r="D837" s="240"/>
      <c r="E837" s="240"/>
      <c r="F837" s="242"/>
      <c r="G837" s="243"/>
      <c r="H837" s="244"/>
      <c r="I837" s="552"/>
      <c r="J837" s="577"/>
      <c r="K837" s="561"/>
      <c r="L837" s="566"/>
      <c r="M837" s="573"/>
      <c r="N837" s="556">
        <f t="shared" si="189"/>
        <v>0</v>
      </c>
    </row>
    <row r="838" spans="1:19" x14ac:dyDescent="0.25">
      <c r="A838" s="239"/>
      <c r="B838" s="240"/>
      <c r="C838" s="241"/>
      <c r="D838" s="240"/>
      <c r="E838" s="240"/>
      <c r="F838" s="242"/>
      <c r="G838" s="243"/>
      <c r="H838" s="244"/>
      <c r="I838" s="552"/>
      <c r="J838" s="577"/>
      <c r="K838" s="561"/>
      <c r="L838" s="566"/>
      <c r="M838" s="573"/>
      <c r="N838" s="556">
        <f t="shared" si="189"/>
        <v>0</v>
      </c>
    </row>
    <row r="839" spans="1:19" x14ac:dyDescent="0.25">
      <c r="A839" s="239"/>
      <c r="B839" s="240"/>
      <c r="C839" s="241"/>
      <c r="D839" s="240"/>
      <c r="E839" s="240"/>
      <c r="F839" s="242"/>
      <c r="G839" s="243"/>
      <c r="H839" s="244"/>
      <c r="I839" s="552"/>
      <c r="J839" s="577"/>
      <c r="K839" s="561"/>
      <c r="L839" s="566"/>
      <c r="M839" s="573"/>
      <c r="N839" s="556">
        <f t="shared" ref="N839:N841" si="190">SUM(J839:M839)</f>
        <v>0</v>
      </c>
    </row>
    <row r="840" spans="1:19" x14ac:dyDescent="0.25">
      <c r="A840" s="239"/>
      <c r="B840" s="240"/>
      <c r="C840" s="241"/>
      <c r="D840" s="240"/>
      <c r="E840" s="240"/>
      <c r="F840" s="242"/>
      <c r="G840" s="243"/>
      <c r="H840" s="244"/>
      <c r="I840" s="552"/>
      <c r="J840" s="577"/>
      <c r="K840" s="561"/>
      <c r="L840" s="566"/>
      <c r="M840" s="573"/>
      <c r="N840" s="556">
        <f t="shared" si="190"/>
        <v>0</v>
      </c>
    </row>
    <row r="841" spans="1:19" ht="15.75" thickBot="1" x14ac:dyDescent="0.3">
      <c r="A841" s="245"/>
      <c r="B841" s="246"/>
      <c r="C841" s="247"/>
      <c r="D841" s="246"/>
      <c r="E841" s="246"/>
      <c r="F841" s="248"/>
      <c r="G841" s="249"/>
      <c r="H841" s="250"/>
      <c r="I841" s="553"/>
      <c r="J841" s="578"/>
      <c r="K841" s="562"/>
      <c r="L841" s="567"/>
      <c r="M841" s="574"/>
      <c r="N841" s="570">
        <f t="shared" si="190"/>
        <v>0</v>
      </c>
    </row>
    <row r="842" spans="1:19" ht="15.75" thickBot="1" x14ac:dyDescent="0.3">
      <c r="A842" s="757" t="s">
        <v>4</v>
      </c>
      <c r="B842" s="758"/>
      <c r="C842" s="758"/>
      <c r="D842" s="758"/>
      <c r="E842" s="758"/>
      <c r="F842" s="758"/>
      <c r="G842" s="758"/>
      <c r="H842" s="758"/>
      <c r="I842" s="554">
        <f>SUM(I832:I841)</f>
        <v>0</v>
      </c>
      <c r="J842" s="579">
        <f t="shared" ref="J842:N842" si="191">SUM(J832:J841)</f>
        <v>0</v>
      </c>
      <c r="K842" s="563">
        <f t="shared" si="191"/>
        <v>0</v>
      </c>
      <c r="L842" s="568">
        <f t="shared" si="191"/>
        <v>0</v>
      </c>
      <c r="M842" s="558">
        <f t="shared" si="191"/>
        <v>0</v>
      </c>
      <c r="N842" s="571">
        <f t="shared" si="191"/>
        <v>0</v>
      </c>
    </row>
    <row r="843" spans="1:19" ht="15.75" customHeight="1" thickBot="1" x14ac:dyDescent="0.3">
      <c r="A843" s="743" t="s">
        <v>478</v>
      </c>
      <c r="B843" s="744"/>
      <c r="C843" s="744"/>
      <c r="D843" s="744"/>
      <c r="E843" s="744"/>
      <c r="F843" s="744"/>
      <c r="G843" s="744"/>
      <c r="H843" s="744"/>
      <c r="I843" s="744"/>
      <c r="J843" s="744"/>
      <c r="K843" s="744"/>
      <c r="L843" s="744"/>
      <c r="M843" s="744"/>
      <c r="N843" s="745"/>
    </row>
    <row r="844" spans="1:19" ht="26.25" thickBot="1" x14ac:dyDescent="0.3">
      <c r="A844" s="429" t="s">
        <v>419</v>
      </c>
      <c r="B844" s="417" t="s">
        <v>420</v>
      </c>
      <c r="C844" s="429" t="s">
        <v>421</v>
      </c>
      <c r="D844" s="417" t="s">
        <v>36</v>
      </c>
      <c r="E844" s="650" t="s">
        <v>536</v>
      </c>
      <c r="F844" s="231" t="s">
        <v>0</v>
      </c>
      <c r="G844" s="231" t="s">
        <v>2</v>
      </c>
      <c r="H844" s="231" t="s">
        <v>37</v>
      </c>
      <c r="I844" s="550" t="s">
        <v>5</v>
      </c>
      <c r="J844" s="575" t="s">
        <v>519</v>
      </c>
      <c r="K844" s="559" t="s">
        <v>520</v>
      </c>
      <c r="L844" s="564" t="s">
        <v>521</v>
      </c>
      <c r="M844" s="557" t="s">
        <v>522</v>
      </c>
      <c r="N844" s="569" t="s">
        <v>620</v>
      </c>
      <c r="Q844" s="279"/>
      <c r="R844" s="642">
        <v>26</v>
      </c>
      <c r="S844" s="7"/>
    </row>
    <row r="845" spans="1:19" x14ac:dyDescent="0.25">
      <c r="A845" s="448"/>
      <c r="B845" s="449"/>
      <c r="C845" s="450"/>
      <c r="D845" s="449"/>
      <c r="E845" s="449"/>
      <c r="F845" s="451"/>
      <c r="G845" s="452"/>
      <c r="H845" s="453"/>
      <c r="I845" s="551"/>
      <c r="J845" s="576"/>
      <c r="K845" s="560"/>
      <c r="L845" s="565"/>
      <c r="M845" s="572"/>
      <c r="N845" s="555">
        <f t="shared" ref="N845:N851" si="192">SUM(J845:M845)</f>
        <v>0</v>
      </c>
    </row>
    <row r="846" spans="1:19" x14ac:dyDescent="0.25">
      <c r="A846" s="239"/>
      <c r="B846" s="240"/>
      <c r="C846" s="241"/>
      <c r="D846" s="240"/>
      <c r="E846" s="240"/>
      <c r="F846" s="242"/>
      <c r="G846" s="243"/>
      <c r="H846" s="244"/>
      <c r="I846" s="552"/>
      <c r="J846" s="577"/>
      <c r="K846" s="561"/>
      <c r="L846" s="566"/>
      <c r="M846" s="573"/>
      <c r="N846" s="556">
        <f t="shared" si="192"/>
        <v>0</v>
      </c>
    </row>
    <row r="847" spans="1:19" x14ac:dyDescent="0.25">
      <c r="A847" s="239"/>
      <c r="B847" s="240"/>
      <c r="C847" s="241"/>
      <c r="D847" s="240"/>
      <c r="E847" s="240"/>
      <c r="F847" s="242"/>
      <c r="G847" s="243"/>
      <c r="H847" s="244"/>
      <c r="I847" s="552"/>
      <c r="J847" s="577"/>
      <c r="K847" s="561"/>
      <c r="L847" s="566"/>
      <c r="M847" s="573"/>
      <c r="N847" s="556">
        <f t="shared" si="192"/>
        <v>0</v>
      </c>
    </row>
    <row r="848" spans="1:19" x14ac:dyDescent="0.25">
      <c r="A848" s="239"/>
      <c r="B848" s="240"/>
      <c r="C848" s="241"/>
      <c r="D848" s="240"/>
      <c r="E848" s="240"/>
      <c r="F848" s="242"/>
      <c r="G848" s="243"/>
      <c r="H848" s="244"/>
      <c r="I848" s="552"/>
      <c r="J848" s="577"/>
      <c r="K848" s="561"/>
      <c r="L848" s="566"/>
      <c r="M848" s="573"/>
      <c r="N848" s="556">
        <f t="shared" si="192"/>
        <v>0</v>
      </c>
    </row>
    <row r="849" spans="1:19" x14ac:dyDescent="0.25">
      <c r="A849" s="239"/>
      <c r="B849" s="240"/>
      <c r="C849" s="241"/>
      <c r="D849" s="240"/>
      <c r="E849" s="240"/>
      <c r="F849" s="242"/>
      <c r="G849" s="243"/>
      <c r="H849" s="244"/>
      <c r="I849" s="552"/>
      <c r="J849" s="577"/>
      <c r="K849" s="561"/>
      <c r="L849" s="566"/>
      <c r="M849" s="573"/>
      <c r="N849" s="556">
        <f t="shared" si="192"/>
        <v>0</v>
      </c>
    </row>
    <row r="850" spans="1:19" x14ac:dyDescent="0.25">
      <c r="A850" s="239"/>
      <c r="B850" s="240"/>
      <c r="C850" s="241"/>
      <c r="D850" s="240"/>
      <c r="E850" s="240"/>
      <c r="F850" s="242"/>
      <c r="G850" s="243"/>
      <c r="H850" s="244"/>
      <c r="I850" s="552"/>
      <c r="J850" s="577"/>
      <c r="K850" s="561"/>
      <c r="L850" s="566"/>
      <c r="M850" s="573"/>
      <c r="N850" s="556">
        <f t="shared" si="192"/>
        <v>0</v>
      </c>
    </row>
    <row r="851" spans="1:19" x14ac:dyDescent="0.25">
      <c r="A851" s="239"/>
      <c r="B851" s="240"/>
      <c r="C851" s="241"/>
      <c r="D851" s="240"/>
      <c r="E851" s="240"/>
      <c r="F851" s="242"/>
      <c r="G851" s="243"/>
      <c r="H851" s="244"/>
      <c r="I851" s="552"/>
      <c r="J851" s="577"/>
      <c r="K851" s="561"/>
      <c r="L851" s="566"/>
      <c r="M851" s="573"/>
      <c r="N851" s="556">
        <f t="shared" si="192"/>
        <v>0</v>
      </c>
    </row>
    <row r="852" spans="1:19" x14ac:dyDescent="0.25">
      <c r="A852" s="239"/>
      <c r="B852" s="240"/>
      <c r="C852" s="241"/>
      <c r="D852" s="240"/>
      <c r="E852" s="240"/>
      <c r="F852" s="242"/>
      <c r="G852" s="243"/>
      <c r="H852" s="244"/>
      <c r="I852" s="552"/>
      <c r="J852" s="577"/>
      <c r="K852" s="561"/>
      <c r="L852" s="566"/>
      <c r="M852" s="573"/>
      <c r="N852" s="556">
        <f t="shared" ref="N852:N854" si="193">SUM(J852:M852)</f>
        <v>0</v>
      </c>
    </row>
    <row r="853" spans="1:19" x14ac:dyDescent="0.25">
      <c r="A853" s="239"/>
      <c r="B853" s="240"/>
      <c r="C853" s="241"/>
      <c r="D853" s="240"/>
      <c r="E853" s="240"/>
      <c r="F853" s="242"/>
      <c r="G853" s="243"/>
      <c r="H853" s="244"/>
      <c r="I853" s="552"/>
      <c r="J853" s="577"/>
      <c r="K853" s="561"/>
      <c r="L853" s="566"/>
      <c r="M853" s="573"/>
      <c r="N853" s="556">
        <f t="shared" si="193"/>
        <v>0</v>
      </c>
    </row>
    <row r="854" spans="1:19" ht="15.75" thickBot="1" x14ac:dyDescent="0.3">
      <c r="A854" s="245"/>
      <c r="B854" s="246"/>
      <c r="C854" s="247"/>
      <c r="D854" s="246"/>
      <c r="E854" s="246"/>
      <c r="F854" s="248"/>
      <c r="G854" s="249"/>
      <c r="H854" s="250"/>
      <c r="I854" s="553"/>
      <c r="J854" s="578"/>
      <c r="K854" s="562"/>
      <c r="L854" s="567"/>
      <c r="M854" s="574"/>
      <c r="N854" s="570">
        <f t="shared" si="193"/>
        <v>0</v>
      </c>
    </row>
    <row r="855" spans="1:19" ht="15.75" thickBot="1" x14ac:dyDescent="0.3">
      <c r="A855" s="757" t="s">
        <v>4</v>
      </c>
      <c r="B855" s="758"/>
      <c r="C855" s="758"/>
      <c r="D855" s="758"/>
      <c r="E855" s="758"/>
      <c r="F855" s="758"/>
      <c r="G855" s="758"/>
      <c r="H855" s="758"/>
      <c r="I855" s="554">
        <f>SUM(I845:I854)</f>
        <v>0</v>
      </c>
      <c r="J855" s="579">
        <f t="shared" ref="J855:N855" si="194">SUM(J845:J854)</f>
        <v>0</v>
      </c>
      <c r="K855" s="563">
        <f t="shared" si="194"/>
        <v>0</v>
      </c>
      <c r="L855" s="568">
        <f t="shared" si="194"/>
        <v>0</v>
      </c>
      <c r="M855" s="558">
        <f t="shared" si="194"/>
        <v>0</v>
      </c>
      <c r="N855" s="571">
        <f t="shared" si="194"/>
        <v>0</v>
      </c>
    </row>
    <row r="856" spans="1:19" ht="15.75" customHeight="1" thickBot="1" x14ac:dyDescent="0.3">
      <c r="A856" s="743" t="s">
        <v>479</v>
      </c>
      <c r="B856" s="744"/>
      <c r="C856" s="744"/>
      <c r="D856" s="744"/>
      <c r="E856" s="744"/>
      <c r="F856" s="744"/>
      <c r="G856" s="744"/>
      <c r="H856" s="744"/>
      <c r="I856" s="744"/>
      <c r="J856" s="744"/>
      <c r="K856" s="744"/>
      <c r="L856" s="744"/>
      <c r="M856" s="744"/>
      <c r="N856" s="745"/>
    </row>
    <row r="857" spans="1:19" ht="26.25" thickBot="1" x14ac:dyDescent="0.3">
      <c r="A857" s="429" t="s">
        <v>540</v>
      </c>
      <c r="B857" s="417" t="s">
        <v>540</v>
      </c>
      <c r="C857" s="429" t="s">
        <v>421</v>
      </c>
      <c r="D857" s="417" t="s">
        <v>36</v>
      </c>
      <c r="E857" s="650" t="s">
        <v>536</v>
      </c>
      <c r="F857" s="231" t="s">
        <v>0</v>
      </c>
      <c r="G857" s="231" t="s">
        <v>538</v>
      </c>
      <c r="H857" s="231" t="s">
        <v>37</v>
      </c>
      <c r="I857" s="550" t="s">
        <v>5</v>
      </c>
      <c r="J857" s="575" t="s">
        <v>519</v>
      </c>
      <c r="K857" s="559" t="s">
        <v>520</v>
      </c>
      <c r="L857" s="564" t="s">
        <v>521</v>
      </c>
      <c r="M857" s="557" t="s">
        <v>522</v>
      </c>
      <c r="N857" s="569" t="s">
        <v>620</v>
      </c>
      <c r="Q857" s="279"/>
      <c r="R857" s="642">
        <v>18</v>
      </c>
      <c r="S857" s="7"/>
    </row>
    <row r="858" spans="1:19" x14ac:dyDescent="0.25">
      <c r="A858" s="233"/>
      <c r="B858" s="234"/>
      <c r="C858" s="235"/>
      <c r="D858" s="234"/>
      <c r="E858" s="234"/>
      <c r="F858" s="236"/>
      <c r="G858" s="237"/>
      <c r="H858" s="238"/>
      <c r="I858" s="551"/>
      <c r="J858" s="576"/>
      <c r="K858" s="560"/>
      <c r="L858" s="565"/>
      <c r="M858" s="572"/>
      <c r="N858" s="555">
        <f t="shared" ref="N858:N864" si="195">SUM(J858:M858)</f>
        <v>0</v>
      </c>
    </row>
    <row r="859" spans="1:19" x14ac:dyDescent="0.25">
      <c r="A859" s="239"/>
      <c r="B859" s="240"/>
      <c r="C859" s="241"/>
      <c r="D859" s="240"/>
      <c r="E859" s="240"/>
      <c r="F859" s="242"/>
      <c r="G859" s="243"/>
      <c r="H859" s="244"/>
      <c r="I859" s="552"/>
      <c r="J859" s="577"/>
      <c r="K859" s="561"/>
      <c r="L859" s="566"/>
      <c r="M859" s="573"/>
      <c r="N859" s="556">
        <f t="shared" si="195"/>
        <v>0</v>
      </c>
    </row>
    <row r="860" spans="1:19" x14ac:dyDescent="0.25">
      <c r="A860" s="239"/>
      <c r="B860" s="240"/>
      <c r="C860" s="241"/>
      <c r="D860" s="240"/>
      <c r="E860" s="240"/>
      <c r="F860" s="242"/>
      <c r="G860" s="243"/>
      <c r="H860" s="244"/>
      <c r="I860" s="552"/>
      <c r="J860" s="577"/>
      <c r="K860" s="561"/>
      <c r="L860" s="566"/>
      <c r="M860" s="573"/>
      <c r="N860" s="556">
        <f t="shared" si="195"/>
        <v>0</v>
      </c>
    </row>
    <row r="861" spans="1:19" x14ac:dyDescent="0.25">
      <c r="A861" s="239"/>
      <c r="B861" s="240"/>
      <c r="C861" s="241"/>
      <c r="D861" s="240"/>
      <c r="E861" s="240"/>
      <c r="F861" s="242"/>
      <c r="G861" s="243"/>
      <c r="H861" s="244"/>
      <c r="I861" s="552"/>
      <c r="J861" s="577"/>
      <c r="K861" s="561"/>
      <c r="L861" s="566"/>
      <c r="M861" s="573"/>
      <c r="N861" s="556">
        <f t="shared" si="195"/>
        <v>0</v>
      </c>
    </row>
    <row r="862" spans="1:19" x14ac:dyDescent="0.25">
      <c r="A862" s="239"/>
      <c r="B862" s="240"/>
      <c r="C862" s="241"/>
      <c r="D862" s="240"/>
      <c r="E862" s="240"/>
      <c r="F862" s="242"/>
      <c r="G862" s="243"/>
      <c r="H862" s="244"/>
      <c r="I862" s="552"/>
      <c r="J862" s="577"/>
      <c r="K862" s="561"/>
      <c r="L862" s="566"/>
      <c r="M862" s="573"/>
      <c r="N862" s="556">
        <f t="shared" si="195"/>
        <v>0</v>
      </c>
    </row>
    <row r="863" spans="1:19" x14ac:dyDescent="0.25">
      <c r="A863" s="239"/>
      <c r="B863" s="240"/>
      <c r="C863" s="241"/>
      <c r="D863" s="240"/>
      <c r="E863" s="240"/>
      <c r="F863" s="242"/>
      <c r="G863" s="243"/>
      <c r="H863" s="244"/>
      <c r="I863" s="552"/>
      <c r="J863" s="577"/>
      <c r="K863" s="561"/>
      <c r="L863" s="566"/>
      <c r="M863" s="573"/>
      <c r="N863" s="556">
        <f t="shared" si="195"/>
        <v>0</v>
      </c>
    </row>
    <row r="864" spans="1:19" x14ac:dyDescent="0.25">
      <c r="A864" s="239"/>
      <c r="B864" s="240"/>
      <c r="C864" s="241"/>
      <c r="D864" s="240"/>
      <c r="E864" s="240"/>
      <c r="F864" s="242"/>
      <c r="G864" s="243"/>
      <c r="H864" s="244"/>
      <c r="I864" s="552"/>
      <c r="J864" s="577"/>
      <c r="K864" s="561"/>
      <c r="L864" s="566"/>
      <c r="M864" s="573"/>
      <c r="N864" s="556">
        <f t="shared" si="195"/>
        <v>0</v>
      </c>
    </row>
    <row r="865" spans="1:19" x14ac:dyDescent="0.25">
      <c r="A865" s="239"/>
      <c r="B865" s="240"/>
      <c r="C865" s="241"/>
      <c r="D865" s="240"/>
      <c r="E865" s="240"/>
      <c r="F865" s="242"/>
      <c r="G865" s="243"/>
      <c r="H865" s="244"/>
      <c r="I865" s="552"/>
      <c r="J865" s="577"/>
      <c r="K865" s="561"/>
      <c r="L865" s="566"/>
      <c r="M865" s="573"/>
      <c r="N865" s="556">
        <f t="shared" ref="N865:N867" si="196">SUM(J865:M865)</f>
        <v>0</v>
      </c>
    </row>
    <row r="866" spans="1:19" x14ac:dyDescent="0.25">
      <c r="A866" s="239"/>
      <c r="B866" s="240"/>
      <c r="C866" s="241"/>
      <c r="D866" s="240"/>
      <c r="E866" s="240"/>
      <c r="F866" s="242"/>
      <c r="G866" s="243"/>
      <c r="H866" s="244"/>
      <c r="I866" s="552"/>
      <c r="J866" s="577"/>
      <c r="K866" s="561"/>
      <c r="L866" s="566"/>
      <c r="M866" s="573"/>
      <c r="N866" s="556">
        <f t="shared" si="196"/>
        <v>0</v>
      </c>
    </row>
    <row r="867" spans="1:19" ht="15.75" thickBot="1" x14ac:dyDescent="0.3">
      <c r="A867" s="245"/>
      <c r="B867" s="246"/>
      <c r="C867" s="247"/>
      <c r="D867" s="246"/>
      <c r="E867" s="246"/>
      <c r="F867" s="248"/>
      <c r="G867" s="249"/>
      <c r="H867" s="250"/>
      <c r="I867" s="553"/>
      <c r="J867" s="578"/>
      <c r="K867" s="562"/>
      <c r="L867" s="567"/>
      <c r="M867" s="574"/>
      <c r="N867" s="570">
        <f t="shared" si="196"/>
        <v>0</v>
      </c>
    </row>
    <row r="868" spans="1:19" ht="15.75" thickBot="1" x14ac:dyDescent="0.3">
      <c r="A868" s="757" t="s">
        <v>4</v>
      </c>
      <c r="B868" s="758"/>
      <c r="C868" s="758"/>
      <c r="D868" s="758"/>
      <c r="E868" s="758"/>
      <c r="F868" s="758"/>
      <c r="G868" s="758"/>
      <c r="H868" s="758"/>
      <c r="I868" s="554">
        <f>SUM(I858:I867)</f>
        <v>0</v>
      </c>
      <c r="J868" s="579">
        <f t="shared" ref="J868:N868" si="197">SUM(J858:J867)</f>
        <v>0</v>
      </c>
      <c r="K868" s="563">
        <f t="shared" si="197"/>
        <v>0</v>
      </c>
      <c r="L868" s="568">
        <f t="shared" si="197"/>
        <v>0</v>
      </c>
      <c r="M868" s="558">
        <f t="shared" si="197"/>
        <v>0</v>
      </c>
      <c r="N868" s="571">
        <f t="shared" si="197"/>
        <v>0</v>
      </c>
    </row>
    <row r="869" spans="1:19" ht="15.75" customHeight="1" thickBot="1" x14ac:dyDescent="0.3">
      <c r="A869" s="743" t="s">
        <v>480</v>
      </c>
      <c r="B869" s="744"/>
      <c r="C869" s="744"/>
      <c r="D869" s="744"/>
      <c r="E869" s="744"/>
      <c r="F869" s="744"/>
      <c r="G869" s="744"/>
      <c r="H869" s="744"/>
      <c r="I869" s="744"/>
      <c r="J869" s="744"/>
      <c r="K869" s="744"/>
      <c r="L869" s="744"/>
      <c r="M869" s="744"/>
      <c r="N869" s="745"/>
    </row>
    <row r="870" spans="1:19" ht="26.25" thickBot="1" x14ac:dyDescent="0.3">
      <c r="A870" s="429" t="s">
        <v>540</v>
      </c>
      <c r="B870" s="417" t="s">
        <v>540</v>
      </c>
      <c r="C870" s="429" t="s">
        <v>421</v>
      </c>
      <c r="D870" s="417" t="s">
        <v>36</v>
      </c>
      <c r="E870" s="650" t="s">
        <v>536</v>
      </c>
      <c r="F870" s="231" t="s">
        <v>0</v>
      </c>
      <c r="G870" s="231" t="s">
        <v>2</v>
      </c>
      <c r="H870" s="231" t="s">
        <v>37</v>
      </c>
      <c r="I870" s="550" t="s">
        <v>5</v>
      </c>
      <c r="J870" s="575" t="s">
        <v>519</v>
      </c>
      <c r="K870" s="559" t="s">
        <v>520</v>
      </c>
      <c r="L870" s="564" t="s">
        <v>521</v>
      </c>
      <c r="M870" s="557" t="s">
        <v>522</v>
      </c>
      <c r="N870" s="569" t="s">
        <v>620</v>
      </c>
      <c r="Q870" s="279"/>
      <c r="R870" s="642">
        <v>18</v>
      </c>
      <c r="S870" s="7"/>
    </row>
    <row r="871" spans="1:19" x14ac:dyDescent="0.25">
      <c r="A871" s="233"/>
      <c r="B871" s="234"/>
      <c r="C871" s="235"/>
      <c r="D871" s="234"/>
      <c r="E871" s="234"/>
      <c r="F871" s="236"/>
      <c r="G871" s="237"/>
      <c r="H871" s="238"/>
      <c r="I871" s="551"/>
      <c r="J871" s="576"/>
      <c r="K871" s="560"/>
      <c r="L871" s="565"/>
      <c r="M871" s="572"/>
      <c r="N871" s="555">
        <f t="shared" ref="N871:N877" si="198">SUM(J871:M871)</f>
        <v>0</v>
      </c>
    </row>
    <row r="872" spans="1:19" x14ac:dyDescent="0.25">
      <c r="A872" s="239"/>
      <c r="B872" s="240"/>
      <c r="C872" s="241"/>
      <c r="D872" s="240"/>
      <c r="E872" s="240"/>
      <c r="F872" s="242"/>
      <c r="G872" s="243"/>
      <c r="H872" s="244"/>
      <c r="I872" s="552"/>
      <c r="J872" s="577"/>
      <c r="K872" s="561"/>
      <c r="L872" s="566"/>
      <c r="M872" s="573"/>
      <c r="N872" s="556">
        <f t="shared" si="198"/>
        <v>0</v>
      </c>
    </row>
    <row r="873" spans="1:19" x14ac:dyDescent="0.25">
      <c r="A873" s="239"/>
      <c r="B873" s="240"/>
      <c r="C873" s="241"/>
      <c r="D873" s="240"/>
      <c r="E873" s="240"/>
      <c r="F873" s="242"/>
      <c r="G873" s="243"/>
      <c r="H873" s="244"/>
      <c r="I873" s="552"/>
      <c r="J873" s="577"/>
      <c r="K873" s="561"/>
      <c r="L873" s="566"/>
      <c r="M873" s="573"/>
      <c r="N873" s="556">
        <f t="shared" si="198"/>
        <v>0</v>
      </c>
    </row>
    <row r="874" spans="1:19" x14ac:dyDescent="0.25">
      <c r="A874" s="239"/>
      <c r="B874" s="240"/>
      <c r="C874" s="241"/>
      <c r="D874" s="240"/>
      <c r="E874" s="240"/>
      <c r="F874" s="242"/>
      <c r="G874" s="243"/>
      <c r="H874" s="244"/>
      <c r="I874" s="552"/>
      <c r="J874" s="577"/>
      <c r="K874" s="561"/>
      <c r="L874" s="566"/>
      <c r="M874" s="573"/>
      <c r="N874" s="556">
        <f t="shared" si="198"/>
        <v>0</v>
      </c>
    </row>
    <row r="875" spans="1:19" x14ac:dyDescent="0.25">
      <c r="A875" s="239"/>
      <c r="B875" s="240"/>
      <c r="C875" s="241"/>
      <c r="D875" s="240"/>
      <c r="E875" s="240"/>
      <c r="F875" s="242"/>
      <c r="G875" s="243"/>
      <c r="H875" s="244"/>
      <c r="I875" s="552"/>
      <c r="J875" s="577"/>
      <c r="K875" s="561"/>
      <c r="L875" s="566"/>
      <c r="M875" s="573"/>
      <c r="N875" s="556">
        <f t="shared" si="198"/>
        <v>0</v>
      </c>
    </row>
    <row r="876" spans="1:19" x14ac:dyDescent="0.25">
      <c r="A876" s="239"/>
      <c r="B876" s="240"/>
      <c r="C876" s="241"/>
      <c r="D876" s="240"/>
      <c r="E876" s="240"/>
      <c r="F876" s="242"/>
      <c r="G876" s="243"/>
      <c r="H876" s="244"/>
      <c r="I876" s="552"/>
      <c r="J876" s="577"/>
      <c r="K876" s="561"/>
      <c r="L876" s="566"/>
      <c r="M876" s="573"/>
      <c r="N876" s="556">
        <f t="shared" si="198"/>
        <v>0</v>
      </c>
    </row>
    <row r="877" spans="1:19" x14ac:dyDescent="0.25">
      <c r="A877" s="239"/>
      <c r="B877" s="240"/>
      <c r="C877" s="241"/>
      <c r="D877" s="240"/>
      <c r="E877" s="240"/>
      <c r="F877" s="242"/>
      <c r="G877" s="243"/>
      <c r="H877" s="244"/>
      <c r="I877" s="552"/>
      <c r="J877" s="577"/>
      <c r="K877" s="561"/>
      <c r="L877" s="566"/>
      <c r="M877" s="573"/>
      <c r="N877" s="556">
        <f t="shared" si="198"/>
        <v>0</v>
      </c>
    </row>
    <row r="878" spans="1:19" x14ac:dyDescent="0.25">
      <c r="A878" s="239"/>
      <c r="B878" s="240"/>
      <c r="C878" s="241"/>
      <c r="D878" s="240"/>
      <c r="E878" s="240"/>
      <c r="F878" s="242"/>
      <c r="G878" s="243"/>
      <c r="H878" s="244"/>
      <c r="I878" s="552"/>
      <c r="J878" s="577"/>
      <c r="K878" s="561"/>
      <c r="L878" s="566"/>
      <c r="M878" s="573"/>
      <c r="N878" s="556">
        <f t="shared" ref="N878:N880" si="199">SUM(J878:M878)</f>
        <v>0</v>
      </c>
    </row>
    <row r="879" spans="1:19" x14ac:dyDescent="0.25">
      <c r="A879" s="239"/>
      <c r="B879" s="240"/>
      <c r="C879" s="241"/>
      <c r="D879" s="240"/>
      <c r="E879" s="240"/>
      <c r="F879" s="242"/>
      <c r="G879" s="243"/>
      <c r="H879" s="244"/>
      <c r="I879" s="552"/>
      <c r="J879" s="577"/>
      <c r="K879" s="561"/>
      <c r="L879" s="566"/>
      <c r="M879" s="573"/>
      <c r="N879" s="556">
        <f t="shared" si="199"/>
        <v>0</v>
      </c>
    </row>
    <row r="880" spans="1:19" ht="15.75" thickBot="1" x14ac:dyDescent="0.3">
      <c r="A880" s="245"/>
      <c r="B880" s="246"/>
      <c r="C880" s="247"/>
      <c r="D880" s="246"/>
      <c r="E880" s="246"/>
      <c r="F880" s="248"/>
      <c r="G880" s="249"/>
      <c r="H880" s="250"/>
      <c r="I880" s="553"/>
      <c r="J880" s="578"/>
      <c r="K880" s="562"/>
      <c r="L880" s="567"/>
      <c r="M880" s="574"/>
      <c r="N880" s="570">
        <f t="shared" si="199"/>
        <v>0</v>
      </c>
    </row>
    <row r="881" spans="1:14" ht="15.75" thickBot="1" x14ac:dyDescent="0.3">
      <c r="A881" s="757" t="s">
        <v>4</v>
      </c>
      <c r="B881" s="758"/>
      <c r="C881" s="758"/>
      <c r="D881" s="758"/>
      <c r="E881" s="758"/>
      <c r="F881" s="758"/>
      <c r="G881" s="758"/>
      <c r="H881" s="758"/>
      <c r="I881" s="554">
        <f>SUM(I871:I880)</f>
        <v>0</v>
      </c>
      <c r="J881" s="579">
        <f t="shared" ref="J881:N881" si="200">SUM(J871:J880)</f>
        <v>0</v>
      </c>
      <c r="K881" s="563">
        <f t="shared" si="200"/>
        <v>0</v>
      </c>
      <c r="L881" s="568">
        <f t="shared" si="200"/>
        <v>0</v>
      </c>
      <c r="M881" s="558">
        <f t="shared" si="200"/>
        <v>0</v>
      </c>
      <c r="N881" s="571">
        <f t="shared" si="200"/>
        <v>0</v>
      </c>
    </row>
    <row r="882" spans="1:14" ht="15.75" thickBot="1" x14ac:dyDescent="0.3">
      <c r="A882" s="431" t="s">
        <v>26</v>
      </c>
      <c r="B882" s="419"/>
      <c r="C882" s="437"/>
      <c r="D882" s="419"/>
      <c r="E882" s="228"/>
      <c r="F882" s="229"/>
      <c r="G882" s="230"/>
      <c r="H882" s="229"/>
      <c r="I882" s="265">
        <f>+I23+I36+I49+I62+I75+I88+I101+I114+I127+I140+I153+I166+I179+I192+I205+I218+I231+I244+I257+I270+I283+I296+I309+I322+I335+I348+I361+I374+I387+I400+I413+I426+I439+I452+I465+I478+I491+I504+I517+I530+I543+I556+I569+I582+I595+I608+I621+I634+I647+I660+I673+I686+I699+I712+I725+I738+I751+I764+I777+I790+I803+I816+I829+I842+I855+I868+I881</f>
        <v>6846365</v>
      </c>
      <c r="J882" s="265">
        <f t="shared" ref="J882:N882" si="201">+J23+J36+J49+J62+J75+J88+J101+J114+J127+J140+J153+J166+J179+J192+J205+J218+J231+J244+J257+J270+J283+J296+J309+J322+J335+J348+J361+J374+J387+J400+J413+J426+J439+J452+J465+J478+J491+J504+J517+J530+J543+J556+J569+J582+J595+J608+J621+J634+J647+J660+J673+J686+J699+J712+J725+J738+J751+J764+J777+J790+J803+J816+J829+J842+J855+J868+J881</f>
        <v>0</v>
      </c>
      <c r="K882" s="265">
        <f t="shared" si="201"/>
        <v>0</v>
      </c>
      <c r="L882" s="265">
        <f t="shared" si="201"/>
        <v>6750085</v>
      </c>
      <c r="M882" s="265">
        <f t="shared" si="201"/>
        <v>96280</v>
      </c>
      <c r="N882" s="265">
        <f t="shared" si="201"/>
        <v>6846365</v>
      </c>
    </row>
    <row r="883" spans="1:14" x14ac:dyDescent="0.25">
      <c r="A883" s="432"/>
      <c r="B883" s="420"/>
      <c r="C883" s="432"/>
      <c r="D883" s="420"/>
      <c r="E883" s="64"/>
      <c r="F883" s="49"/>
      <c r="G883" s="65"/>
      <c r="H883" s="49"/>
      <c r="I883" s="65"/>
      <c r="J883" s="376"/>
      <c r="K883" s="376"/>
      <c r="L883" s="376"/>
      <c r="M883" s="376"/>
      <c r="N883" s="376"/>
    </row>
    <row r="884" spans="1:14" x14ac:dyDescent="0.25">
      <c r="A884" s="432"/>
      <c r="B884" s="420"/>
      <c r="C884" s="432"/>
      <c r="D884" s="420"/>
      <c r="E884" s="64"/>
      <c r="F884" s="49"/>
      <c r="G884" s="65"/>
      <c r="H884" s="49"/>
      <c r="I884" s="65"/>
      <c r="J884" s="376"/>
      <c r="K884" s="376"/>
      <c r="L884" s="376"/>
      <c r="M884" s="376"/>
      <c r="N884" s="376"/>
    </row>
    <row r="885" spans="1:14" x14ac:dyDescent="0.25">
      <c r="A885" s="432"/>
      <c r="B885" s="420"/>
      <c r="C885" s="432"/>
      <c r="D885" s="420"/>
      <c r="E885" s="64"/>
      <c r="F885" s="49"/>
      <c r="G885" s="65"/>
      <c r="H885" s="49"/>
      <c r="I885" s="65"/>
      <c r="J885" s="376"/>
      <c r="K885" s="376"/>
      <c r="L885" s="376"/>
      <c r="M885" s="376"/>
      <c r="N885" s="376"/>
    </row>
    <row r="886" spans="1:14" x14ac:dyDescent="0.25">
      <c r="A886" s="432"/>
      <c r="B886" s="420"/>
      <c r="C886" s="432"/>
      <c r="D886" s="420"/>
      <c r="E886" s="64"/>
      <c r="F886" s="49"/>
      <c r="G886" s="65"/>
      <c r="H886" s="49"/>
      <c r="I886" s="65"/>
      <c r="J886" s="376"/>
      <c r="K886" s="376"/>
      <c r="L886" s="376"/>
      <c r="M886" s="376"/>
      <c r="N886" s="376"/>
    </row>
    <row r="887" spans="1:14" x14ac:dyDescent="0.25">
      <c r="A887" s="432"/>
      <c r="B887" s="420"/>
      <c r="C887" s="432"/>
      <c r="D887" s="420"/>
      <c r="E887" s="64"/>
      <c r="F887" s="49"/>
      <c r="G887" s="65"/>
      <c r="H887" s="49"/>
      <c r="I887" s="65"/>
      <c r="J887" s="376"/>
      <c r="K887" s="376"/>
      <c r="L887" s="376"/>
      <c r="M887" s="376"/>
      <c r="N887" s="376"/>
    </row>
    <row r="888" spans="1:14" ht="15.75" x14ac:dyDescent="0.25">
      <c r="A888" s="433" t="s">
        <v>533</v>
      </c>
      <c r="B888" s="421"/>
      <c r="C888" s="752" t="str">
        <f>+'ANEXO No 1'!D96</f>
        <v>FABIO ORTIGOZA TORRES</v>
      </c>
      <c r="D888" s="752"/>
      <c r="E888" s="752"/>
      <c r="F888" s="83"/>
      <c r="G888" s="64"/>
      <c r="H888" s="49"/>
      <c r="I888" s="65"/>
      <c r="J888" s="376"/>
      <c r="K888" s="376"/>
      <c r="L888" s="376"/>
      <c r="M888" s="376"/>
      <c r="N888" s="376"/>
    </row>
    <row r="889" spans="1:14" ht="15.75" x14ac:dyDescent="0.25">
      <c r="A889" s="488" t="s">
        <v>535</v>
      </c>
      <c r="B889" s="421"/>
      <c r="C889" s="753">
        <f>+'ANEXO No 1'!D97</f>
        <v>12121642</v>
      </c>
      <c r="D889" s="753"/>
      <c r="E889" s="80"/>
      <c r="F889" s="83"/>
      <c r="G889" s="64"/>
      <c r="H889" s="49"/>
      <c r="I889" s="65"/>
      <c r="J889" s="376"/>
      <c r="K889" s="376"/>
      <c r="L889" s="376"/>
      <c r="M889" s="376"/>
      <c r="N889" s="376"/>
    </row>
    <row r="890" spans="1:14" ht="15.75" x14ac:dyDescent="0.25">
      <c r="A890" s="433" t="s">
        <v>35</v>
      </c>
      <c r="B890" s="421"/>
      <c r="C890" s="752" t="str">
        <f>+'ANEXO No 1'!D98</f>
        <v>Rector</v>
      </c>
      <c r="D890" s="752"/>
      <c r="E890" s="752"/>
      <c r="F890" s="83"/>
      <c r="G890" s="64"/>
      <c r="H890" s="49"/>
      <c r="I890" s="65"/>
      <c r="J890" s="376"/>
      <c r="K890" s="376"/>
      <c r="L890" s="376"/>
      <c r="M890" s="376"/>
      <c r="N890" s="376"/>
    </row>
    <row r="891" spans="1:14" x14ac:dyDescent="0.25">
      <c r="A891" s="738" t="s">
        <v>528</v>
      </c>
      <c r="B891" s="738"/>
      <c r="C891" s="738"/>
      <c r="D891" s="738"/>
      <c r="E891" s="738"/>
      <c r="F891" s="738"/>
      <c r="G891" s="738"/>
      <c r="H891" s="738"/>
      <c r="I891" s="738"/>
      <c r="J891" s="738"/>
      <c r="K891" s="738"/>
      <c r="L891" s="738"/>
      <c r="M891" s="582"/>
      <c r="N891" s="376"/>
    </row>
    <row r="892" spans="1:14" x14ac:dyDescent="0.25">
      <c r="B892" s="422"/>
      <c r="C892" s="438"/>
      <c r="D892" s="422"/>
      <c r="E892" s="81"/>
      <c r="F892" s="84"/>
      <c r="G892" s="64"/>
      <c r="H892" s="49"/>
      <c r="I892" s="65"/>
      <c r="J892" s="376"/>
      <c r="K892" s="376"/>
      <c r="L892" s="376"/>
      <c r="M892" s="376"/>
      <c r="N892" s="376"/>
    </row>
    <row r="893" spans="1:14" x14ac:dyDescent="0.25">
      <c r="B893" s="422"/>
      <c r="C893" s="438"/>
      <c r="D893" s="422"/>
      <c r="E893" s="81"/>
      <c r="F893" s="84"/>
      <c r="G893" s="64"/>
      <c r="H893" s="49"/>
      <c r="I893" s="65"/>
      <c r="J893" s="376"/>
      <c r="K893" s="376"/>
      <c r="L893" s="376"/>
      <c r="M893" s="376"/>
      <c r="N893" s="376"/>
    </row>
    <row r="894" spans="1:14" x14ac:dyDescent="0.25">
      <c r="B894" s="420"/>
      <c r="C894" s="432"/>
      <c r="D894" s="420"/>
      <c r="E894" s="49"/>
      <c r="F894" s="64"/>
      <c r="G894" s="64"/>
      <c r="H894" s="49"/>
      <c r="I894" s="65"/>
      <c r="J894" s="376"/>
      <c r="K894" s="376"/>
      <c r="L894" s="376"/>
      <c r="M894" s="376"/>
      <c r="N894" s="376"/>
    </row>
    <row r="895" spans="1:14" x14ac:dyDescent="0.25">
      <c r="B895" s="420"/>
      <c r="C895" s="432"/>
      <c r="D895" s="420"/>
      <c r="E895" s="49"/>
      <c r="F895" s="64"/>
      <c r="G895" s="64"/>
      <c r="H895" s="49"/>
      <c r="I895" s="65"/>
      <c r="J895" s="376"/>
      <c r="K895" s="376"/>
      <c r="L895" s="376"/>
      <c r="M895" s="376"/>
      <c r="N895" s="376"/>
    </row>
    <row r="896" spans="1:14" ht="12" customHeight="1" x14ac:dyDescent="0.25">
      <c r="A896" s="435" t="s">
        <v>580</v>
      </c>
      <c r="C896" s="439"/>
      <c r="D896" s="425"/>
      <c r="E896" s="66"/>
      <c r="F896" s="66"/>
      <c r="G896" s="62"/>
      <c r="H896" s="63"/>
      <c r="I896" s="9"/>
      <c r="J896" s="376"/>
      <c r="K896" s="376"/>
      <c r="L896" s="376"/>
      <c r="M896" s="376"/>
      <c r="N896" s="376"/>
    </row>
    <row r="897" spans="1:14" x14ac:dyDescent="0.25">
      <c r="A897" s="436" t="s">
        <v>579</v>
      </c>
      <c r="B897" s="424"/>
      <c r="C897" s="436"/>
      <c r="D897" s="424"/>
      <c r="E897" s="318"/>
      <c r="F897" s="318"/>
      <c r="G897" s="318"/>
      <c r="H897" s="318"/>
      <c r="J897" s="376"/>
      <c r="K897" s="376"/>
      <c r="L897" s="376"/>
      <c r="M897" s="376"/>
      <c r="N897" s="376"/>
    </row>
    <row r="898" spans="1:14" ht="19.5" customHeight="1" x14ac:dyDescent="0.25">
      <c r="A898" s="724" t="s">
        <v>81</v>
      </c>
      <c r="B898" s="724"/>
      <c r="C898" s="724"/>
      <c r="D898" s="724"/>
      <c r="E898" s="724"/>
      <c r="F898" s="724"/>
      <c r="G898" s="724"/>
      <c r="H898" s="724"/>
      <c r="I898" s="724"/>
      <c r="J898" s="724"/>
      <c r="K898" s="724"/>
      <c r="L898" s="724"/>
      <c r="M898" s="581"/>
      <c r="N898" s="376"/>
    </row>
    <row r="899" spans="1:14" ht="15" customHeight="1" x14ac:dyDescent="0.25">
      <c r="B899" s="724"/>
      <c r="C899" s="724"/>
      <c r="D899" s="724"/>
      <c r="E899" s="724"/>
      <c r="F899" s="724"/>
      <c r="G899" s="724"/>
      <c r="H899" s="724"/>
      <c r="I899" s="724"/>
      <c r="J899" s="376"/>
      <c r="K899" s="376"/>
      <c r="L899" s="376"/>
      <c r="M899" s="376"/>
      <c r="N899" s="376"/>
    </row>
    <row r="900" spans="1:14" x14ac:dyDescent="0.25">
      <c r="B900" s="425"/>
      <c r="F900" s="62"/>
      <c r="G900" s="62"/>
      <c r="H900" s="63"/>
      <c r="I900" s="59"/>
      <c r="J900" s="376"/>
      <c r="K900" s="376"/>
      <c r="L900" s="376"/>
      <c r="M900" s="376"/>
      <c r="N900" s="376"/>
    </row>
    <row r="901" spans="1:14" x14ac:dyDescent="0.25">
      <c r="B901" s="425"/>
      <c r="F901" s="62"/>
      <c r="G901" s="62"/>
      <c r="H901" s="63"/>
      <c r="I901" s="62"/>
      <c r="J901" s="376"/>
      <c r="K901" s="376"/>
      <c r="L901" s="376"/>
      <c r="M901" s="376"/>
      <c r="N901" s="376"/>
    </row>
    <row r="902" spans="1:14" x14ac:dyDescent="0.25">
      <c r="B902" s="425"/>
      <c r="F902" s="62"/>
      <c r="G902" s="62"/>
      <c r="H902" s="63"/>
      <c r="I902" s="62"/>
      <c r="J902" s="376"/>
      <c r="K902" s="376"/>
      <c r="L902" s="376"/>
      <c r="M902" s="376"/>
      <c r="N902" s="376"/>
    </row>
    <row r="903" spans="1:14" x14ac:dyDescent="0.25">
      <c r="B903" s="425"/>
      <c r="F903" s="62"/>
      <c r="G903" s="62"/>
      <c r="H903" s="63"/>
      <c r="I903" s="62"/>
      <c r="J903" s="376"/>
      <c r="K903" s="376"/>
      <c r="L903" s="376"/>
      <c r="M903" s="376"/>
      <c r="N903" s="376"/>
    </row>
    <row r="904" spans="1:14" x14ac:dyDescent="0.25">
      <c r="B904" s="425"/>
      <c r="F904" s="62"/>
      <c r="G904" s="62"/>
      <c r="H904" s="63"/>
      <c r="I904" s="62"/>
      <c r="J904" s="376"/>
      <c r="K904" s="376"/>
      <c r="L904" s="376"/>
      <c r="M904" s="376"/>
      <c r="N904" s="376"/>
    </row>
    <row r="905" spans="1:14" x14ac:dyDescent="0.25">
      <c r="B905" s="426"/>
      <c r="F905" s="62"/>
      <c r="G905" s="62"/>
      <c r="H905" s="63"/>
      <c r="I905" s="62"/>
      <c r="J905" s="376"/>
      <c r="K905" s="376"/>
      <c r="L905" s="376"/>
      <c r="M905" s="376"/>
      <c r="N905" s="376"/>
    </row>
    <row r="906" spans="1:14" x14ac:dyDescent="0.25">
      <c r="B906" s="425"/>
      <c r="F906" s="62"/>
      <c r="G906" s="62"/>
      <c r="H906" s="63"/>
      <c r="I906" s="62"/>
      <c r="J906" s="376"/>
      <c r="K906" s="376"/>
      <c r="L906" s="376"/>
      <c r="M906" s="376"/>
      <c r="N906" s="376"/>
    </row>
    <row r="907" spans="1:14" x14ac:dyDescent="0.25">
      <c r="B907" s="425"/>
      <c r="F907" s="9"/>
      <c r="G907" s="9"/>
      <c r="H907" s="63"/>
      <c r="I907" s="62"/>
      <c r="J907" s="376"/>
      <c r="K907" s="376"/>
      <c r="L907" s="376"/>
      <c r="M907" s="376"/>
      <c r="N907" s="376"/>
    </row>
    <row r="908" spans="1:14" x14ac:dyDescent="0.25">
      <c r="B908" s="425"/>
      <c r="F908" s="9"/>
      <c r="G908" s="9"/>
      <c r="H908" s="49"/>
      <c r="I908" s="62"/>
      <c r="J908" s="376"/>
      <c r="K908" s="376"/>
      <c r="L908" s="376"/>
      <c r="M908" s="376"/>
      <c r="N908" s="376"/>
    </row>
    <row r="909" spans="1:14" x14ac:dyDescent="0.25">
      <c r="B909" s="420"/>
      <c r="C909" s="432"/>
      <c r="D909" s="420"/>
      <c r="E909" s="49"/>
      <c r="F909" s="49"/>
      <c r="G909" s="64"/>
      <c r="H909" s="64"/>
      <c r="I909" s="49"/>
      <c r="J909" s="376"/>
      <c r="K909" s="376"/>
      <c r="L909" s="376"/>
      <c r="M909" s="376"/>
      <c r="N909" s="376"/>
    </row>
    <row r="910" spans="1:14" x14ac:dyDescent="0.25">
      <c r="H910" s="49"/>
      <c r="I910" s="49"/>
      <c r="J910" s="376"/>
      <c r="K910" s="376"/>
      <c r="L910" s="376"/>
      <c r="M910" s="376"/>
      <c r="N910" s="376"/>
    </row>
    <row r="911" spans="1:14" x14ac:dyDescent="0.25">
      <c r="A911" s="432"/>
      <c r="B911" s="420"/>
      <c r="C911" s="432"/>
      <c r="D911" s="420"/>
      <c r="E911" s="64"/>
      <c r="F911" s="49"/>
      <c r="G911" s="65"/>
      <c r="H911" s="49"/>
      <c r="I911" s="49"/>
      <c r="J911" s="376"/>
      <c r="K911" s="376"/>
      <c r="L911" s="376"/>
      <c r="M911" s="376"/>
      <c r="N911" s="376"/>
    </row>
    <row r="912" spans="1:14" x14ac:dyDescent="0.25">
      <c r="A912" s="432"/>
      <c r="B912" s="420"/>
      <c r="C912" s="432"/>
      <c r="D912" s="420"/>
      <c r="E912" s="64"/>
      <c r="F912" s="49"/>
      <c r="G912" s="65"/>
      <c r="H912" s="49"/>
      <c r="I912" s="49"/>
      <c r="J912" s="376"/>
      <c r="K912" s="376"/>
      <c r="L912" s="376"/>
      <c r="M912" s="376"/>
      <c r="N912" s="376"/>
    </row>
    <row r="913" spans="1:14" x14ac:dyDescent="0.25">
      <c r="A913" s="432"/>
      <c r="B913" s="420"/>
      <c r="C913" s="432"/>
      <c r="D913" s="420"/>
      <c r="E913" s="64"/>
      <c r="F913" s="49"/>
      <c r="G913" s="65"/>
      <c r="H913" s="49"/>
      <c r="I913" s="49"/>
      <c r="J913" s="376"/>
      <c r="K913" s="376"/>
      <c r="L913" s="376"/>
      <c r="M913" s="376"/>
      <c r="N913" s="376"/>
    </row>
    <row r="914" spans="1:14" x14ac:dyDescent="0.25">
      <c r="A914" s="432"/>
      <c r="B914" s="420"/>
      <c r="C914" s="432"/>
      <c r="D914" s="420"/>
      <c r="E914" s="64"/>
      <c r="F914" s="49"/>
      <c r="G914" s="65"/>
      <c r="H914" s="49"/>
      <c r="I914" s="49"/>
      <c r="J914" s="376"/>
      <c r="K914" s="376"/>
      <c r="L914" s="376"/>
      <c r="M914" s="376"/>
      <c r="N914" s="376"/>
    </row>
    <row r="915" spans="1:14" x14ac:dyDescent="0.25">
      <c r="A915" s="432"/>
      <c r="B915" s="420"/>
      <c r="C915" s="432"/>
      <c r="D915" s="420"/>
      <c r="E915" s="64"/>
      <c r="F915" s="49"/>
      <c r="G915" s="65"/>
      <c r="H915" s="49"/>
      <c r="I915" s="49"/>
      <c r="J915" s="376"/>
      <c r="K915" s="376"/>
      <c r="L915" s="376"/>
      <c r="M915" s="376"/>
      <c r="N915" s="376"/>
    </row>
    <row r="916" spans="1:14" x14ac:dyDescent="0.25">
      <c r="A916" s="432"/>
      <c r="B916" s="420"/>
      <c r="C916" s="432"/>
      <c r="D916" s="420"/>
      <c r="E916" s="64"/>
      <c r="F916" s="49"/>
      <c r="G916" s="65"/>
      <c r="H916" s="49"/>
      <c r="I916" s="49"/>
      <c r="J916" s="376"/>
      <c r="K916" s="376"/>
      <c r="L916" s="376"/>
      <c r="M916" s="376"/>
      <c r="N916" s="376"/>
    </row>
    <row r="917" spans="1:14" x14ac:dyDescent="0.25">
      <c r="A917" s="432"/>
      <c r="B917" s="420"/>
      <c r="C917" s="432"/>
      <c r="D917" s="420"/>
      <c r="E917" s="64"/>
      <c r="F917" s="49"/>
      <c r="G917" s="65"/>
      <c r="H917" s="49"/>
      <c r="I917" s="49"/>
      <c r="J917" s="376"/>
      <c r="K917" s="376"/>
      <c r="L917" s="376"/>
      <c r="M917" s="376"/>
      <c r="N917" s="376"/>
    </row>
    <row r="918" spans="1:14" x14ac:dyDescent="0.25">
      <c r="A918" s="432"/>
      <c r="B918" s="420"/>
      <c r="C918" s="432"/>
      <c r="D918" s="420"/>
      <c r="E918" s="64"/>
      <c r="F918" s="49"/>
      <c r="G918" s="65"/>
      <c r="H918" s="49"/>
      <c r="I918" s="49"/>
      <c r="J918" s="376"/>
      <c r="K918" s="376"/>
      <c r="L918" s="376"/>
      <c r="M918" s="376"/>
      <c r="N918" s="376"/>
    </row>
    <row r="919" spans="1:14" x14ac:dyDescent="0.25">
      <c r="A919" s="432"/>
      <c r="B919" s="420"/>
      <c r="C919" s="432"/>
      <c r="D919" s="420"/>
      <c r="E919" s="64"/>
      <c r="F919" s="49"/>
      <c r="G919" s="65"/>
      <c r="H919" s="49"/>
      <c r="I919" s="49"/>
      <c r="J919" s="376"/>
      <c r="K919" s="376"/>
      <c r="L919" s="376"/>
      <c r="M919" s="376"/>
      <c r="N919" s="376"/>
    </row>
    <row r="920" spans="1:14" x14ac:dyDescent="0.25">
      <c r="A920" s="432"/>
      <c r="B920" s="420"/>
      <c r="C920" s="432"/>
      <c r="D920" s="420"/>
      <c r="E920" s="64"/>
      <c r="F920" s="49"/>
      <c r="G920" s="65"/>
      <c r="H920" s="49"/>
      <c r="I920" s="49"/>
      <c r="J920" s="376"/>
      <c r="K920" s="376"/>
      <c r="L920" s="376"/>
      <c r="M920" s="376"/>
      <c r="N920" s="376"/>
    </row>
    <row r="921" spans="1:14" x14ac:dyDescent="0.25">
      <c r="A921" s="432"/>
      <c r="B921" s="420"/>
      <c r="C921" s="432"/>
      <c r="D921" s="420"/>
      <c r="E921" s="64"/>
      <c r="F921" s="49"/>
      <c r="G921" s="65"/>
      <c r="H921" s="49"/>
      <c r="I921" s="49"/>
      <c r="J921" s="376"/>
      <c r="K921" s="376"/>
      <c r="L921" s="376"/>
      <c r="M921" s="376"/>
      <c r="N921" s="376"/>
    </row>
    <row r="922" spans="1:14" x14ac:dyDescent="0.25">
      <c r="A922" s="432"/>
      <c r="B922" s="420"/>
      <c r="C922" s="432"/>
      <c r="D922" s="420"/>
      <c r="E922" s="64"/>
      <c r="F922" s="49"/>
      <c r="G922" s="65"/>
      <c r="H922" s="49"/>
      <c r="I922" s="49"/>
      <c r="J922" s="376"/>
      <c r="K922" s="376"/>
      <c r="L922" s="376"/>
      <c r="M922" s="376"/>
      <c r="N922" s="376"/>
    </row>
    <row r="923" spans="1:14" x14ac:dyDescent="0.25">
      <c r="A923" s="432"/>
      <c r="B923" s="420"/>
      <c r="C923" s="432"/>
      <c r="D923" s="420"/>
      <c r="E923" s="64"/>
      <c r="F923" s="49"/>
      <c r="G923" s="49"/>
      <c r="H923" s="49"/>
      <c r="I923" s="49"/>
      <c r="J923" s="376"/>
      <c r="K923" s="376"/>
      <c r="L923" s="376"/>
      <c r="M923" s="376"/>
      <c r="N923" s="376"/>
    </row>
    <row r="924" spans="1:14" x14ac:dyDescent="0.25">
      <c r="A924" s="432"/>
      <c r="B924" s="420"/>
      <c r="C924" s="432"/>
      <c r="D924" s="420"/>
      <c r="E924" s="64"/>
      <c r="F924" s="49"/>
      <c r="G924" s="49"/>
      <c r="H924" s="49"/>
      <c r="I924" s="49"/>
      <c r="J924" s="376"/>
      <c r="K924" s="376"/>
      <c r="L924" s="376"/>
      <c r="M924" s="376"/>
      <c r="N924" s="376"/>
    </row>
    <row r="925" spans="1:14" x14ac:dyDescent="0.25">
      <c r="A925" s="432"/>
      <c r="B925" s="420"/>
      <c r="C925" s="432"/>
      <c r="D925" s="420"/>
      <c r="E925" s="64"/>
      <c r="F925" s="49"/>
      <c r="G925" s="49"/>
      <c r="H925" s="49"/>
      <c r="I925" s="49"/>
      <c r="J925" s="376"/>
      <c r="K925" s="376"/>
      <c r="L925" s="376"/>
      <c r="M925" s="376"/>
      <c r="N925" s="376"/>
    </row>
    <row r="926" spans="1:14" x14ac:dyDescent="0.25">
      <c r="A926" s="432"/>
      <c r="B926" s="420"/>
      <c r="C926" s="432"/>
      <c r="D926" s="420"/>
      <c r="E926" s="64"/>
      <c r="F926" s="49"/>
      <c r="G926" s="49"/>
      <c r="H926" s="49"/>
      <c r="I926" s="49"/>
      <c r="J926" s="376"/>
      <c r="K926" s="376"/>
      <c r="L926" s="376"/>
      <c r="M926" s="376"/>
      <c r="N926" s="376"/>
    </row>
    <row r="927" spans="1:14" x14ac:dyDescent="0.25">
      <c r="A927" s="432"/>
      <c r="B927" s="420"/>
      <c r="C927" s="432"/>
      <c r="D927" s="420"/>
      <c r="E927" s="64"/>
      <c r="F927" s="49"/>
      <c r="G927" s="49"/>
      <c r="H927" s="49"/>
      <c r="I927" s="49"/>
      <c r="J927" s="376"/>
      <c r="K927" s="376"/>
      <c r="L927" s="376"/>
      <c r="M927" s="376"/>
      <c r="N927" s="376"/>
    </row>
    <row r="928" spans="1:14" x14ac:dyDescent="0.25">
      <c r="A928" s="432"/>
      <c r="B928" s="420"/>
      <c r="C928" s="432"/>
      <c r="D928" s="420"/>
      <c r="E928" s="64"/>
      <c r="F928" s="49"/>
      <c r="G928" s="49"/>
      <c r="H928" s="49"/>
      <c r="I928" s="49"/>
      <c r="J928" s="376"/>
      <c r="K928" s="376"/>
      <c r="L928" s="376"/>
      <c r="M928" s="376"/>
      <c r="N928" s="376"/>
    </row>
    <row r="929" spans="1:14" x14ac:dyDescent="0.25">
      <c r="A929" s="432"/>
      <c r="B929" s="420"/>
      <c r="C929" s="432"/>
      <c r="D929" s="420"/>
      <c r="E929" s="64"/>
      <c r="F929" s="49"/>
      <c r="G929" s="49"/>
      <c r="H929" s="49"/>
      <c r="I929" s="49"/>
      <c r="J929" s="376"/>
      <c r="K929" s="376"/>
      <c r="L929" s="376"/>
      <c r="M929" s="376"/>
      <c r="N929" s="376"/>
    </row>
    <row r="930" spans="1:14" x14ac:dyDescent="0.25">
      <c r="A930" s="432"/>
      <c r="B930" s="420"/>
      <c r="C930" s="432"/>
      <c r="D930" s="420"/>
      <c r="E930" s="64"/>
      <c r="F930" s="49"/>
      <c r="G930" s="49"/>
      <c r="H930" s="49"/>
      <c r="I930" s="49"/>
      <c r="J930" s="376"/>
      <c r="K930" s="376"/>
      <c r="L930" s="376"/>
      <c r="M930" s="376"/>
      <c r="N930" s="376"/>
    </row>
    <row r="931" spans="1:14" x14ac:dyDescent="0.25">
      <c r="A931" s="432"/>
      <c r="B931" s="420"/>
      <c r="C931" s="432"/>
      <c r="D931" s="420"/>
      <c r="E931" s="64"/>
      <c r="F931" s="49"/>
      <c r="G931" s="49"/>
      <c r="H931" s="49"/>
      <c r="I931" s="49"/>
      <c r="J931" s="376"/>
      <c r="K931" s="376"/>
      <c r="L931" s="376"/>
      <c r="M931" s="376"/>
      <c r="N931" s="376"/>
    </row>
    <row r="932" spans="1:14" x14ac:dyDescent="0.25">
      <c r="A932" s="432"/>
      <c r="B932" s="420"/>
      <c r="C932" s="432"/>
      <c r="D932" s="420"/>
      <c r="E932" s="64"/>
      <c r="F932" s="49"/>
      <c r="G932" s="49"/>
      <c r="H932" s="49"/>
      <c r="I932" s="49"/>
      <c r="J932" s="376"/>
      <c r="K932" s="376"/>
      <c r="L932" s="376"/>
      <c r="M932" s="376"/>
      <c r="N932" s="376"/>
    </row>
    <row r="933" spans="1:14" x14ac:dyDescent="0.25">
      <c r="A933" s="432"/>
      <c r="B933" s="420"/>
      <c r="C933" s="432"/>
      <c r="D933" s="420"/>
      <c r="E933" s="64"/>
      <c r="F933" s="49"/>
      <c r="G933" s="49"/>
      <c r="H933" s="49"/>
      <c r="I933" s="49"/>
      <c r="J933" s="376"/>
      <c r="K933" s="376"/>
      <c r="L933" s="376"/>
      <c r="M933" s="376"/>
      <c r="N933" s="376"/>
    </row>
    <row r="934" spans="1:14" x14ac:dyDescent="0.25">
      <c r="A934" s="432"/>
      <c r="B934" s="420"/>
      <c r="C934" s="432"/>
      <c r="D934" s="420"/>
      <c r="E934" s="64"/>
      <c r="F934" s="49"/>
      <c r="G934" s="49"/>
      <c r="H934" s="49"/>
      <c r="I934" s="49"/>
      <c r="J934" s="376"/>
      <c r="K934" s="376"/>
      <c r="L934" s="376"/>
      <c r="M934" s="376"/>
      <c r="N934" s="376"/>
    </row>
    <row r="935" spans="1:14" x14ac:dyDescent="0.25">
      <c r="A935" s="432"/>
      <c r="B935" s="420"/>
      <c r="C935" s="432"/>
      <c r="D935" s="420"/>
      <c r="E935" s="64"/>
      <c r="F935" s="49"/>
      <c r="G935" s="49"/>
      <c r="H935" s="49"/>
      <c r="I935" s="49"/>
      <c r="J935" s="376"/>
      <c r="K935" s="376"/>
      <c r="L935" s="376"/>
      <c r="M935" s="376"/>
      <c r="N935" s="376"/>
    </row>
    <row r="936" spans="1:14" x14ac:dyDescent="0.25">
      <c r="A936" s="432"/>
      <c r="B936" s="420"/>
      <c r="C936" s="432"/>
      <c r="D936" s="420"/>
      <c r="E936" s="64"/>
      <c r="F936" s="49"/>
      <c r="G936" s="49"/>
      <c r="H936" s="49"/>
      <c r="I936" s="49"/>
      <c r="J936" s="376"/>
      <c r="K936" s="376"/>
      <c r="L936" s="376"/>
      <c r="M936" s="376"/>
      <c r="N936" s="376"/>
    </row>
    <row r="937" spans="1:14" x14ac:dyDescent="0.25">
      <c r="A937" s="432"/>
      <c r="B937" s="420"/>
      <c r="C937" s="432"/>
      <c r="D937" s="420"/>
      <c r="E937" s="64"/>
      <c r="F937" s="49"/>
      <c r="G937" s="49"/>
      <c r="H937" s="49"/>
      <c r="I937" s="49"/>
      <c r="J937" s="376"/>
      <c r="K937" s="376"/>
      <c r="L937" s="376"/>
      <c r="M937" s="376"/>
      <c r="N937" s="376"/>
    </row>
    <row r="938" spans="1:14" x14ac:dyDescent="0.25">
      <c r="A938" s="432"/>
      <c r="B938" s="420"/>
      <c r="C938" s="432"/>
      <c r="D938" s="420"/>
      <c r="E938" s="64"/>
      <c r="F938" s="49"/>
      <c r="G938" s="49"/>
      <c r="H938" s="49"/>
      <c r="I938" s="49"/>
      <c r="J938" s="376"/>
      <c r="K938" s="376"/>
      <c r="L938" s="376"/>
      <c r="M938" s="376"/>
      <c r="N938" s="376"/>
    </row>
    <row r="939" spans="1:14" x14ac:dyDescent="0.25">
      <c r="A939" s="432"/>
      <c r="B939" s="420"/>
      <c r="C939" s="432"/>
      <c r="D939" s="420"/>
      <c r="E939" s="64"/>
      <c r="F939" s="49"/>
      <c r="G939" s="49"/>
      <c r="H939" s="49"/>
      <c r="I939" s="49"/>
      <c r="J939" s="376"/>
      <c r="K939" s="376"/>
      <c r="L939" s="376"/>
      <c r="M939" s="376"/>
      <c r="N939" s="376"/>
    </row>
    <row r="940" spans="1:14" x14ac:dyDescent="0.25">
      <c r="A940" s="432"/>
      <c r="B940" s="420"/>
      <c r="C940" s="432"/>
      <c r="D940" s="420"/>
      <c r="E940" s="64"/>
      <c r="F940" s="49"/>
      <c r="G940" s="49"/>
      <c r="H940" s="49"/>
      <c r="I940" s="49"/>
      <c r="J940" s="376"/>
      <c r="K940" s="376"/>
      <c r="L940" s="376"/>
      <c r="M940" s="376"/>
      <c r="N940" s="376"/>
    </row>
    <row r="941" spans="1:14" x14ac:dyDescent="0.25">
      <c r="A941" s="432"/>
      <c r="B941" s="420"/>
      <c r="C941" s="432"/>
      <c r="D941" s="420"/>
      <c r="E941" s="64"/>
      <c r="F941" s="49"/>
      <c r="G941" s="49"/>
      <c r="H941" s="49"/>
      <c r="I941" s="49"/>
      <c r="J941" s="376"/>
      <c r="K941" s="376"/>
      <c r="L941" s="376"/>
      <c r="M941" s="376"/>
      <c r="N941" s="376"/>
    </row>
    <row r="942" spans="1:14" x14ac:dyDescent="0.25">
      <c r="A942" s="432"/>
      <c r="B942" s="420"/>
      <c r="C942" s="432"/>
      <c r="D942" s="420"/>
      <c r="E942" s="64"/>
      <c r="F942" s="49"/>
      <c r="G942" s="49"/>
      <c r="H942" s="49"/>
      <c r="I942" s="49"/>
      <c r="J942" s="376"/>
      <c r="K942" s="376"/>
      <c r="L942" s="376"/>
      <c r="M942" s="376"/>
      <c r="N942" s="376"/>
    </row>
    <row r="943" spans="1:14" x14ac:dyDescent="0.25">
      <c r="A943" s="432"/>
      <c r="B943" s="420"/>
      <c r="C943" s="432"/>
      <c r="D943" s="420"/>
      <c r="E943" s="64"/>
      <c r="F943" s="49"/>
      <c r="G943" s="49"/>
      <c r="H943" s="49"/>
      <c r="I943" s="49"/>
      <c r="J943" s="376"/>
      <c r="K943" s="376"/>
      <c r="L943" s="376"/>
      <c r="M943" s="376"/>
      <c r="N943" s="376"/>
    </row>
    <row r="944" spans="1:14" x14ac:dyDescent="0.25">
      <c r="A944" s="432"/>
      <c r="B944" s="420"/>
      <c r="C944" s="432"/>
      <c r="D944" s="420"/>
      <c r="E944" s="64"/>
      <c r="F944" s="49"/>
      <c r="G944" s="49"/>
      <c r="H944" s="49"/>
      <c r="I944" s="49"/>
      <c r="J944" s="376"/>
      <c r="K944" s="376"/>
      <c r="L944" s="376"/>
      <c r="M944" s="376"/>
      <c r="N944" s="376"/>
    </row>
    <row r="945" spans="1:14" x14ac:dyDescent="0.25">
      <c r="A945" s="432"/>
      <c r="B945" s="420"/>
      <c r="C945" s="432"/>
      <c r="D945" s="420"/>
      <c r="E945" s="64"/>
      <c r="F945" s="49"/>
      <c r="G945" s="49"/>
      <c r="H945" s="49"/>
      <c r="I945" s="49"/>
      <c r="J945" s="376"/>
      <c r="K945" s="376"/>
      <c r="L945" s="376"/>
      <c r="M945" s="376"/>
      <c r="N945" s="376"/>
    </row>
    <row r="946" spans="1:14" x14ac:dyDescent="0.25">
      <c r="A946" s="432"/>
      <c r="B946" s="420"/>
      <c r="C946" s="432"/>
      <c r="D946" s="420"/>
      <c r="E946" s="64"/>
      <c r="F946" s="49"/>
      <c r="G946" s="49"/>
      <c r="H946" s="49"/>
      <c r="I946" s="49"/>
      <c r="J946" s="376"/>
      <c r="K946" s="376"/>
      <c r="L946" s="376"/>
      <c r="M946" s="376"/>
      <c r="N946" s="376"/>
    </row>
    <row r="947" spans="1:14" x14ac:dyDescent="0.25">
      <c r="A947" s="432"/>
      <c r="B947" s="420"/>
      <c r="C947" s="432"/>
      <c r="D947" s="420"/>
      <c r="E947" s="64"/>
      <c r="F947" s="49"/>
      <c r="G947" s="49"/>
      <c r="H947" s="49"/>
      <c r="I947" s="49"/>
      <c r="J947" s="376"/>
      <c r="K947" s="376"/>
      <c r="L947" s="376"/>
      <c r="M947" s="376"/>
      <c r="N947" s="376"/>
    </row>
    <row r="948" spans="1:14" x14ac:dyDescent="0.25">
      <c r="A948" s="432"/>
      <c r="B948" s="420"/>
      <c r="C948" s="432"/>
      <c r="D948" s="420"/>
      <c r="E948" s="64"/>
      <c r="F948" s="49"/>
      <c r="G948" s="49"/>
      <c r="H948" s="49"/>
      <c r="I948" s="49"/>
      <c r="J948" s="376"/>
      <c r="K948" s="376"/>
      <c r="L948" s="376"/>
      <c r="M948" s="376"/>
      <c r="N948" s="376"/>
    </row>
    <row r="949" spans="1:14" x14ac:dyDescent="0.25">
      <c r="A949" s="432"/>
      <c r="B949" s="420"/>
      <c r="C949" s="432"/>
      <c r="D949" s="420"/>
      <c r="E949" s="64"/>
      <c r="F949" s="49"/>
      <c r="G949" s="49"/>
      <c r="H949" s="49"/>
      <c r="I949" s="49"/>
      <c r="J949" s="376"/>
      <c r="K949" s="376"/>
      <c r="L949" s="376"/>
      <c r="M949" s="376"/>
      <c r="N949" s="376"/>
    </row>
    <row r="950" spans="1:14" x14ac:dyDescent="0.25">
      <c r="A950" s="432"/>
      <c r="B950" s="420"/>
      <c r="C950" s="432"/>
      <c r="D950" s="420"/>
      <c r="E950" s="64"/>
      <c r="F950" s="49"/>
      <c r="G950" s="49"/>
      <c r="H950" s="49"/>
      <c r="I950" s="49"/>
      <c r="J950" s="376"/>
      <c r="K950" s="376"/>
      <c r="L950" s="376"/>
      <c r="M950" s="376"/>
      <c r="N950" s="376"/>
    </row>
    <row r="951" spans="1:14" x14ac:dyDescent="0.25">
      <c r="A951" s="432"/>
      <c r="B951" s="420"/>
      <c r="C951" s="432"/>
      <c r="D951" s="420"/>
      <c r="E951" s="64"/>
      <c r="F951" s="49"/>
      <c r="G951" s="49"/>
      <c r="H951" s="49"/>
      <c r="I951" s="49"/>
      <c r="J951" s="376"/>
      <c r="K951" s="376"/>
      <c r="L951" s="376"/>
      <c r="M951" s="376"/>
      <c r="N951" s="376"/>
    </row>
    <row r="952" spans="1:14" x14ac:dyDescent="0.25">
      <c r="A952" s="432"/>
      <c r="B952" s="420"/>
      <c r="C952" s="432"/>
      <c r="D952" s="420"/>
      <c r="E952" s="64"/>
      <c r="F952" s="49"/>
      <c r="G952" s="49"/>
      <c r="H952" s="49"/>
      <c r="I952" s="49"/>
      <c r="J952" s="376"/>
      <c r="K952" s="376"/>
      <c r="L952" s="376"/>
      <c r="M952" s="376"/>
      <c r="N952" s="376"/>
    </row>
    <row r="953" spans="1:14" x14ac:dyDescent="0.25">
      <c r="A953" s="432"/>
      <c r="B953" s="420"/>
      <c r="C953" s="432"/>
      <c r="D953" s="420"/>
      <c r="E953" s="64"/>
      <c r="F953" s="49"/>
      <c r="G953" s="49"/>
      <c r="H953" s="49"/>
      <c r="I953" s="49"/>
      <c r="J953" s="376"/>
      <c r="K953" s="376"/>
      <c r="L953" s="376"/>
      <c r="M953" s="376"/>
      <c r="N953" s="376"/>
    </row>
    <row r="954" spans="1:14" x14ac:dyDescent="0.25">
      <c r="A954" s="432"/>
      <c r="B954" s="420"/>
      <c r="C954" s="432"/>
      <c r="D954" s="420"/>
      <c r="E954" s="64"/>
      <c r="F954" s="49"/>
      <c r="G954" s="49"/>
      <c r="H954" s="49"/>
      <c r="I954" s="49"/>
      <c r="J954" s="376"/>
      <c r="K954" s="376"/>
      <c r="L954" s="376"/>
      <c r="M954" s="376"/>
      <c r="N954" s="376"/>
    </row>
    <row r="955" spans="1:14" x14ac:dyDescent="0.25">
      <c r="A955" s="432"/>
      <c r="B955" s="420"/>
      <c r="C955" s="432"/>
      <c r="D955" s="420"/>
      <c r="E955" s="64"/>
      <c r="F955" s="49"/>
      <c r="G955" s="49"/>
      <c r="H955" s="49"/>
      <c r="I955" s="49"/>
      <c r="J955" s="376"/>
      <c r="K955" s="376"/>
      <c r="L955" s="376"/>
      <c r="M955" s="376"/>
      <c r="N955" s="376"/>
    </row>
    <row r="956" spans="1:14" x14ac:dyDescent="0.25">
      <c r="A956" s="432"/>
      <c r="B956" s="420"/>
      <c r="C956" s="432"/>
      <c r="D956" s="420"/>
      <c r="E956" s="64"/>
      <c r="F956" s="49"/>
      <c r="G956" s="49"/>
      <c r="H956" s="49"/>
      <c r="I956" s="49"/>
      <c r="J956" s="376"/>
      <c r="K956" s="376"/>
      <c r="L956" s="376"/>
      <c r="M956" s="376"/>
      <c r="N956" s="376"/>
    </row>
    <row r="957" spans="1:14" x14ac:dyDescent="0.25">
      <c r="A957" s="432"/>
      <c r="B957" s="420"/>
      <c r="C957" s="432"/>
      <c r="D957" s="420"/>
      <c r="E957" s="64"/>
      <c r="F957" s="49"/>
      <c r="G957" s="49"/>
      <c r="H957" s="49"/>
      <c r="I957" s="49"/>
      <c r="J957" s="376"/>
      <c r="K957" s="376"/>
      <c r="L957" s="376"/>
      <c r="M957" s="376"/>
      <c r="N957" s="376"/>
    </row>
    <row r="958" spans="1:14" x14ac:dyDescent="0.25">
      <c r="A958" s="432"/>
      <c r="B958" s="420"/>
      <c r="C958" s="432"/>
      <c r="D958" s="420"/>
      <c r="E958" s="64"/>
      <c r="F958" s="49"/>
      <c r="G958" s="49"/>
      <c r="H958" s="49"/>
      <c r="I958" s="49"/>
      <c r="J958" s="376"/>
      <c r="K958" s="376"/>
      <c r="L958" s="376"/>
      <c r="M958" s="376"/>
      <c r="N958" s="376"/>
    </row>
    <row r="959" spans="1:14" x14ac:dyDescent="0.25">
      <c r="A959" s="432"/>
      <c r="B959" s="420"/>
      <c r="C959" s="432"/>
      <c r="D959" s="420"/>
      <c r="E959" s="64"/>
      <c r="F959" s="49"/>
      <c r="G959" s="49"/>
      <c r="H959" s="49"/>
      <c r="I959" s="49"/>
      <c r="J959" s="376"/>
      <c r="K959" s="376"/>
      <c r="L959" s="376"/>
      <c r="M959" s="376"/>
      <c r="N959" s="376"/>
    </row>
    <row r="960" spans="1:14" x14ac:dyDescent="0.25">
      <c r="A960" s="432"/>
      <c r="B960" s="420"/>
      <c r="C960" s="432"/>
      <c r="D960" s="420"/>
      <c r="E960" s="64"/>
      <c r="F960" s="49"/>
      <c r="G960" s="49"/>
      <c r="H960" s="49"/>
      <c r="I960" s="49"/>
      <c r="J960" s="376"/>
      <c r="K960" s="376"/>
      <c r="L960" s="376"/>
      <c r="M960" s="376"/>
      <c r="N960" s="376"/>
    </row>
    <row r="961" spans="1:14" x14ac:dyDescent="0.25">
      <c r="A961" s="432"/>
      <c r="B961" s="420"/>
      <c r="C961" s="432"/>
      <c r="D961" s="420"/>
      <c r="E961" s="64"/>
      <c r="F961" s="49"/>
      <c r="G961" s="49"/>
      <c r="H961" s="49"/>
      <c r="I961" s="49"/>
      <c r="J961" s="376"/>
      <c r="K961" s="376"/>
      <c r="L961" s="376"/>
      <c r="M961" s="376"/>
      <c r="N961" s="376"/>
    </row>
    <row r="962" spans="1:14" x14ac:dyDescent="0.25">
      <c r="A962" s="432"/>
      <c r="B962" s="420"/>
      <c r="C962" s="432"/>
      <c r="D962" s="420"/>
      <c r="E962" s="64"/>
      <c r="F962" s="49"/>
      <c r="G962" s="49"/>
      <c r="H962" s="49"/>
      <c r="I962" s="49"/>
      <c r="J962" s="376"/>
      <c r="K962" s="376"/>
      <c r="L962" s="376"/>
      <c r="M962" s="376"/>
      <c r="N962" s="376"/>
    </row>
    <row r="963" spans="1:14" x14ac:dyDescent="0.25">
      <c r="A963" s="432"/>
      <c r="B963" s="420"/>
      <c r="C963" s="432"/>
      <c r="D963" s="420"/>
      <c r="E963" s="64"/>
      <c r="F963" s="49"/>
      <c r="G963" s="49"/>
      <c r="H963" s="49"/>
      <c r="I963" s="49"/>
      <c r="J963" s="376"/>
      <c r="K963" s="376"/>
      <c r="L963" s="376"/>
      <c r="M963" s="376"/>
      <c r="N963" s="376"/>
    </row>
    <row r="964" spans="1:14" x14ac:dyDescent="0.25">
      <c r="A964" s="432"/>
      <c r="B964" s="420"/>
      <c r="C964" s="432"/>
      <c r="D964" s="420"/>
      <c r="E964" s="64"/>
      <c r="F964" s="49"/>
      <c r="G964" s="49"/>
      <c r="H964" s="49"/>
      <c r="I964" s="49"/>
      <c r="J964" s="376"/>
      <c r="K964" s="376"/>
      <c r="L964" s="376"/>
      <c r="M964" s="376"/>
      <c r="N964" s="376"/>
    </row>
    <row r="965" spans="1:14" x14ac:dyDescent="0.25">
      <c r="A965" s="432"/>
      <c r="B965" s="420"/>
      <c r="C965" s="432"/>
      <c r="D965" s="420"/>
      <c r="E965" s="64"/>
      <c r="F965" s="49"/>
      <c r="G965" s="49"/>
      <c r="H965" s="49"/>
      <c r="I965" s="49"/>
      <c r="J965" s="376"/>
      <c r="K965" s="376"/>
      <c r="L965" s="376"/>
      <c r="M965" s="376"/>
      <c r="N965" s="376"/>
    </row>
    <row r="966" spans="1:14" x14ac:dyDescent="0.25">
      <c r="A966" s="432"/>
      <c r="B966" s="420"/>
      <c r="C966" s="432"/>
      <c r="D966" s="420"/>
      <c r="E966" s="64"/>
      <c r="F966" s="49"/>
      <c r="G966" s="49"/>
      <c r="H966" s="49"/>
      <c r="I966" s="49"/>
      <c r="J966" s="376"/>
      <c r="K966" s="376"/>
      <c r="L966" s="376"/>
      <c r="M966" s="376"/>
      <c r="N966" s="376"/>
    </row>
    <row r="967" spans="1:14" x14ac:dyDescent="0.25">
      <c r="A967" s="432"/>
      <c r="B967" s="420"/>
      <c r="C967" s="432"/>
      <c r="D967" s="420"/>
      <c r="E967" s="64"/>
      <c r="F967" s="49"/>
      <c r="G967" s="49"/>
      <c r="H967" s="49"/>
      <c r="I967" s="49"/>
      <c r="J967" s="376"/>
      <c r="K967" s="376"/>
      <c r="L967" s="376"/>
      <c r="M967" s="376"/>
      <c r="N967" s="376"/>
    </row>
    <row r="968" spans="1:14" x14ac:dyDescent="0.25">
      <c r="A968" s="432"/>
      <c r="B968" s="420"/>
      <c r="C968" s="432"/>
      <c r="D968" s="420"/>
      <c r="E968" s="64"/>
      <c r="F968" s="49"/>
      <c r="G968" s="49"/>
      <c r="H968" s="49"/>
      <c r="I968" s="49"/>
      <c r="J968" s="376"/>
      <c r="K968" s="376"/>
      <c r="L968" s="376"/>
      <c r="M968" s="376"/>
      <c r="N968" s="376"/>
    </row>
    <row r="969" spans="1:14" x14ac:dyDescent="0.25">
      <c r="A969" s="432"/>
      <c r="B969" s="420"/>
      <c r="C969" s="432"/>
      <c r="D969" s="420"/>
      <c r="E969" s="64"/>
      <c r="F969" s="49"/>
      <c r="G969" s="49"/>
      <c r="H969" s="49"/>
      <c r="I969" s="49"/>
      <c r="J969" s="376"/>
      <c r="K969" s="376"/>
      <c r="L969" s="376"/>
      <c r="M969" s="376"/>
      <c r="N969" s="376"/>
    </row>
    <row r="970" spans="1:14" x14ac:dyDescent="0.25">
      <c r="A970" s="432"/>
      <c r="B970" s="420"/>
      <c r="C970" s="432"/>
      <c r="D970" s="420"/>
      <c r="E970" s="64"/>
      <c r="F970" s="49"/>
      <c r="G970" s="49"/>
      <c r="H970" s="49"/>
      <c r="I970" s="49"/>
      <c r="J970" s="376"/>
      <c r="K970" s="376"/>
      <c r="L970" s="376"/>
      <c r="M970" s="376"/>
      <c r="N970" s="376"/>
    </row>
    <row r="971" spans="1:14" x14ac:dyDescent="0.25">
      <c r="A971" s="432"/>
      <c r="B971" s="420"/>
      <c r="C971" s="432"/>
      <c r="D971" s="420"/>
      <c r="E971" s="64"/>
      <c r="F971" s="49"/>
      <c r="G971" s="49"/>
      <c r="H971" s="49"/>
      <c r="I971" s="49"/>
      <c r="J971" s="376"/>
      <c r="K971" s="376"/>
      <c r="L971" s="376"/>
      <c r="M971" s="376"/>
      <c r="N971" s="376"/>
    </row>
    <row r="972" spans="1:14" x14ac:dyDescent="0.25">
      <c r="A972" s="432"/>
      <c r="B972" s="420"/>
      <c r="C972" s="432"/>
      <c r="D972" s="420"/>
      <c r="E972" s="64"/>
      <c r="F972" s="49"/>
      <c r="G972" s="49"/>
      <c r="H972" s="49"/>
      <c r="I972" s="49"/>
      <c r="J972" s="376"/>
      <c r="K972" s="376"/>
      <c r="L972" s="376"/>
      <c r="M972" s="376"/>
      <c r="N972" s="376"/>
    </row>
    <row r="973" spans="1:14" x14ac:dyDescent="0.25">
      <c r="A973" s="432"/>
      <c r="B973" s="420"/>
      <c r="C973" s="432"/>
      <c r="D973" s="420"/>
      <c r="E973" s="64"/>
      <c r="F973" s="49"/>
      <c r="G973" s="49"/>
      <c r="H973" s="49"/>
      <c r="I973" s="49"/>
      <c r="J973" s="376"/>
      <c r="K973" s="376"/>
      <c r="L973" s="376"/>
      <c r="M973" s="376"/>
      <c r="N973" s="376"/>
    </row>
    <row r="974" spans="1:14" x14ac:dyDescent="0.25">
      <c r="A974" s="432"/>
      <c r="B974" s="420"/>
      <c r="C974" s="432"/>
      <c r="D974" s="420"/>
      <c r="E974" s="64"/>
      <c r="F974" s="49"/>
      <c r="G974" s="49"/>
      <c r="H974" s="49"/>
      <c r="I974" s="49"/>
      <c r="J974" s="376"/>
      <c r="K974" s="376"/>
      <c r="L974" s="376"/>
      <c r="M974" s="376"/>
      <c r="N974" s="376"/>
    </row>
    <row r="975" spans="1:14" x14ac:dyDescent="0.25">
      <c r="A975" s="432"/>
      <c r="B975" s="420"/>
      <c r="C975" s="432"/>
      <c r="D975" s="420"/>
      <c r="E975" s="64"/>
      <c r="F975" s="49"/>
      <c r="G975" s="49"/>
      <c r="H975" s="49"/>
      <c r="I975" s="49"/>
      <c r="J975" s="376"/>
      <c r="K975" s="376"/>
      <c r="L975" s="376"/>
      <c r="M975" s="376"/>
      <c r="N975" s="376"/>
    </row>
    <row r="976" spans="1:14" x14ac:dyDescent="0.25">
      <c r="A976" s="432"/>
      <c r="B976" s="420"/>
      <c r="C976" s="432"/>
      <c r="D976" s="420"/>
      <c r="E976" s="64"/>
      <c r="F976" s="49"/>
      <c r="G976" s="49"/>
      <c r="H976" s="49"/>
      <c r="I976" s="49"/>
      <c r="J976" s="376"/>
      <c r="K976" s="376"/>
      <c r="L976" s="376"/>
      <c r="M976" s="376"/>
      <c r="N976" s="376"/>
    </row>
    <row r="977" spans="1:14" x14ac:dyDescent="0.25">
      <c r="A977" s="432"/>
      <c r="B977" s="420"/>
      <c r="C977" s="432"/>
      <c r="D977" s="420"/>
      <c r="E977" s="64"/>
      <c r="F977" s="49"/>
      <c r="G977" s="49"/>
      <c r="H977" s="49"/>
      <c r="I977" s="49"/>
      <c r="J977" s="376"/>
      <c r="K977" s="376"/>
      <c r="L977" s="376"/>
      <c r="M977" s="376"/>
      <c r="N977" s="376"/>
    </row>
    <row r="978" spans="1:14" x14ac:dyDescent="0.25">
      <c r="A978" s="432"/>
      <c r="B978" s="420"/>
      <c r="C978" s="432"/>
      <c r="D978" s="420"/>
      <c r="E978" s="64"/>
      <c r="F978" s="49"/>
      <c r="G978" s="49"/>
      <c r="H978" s="49"/>
      <c r="I978" s="49"/>
      <c r="J978" s="376"/>
      <c r="K978" s="376"/>
      <c r="L978" s="376"/>
      <c r="M978" s="376"/>
      <c r="N978" s="376"/>
    </row>
    <row r="979" spans="1:14" x14ac:dyDescent="0.25">
      <c r="A979" s="432"/>
      <c r="B979" s="420"/>
      <c r="C979" s="432"/>
      <c r="D979" s="420"/>
      <c r="E979" s="64"/>
      <c r="F979" s="49"/>
      <c r="G979" s="49"/>
      <c r="H979" s="49"/>
      <c r="I979" s="49"/>
      <c r="J979" s="376"/>
      <c r="K979" s="376"/>
      <c r="L979" s="376"/>
      <c r="M979" s="376"/>
      <c r="N979" s="376"/>
    </row>
    <row r="980" spans="1:14" x14ac:dyDescent="0.25">
      <c r="A980" s="432"/>
      <c r="B980" s="420"/>
      <c r="C980" s="432"/>
      <c r="D980" s="420"/>
      <c r="E980" s="64"/>
      <c r="F980" s="49"/>
      <c r="G980" s="49"/>
      <c r="H980" s="49"/>
      <c r="I980" s="49"/>
      <c r="J980" s="376"/>
      <c r="K980" s="376"/>
      <c r="L980" s="376"/>
      <c r="M980" s="376"/>
      <c r="N980" s="376"/>
    </row>
    <row r="981" spans="1:14" x14ac:dyDescent="0.25">
      <c r="A981" s="432"/>
      <c r="B981" s="420"/>
      <c r="C981" s="432"/>
      <c r="D981" s="420"/>
      <c r="E981" s="64"/>
      <c r="F981" s="49"/>
      <c r="G981" s="49"/>
      <c r="H981" s="49"/>
      <c r="I981" s="49"/>
      <c r="J981" s="376"/>
      <c r="K981" s="376"/>
      <c r="L981" s="376"/>
      <c r="M981" s="376"/>
      <c r="N981" s="376"/>
    </row>
    <row r="982" spans="1:14" x14ac:dyDescent="0.25">
      <c r="A982" s="432"/>
      <c r="B982" s="420"/>
      <c r="C982" s="432"/>
      <c r="D982" s="420"/>
      <c r="E982" s="64"/>
      <c r="F982" s="49"/>
      <c r="G982" s="49"/>
      <c r="H982" s="49"/>
      <c r="I982" s="49"/>
      <c r="J982" s="376"/>
      <c r="K982" s="376"/>
      <c r="L982" s="376"/>
      <c r="M982" s="376"/>
      <c r="N982" s="376"/>
    </row>
    <row r="983" spans="1:14" x14ac:dyDescent="0.25">
      <c r="A983" s="432"/>
      <c r="B983" s="420"/>
      <c r="C983" s="432"/>
      <c r="D983" s="420"/>
      <c r="E983" s="64"/>
      <c r="F983" s="49"/>
      <c r="G983" s="49"/>
      <c r="H983" s="49"/>
      <c r="I983" s="49"/>
      <c r="J983" s="376"/>
      <c r="K983" s="376"/>
      <c r="L983" s="376"/>
      <c r="M983" s="376"/>
      <c r="N983" s="376"/>
    </row>
    <row r="984" spans="1:14" x14ac:dyDescent="0.25">
      <c r="A984" s="432"/>
      <c r="B984" s="420"/>
      <c r="C984" s="432"/>
      <c r="D984" s="420"/>
      <c r="E984" s="64"/>
      <c r="F984" s="49"/>
      <c r="G984" s="49"/>
      <c r="H984" s="49"/>
      <c r="I984" s="49"/>
      <c r="J984" s="376"/>
      <c r="K984" s="376"/>
      <c r="L984" s="376"/>
      <c r="M984" s="376"/>
      <c r="N984" s="376"/>
    </row>
    <row r="985" spans="1:14" x14ac:dyDescent="0.25">
      <c r="A985" s="432"/>
      <c r="B985" s="420"/>
      <c r="C985" s="432"/>
      <c r="D985" s="420"/>
      <c r="E985" s="64"/>
      <c r="F985" s="49"/>
      <c r="G985" s="49"/>
      <c r="H985" s="49"/>
      <c r="I985" s="49"/>
      <c r="J985" s="376"/>
      <c r="K985" s="376"/>
      <c r="L985" s="376"/>
      <c r="M985" s="376"/>
      <c r="N985" s="376"/>
    </row>
    <row r="986" spans="1:14" x14ac:dyDescent="0.25">
      <c r="A986" s="432"/>
      <c r="B986" s="420"/>
      <c r="C986" s="432"/>
      <c r="D986" s="420"/>
      <c r="E986" s="64"/>
      <c r="F986" s="49"/>
      <c r="G986" s="49"/>
      <c r="H986" s="49"/>
      <c r="I986" s="49"/>
      <c r="J986" s="376"/>
      <c r="K986" s="376"/>
      <c r="L986" s="376"/>
      <c r="M986" s="376"/>
      <c r="N986" s="376"/>
    </row>
    <row r="987" spans="1:14" x14ac:dyDescent="0.25">
      <c r="A987" s="432"/>
      <c r="B987" s="420"/>
      <c r="C987" s="432"/>
      <c r="D987" s="420"/>
      <c r="E987" s="64"/>
      <c r="F987" s="49"/>
      <c r="G987" s="49"/>
      <c r="H987" s="49"/>
      <c r="I987" s="49"/>
      <c r="J987" s="376"/>
      <c r="K987" s="376"/>
      <c r="L987" s="376"/>
      <c r="M987" s="376"/>
      <c r="N987" s="376"/>
    </row>
    <row r="988" spans="1:14" x14ac:dyDescent="0.25">
      <c r="A988" s="432"/>
      <c r="B988" s="420"/>
      <c r="C988" s="432"/>
      <c r="D988" s="420"/>
      <c r="E988" s="64"/>
      <c r="F988" s="49"/>
      <c r="G988" s="49"/>
      <c r="H988" s="49"/>
      <c r="I988" s="49"/>
      <c r="J988" s="376"/>
      <c r="K988" s="376"/>
      <c r="L988" s="376"/>
      <c r="M988" s="376"/>
      <c r="N988" s="376"/>
    </row>
    <row r="989" spans="1:14" x14ac:dyDescent="0.25">
      <c r="A989" s="432"/>
      <c r="B989" s="420"/>
      <c r="C989" s="432"/>
      <c r="D989" s="420"/>
      <c r="E989" s="64"/>
      <c r="F989" s="49"/>
      <c r="G989" s="49"/>
      <c r="H989" s="49"/>
      <c r="I989" s="49"/>
      <c r="J989" s="376"/>
      <c r="K989" s="376"/>
      <c r="L989" s="376"/>
      <c r="M989" s="376"/>
      <c r="N989" s="376"/>
    </row>
    <row r="990" spans="1:14" x14ac:dyDescent="0.25">
      <c r="A990" s="432"/>
      <c r="B990" s="420"/>
      <c r="C990" s="432"/>
      <c r="D990" s="420"/>
      <c r="E990" s="64"/>
      <c r="F990" s="49"/>
      <c r="G990" s="49"/>
      <c r="H990" s="49"/>
      <c r="I990" s="49"/>
      <c r="J990" s="376"/>
      <c r="K990" s="376"/>
      <c r="L990" s="376"/>
      <c r="M990" s="376"/>
      <c r="N990" s="376"/>
    </row>
    <row r="991" spans="1:14" x14ac:dyDescent="0.25">
      <c r="A991" s="432"/>
      <c r="B991" s="420"/>
      <c r="C991" s="432"/>
      <c r="D991" s="420"/>
      <c r="E991" s="64"/>
      <c r="F991" s="49"/>
      <c r="G991" s="49"/>
      <c r="H991" s="49"/>
      <c r="I991" s="49"/>
      <c r="J991" s="376"/>
      <c r="K991" s="376"/>
      <c r="L991" s="376"/>
      <c r="M991" s="376"/>
      <c r="N991" s="376"/>
    </row>
    <row r="992" spans="1:14" x14ac:dyDescent="0.25">
      <c r="A992" s="432"/>
      <c r="B992" s="420"/>
      <c r="C992" s="432"/>
      <c r="D992" s="420"/>
      <c r="E992" s="64"/>
      <c r="F992" s="49"/>
      <c r="G992" s="49"/>
      <c r="H992" s="49"/>
      <c r="I992" s="49"/>
      <c r="J992" s="376"/>
      <c r="K992" s="376"/>
      <c r="L992" s="376"/>
      <c r="M992" s="376"/>
      <c r="N992" s="376"/>
    </row>
    <row r="993" spans="1:14" x14ac:dyDescent="0.25">
      <c r="A993" s="432"/>
      <c r="B993" s="420"/>
      <c r="C993" s="432"/>
      <c r="D993" s="420"/>
      <c r="E993" s="64"/>
      <c r="F993" s="49"/>
      <c r="G993" s="49"/>
      <c r="H993" s="49"/>
      <c r="I993" s="49"/>
      <c r="J993" s="376"/>
      <c r="K993" s="376"/>
      <c r="L993" s="376"/>
      <c r="M993" s="376"/>
      <c r="N993" s="376"/>
    </row>
    <row r="994" spans="1:14" x14ac:dyDescent="0.25">
      <c r="A994" s="432"/>
      <c r="B994" s="420"/>
      <c r="C994" s="432"/>
      <c r="D994" s="420"/>
      <c r="E994" s="64"/>
      <c r="F994" s="49"/>
      <c r="G994" s="49"/>
      <c r="H994" s="49"/>
      <c r="I994" s="49"/>
      <c r="J994" s="376"/>
      <c r="K994" s="376"/>
      <c r="L994" s="376"/>
      <c r="M994" s="376"/>
      <c r="N994" s="376"/>
    </row>
    <row r="995" spans="1:14" x14ac:dyDescent="0.25">
      <c r="A995" s="432"/>
      <c r="B995" s="420"/>
      <c r="C995" s="432"/>
      <c r="D995" s="420"/>
      <c r="E995" s="64"/>
      <c r="F995" s="49"/>
      <c r="G995" s="49"/>
      <c r="H995" s="49"/>
      <c r="I995" s="49"/>
      <c r="J995" s="376"/>
      <c r="K995" s="376"/>
      <c r="L995" s="376"/>
      <c r="M995" s="376"/>
      <c r="N995" s="376"/>
    </row>
    <row r="996" spans="1:14" x14ac:dyDescent="0.25">
      <c r="A996" s="432"/>
      <c r="B996" s="420"/>
      <c r="C996" s="432"/>
      <c r="D996" s="420"/>
      <c r="E996" s="64"/>
      <c r="F996" s="49"/>
      <c r="G996" s="49"/>
      <c r="H996" s="49"/>
      <c r="I996" s="49"/>
      <c r="J996" s="376"/>
      <c r="K996" s="376"/>
      <c r="L996" s="376"/>
      <c r="M996" s="376"/>
      <c r="N996" s="376"/>
    </row>
    <row r="997" spans="1:14" x14ac:dyDescent="0.25">
      <c r="A997" s="432"/>
      <c r="B997" s="420"/>
      <c r="C997" s="432"/>
      <c r="D997" s="420"/>
      <c r="E997" s="64"/>
      <c r="F997" s="49"/>
      <c r="G997" s="49"/>
      <c r="H997" s="49"/>
      <c r="I997" s="49"/>
      <c r="J997" s="376"/>
      <c r="K997" s="376"/>
      <c r="L997" s="376"/>
      <c r="M997" s="376"/>
      <c r="N997" s="376"/>
    </row>
    <row r="998" spans="1:14" x14ac:dyDescent="0.25">
      <c r="A998" s="432"/>
      <c r="B998" s="420"/>
      <c r="C998" s="432"/>
      <c r="D998" s="420"/>
      <c r="E998" s="64"/>
      <c r="F998" s="49"/>
      <c r="G998" s="49"/>
      <c r="H998" s="49"/>
      <c r="I998" s="49"/>
      <c r="J998" s="376"/>
      <c r="K998" s="376"/>
      <c r="L998" s="376"/>
      <c r="M998" s="376"/>
      <c r="N998" s="376"/>
    </row>
    <row r="999" spans="1:14" x14ac:dyDescent="0.25">
      <c r="A999" s="432"/>
      <c r="B999" s="420"/>
      <c r="C999" s="432"/>
      <c r="D999" s="420"/>
      <c r="E999" s="64"/>
      <c r="F999" s="49"/>
      <c r="G999" s="49"/>
      <c r="H999" s="49"/>
      <c r="I999" s="49"/>
      <c r="J999" s="376"/>
      <c r="K999" s="376"/>
      <c r="L999" s="376"/>
      <c r="M999" s="376"/>
      <c r="N999" s="376"/>
    </row>
    <row r="1000" spans="1:14" x14ac:dyDescent="0.25">
      <c r="A1000" s="432"/>
      <c r="B1000" s="420"/>
      <c r="C1000" s="432"/>
      <c r="D1000" s="420"/>
      <c r="E1000" s="64"/>
      <c r="F1000" s="49"/>
      <c r="G1000" s="49"/>
      <c r="H1000" s="49"/>
      <c r="I1000" s="49"/>
      <c r="J1000" s="376"/>
      <c r="K1000" s="376"/>
      <c r="L1000" s="376"/>
      <c r="M1000" s="376"/>
      <c r="N1000" s="376"/>
    </row>
    <row r="1001" spans="1:14" x14ac:dyDescent="0.25">
      <c r="A1001" s="432"/>
      <c r="B1001" s="420"/>
      <c r="C1001" s="432"/>
      <c r="D1001" s="420"/>
      <c r="E1001" s="64"/>
      <c r="F1001" s="49"/>
      <c r="G1001" s="49"/>
      <c r="H1001" s="49"/>
      <c r="I1001" s="49"/>
      <c r="J1001" s="376"/>
      <c r="K1001" s="376"/>
      <c r="L1001" s="376"/>
      <c r="M1001" s="376"/>
      <c r="N1001" s="376"/>
    </row>
    <row r="1002" spans="1:14" x14ac:dyDescent="0.25">
      <c r="A1002" s="432"/>
      <c r="B1002" s="420"/>
      <c r="C1002" s="432"/>
      <c r="D1002" s="420"/>
      <c r="E1002" s="64"/>
      <c r="F1002" s="49"/>
      <c r="G1002" s="49"/>
      <c r="H1002" s="49"/>
      <c r="I1002" s="49"/>
      <c r="J1002" s="376"/>
      <c r="K1002" s="376"/>
      <c r="L1002" s="376"/>
      <c r="M1002" s="376"/>
      <c r="N1002" s="376"/>
    </row>
    <row r="1003" spans="1:14" x14ac:dyDescent="0.25">
      <c r="A1003" s="432"/>
      <c r="B1003" s="420"/>
      <c r="C1003" s="432"/>
      <c r="D1003" s="420"/>
      <c r="E1003" s="64"/>
      <c r="F1003" s="49"/>
      <c r="G1003" s="49"/>
      <c r="H1003" s="49"/>
      <c r="I1003" s="49"/>
      <c r="J1003" s="376"/>
      <c r="K1003" s="376"/>
      <c r="L1003" s="376"/>
      <c r="M1003" s="376"/>
      <c r="N1003" s="376"/>
    </row>
    <row r="1004" spans="1:14" x14ac:dyDescent="0.25">
      <c r="A1004" s="432"/>
      <c r="B1004" s="420"/>
      <c r="C1004" s="432"/>
      <c r="D1004" s="420"/>
      <c r="E1004" s="64"/>
      <c r="F1004" s="49"/>
      <c r="G1004" s="49"/>
      <c r="H1004" s="49"/>
      <c r="I1004" s="49"/>
      <c r="J1004" s="376"/>
      <c r="K1004" s="376"/>
      <c r="L1004" s="376"/>
      <c r="M1004" s="376"/>
      <c r="N1004" s="376"/>
    </row>
    <row r="1005" spans="1:14" x14ac:dyDescent="0.25">
      <c r="A1005" s="432"/>
      <c r="B1005" s="420"/>
      <c r="C1005" s="432"/>
      <c r="D1005" s="420"/>
      <c r="E1005" s="64"/>
      <c r="F1005" s="49"/>
      <c r="G1005" s="49"/>
      <c r="H1005" s="49"/>
      <c r="I1005" s="49"/>
      <c r="J1005" s="376"/>
      <c r="K1005" s="376"/>
      <c r="L1005" s="376"/>
      <c r="M1005" s="376"/>
      <c r="N1005" s="376"/>
    </row>
    <row r="1006" spans="1:14" x14ac:dyDescent="0.25">
      <c r="A1006" s="432"/>
      <c r="B1006" s="420"/>
      <c r="C1006" s="432"/>
      <c r="D1006" s="420"/>
      <c r="E1006" s="64"/>
      <c r="F1006" s="49"/>
      <c r="G1006" s="49"/>
      <c r="H1006" s="49"/>
      <c r="I1006" s="49"/>
      <c r="J1006" s="376"/>
      <c r="K1006" s="376"/>
      <c r="L1006" s="376"/>
      <c r="M1006" s="376"/>
      <c r="N1006" s="376"/>
    </row>
    <row r="1007" spans="1:14" x14ac:dyDescent="0.25">
      <c r="A1007" s="432"/>
      <c r="B1007" s="420"/>
      <c r="C1007" s="432"/>
      <c r="D1007" s="420"/>
      <c r="E1007" s="64"/>
      <c r="F1007" s="49"/>
      <c r="G1007" s="49"/>
      <c r="H1007" s="49"/>
      <c r="I1007" s="49"/>
      <c r="J1007" s="376"/>
      <c r="K1007" s="376"/>
      <c r="L1007" s="376"/>
      <c r="M1007" s="376"/>
      <c r="N1007" s="376"/>
    </row>
    <row r="1008" spans="1:14" x14ac:dyDescent="0.25">
      <c r="A1008" s="432"/>
      <c r="B1008" s="420"/>
      <c r="C1008" s="432"/>
      <c r="D1008" s="420"/>
      <c r="E1008" s="64"/>
      <c r="F1008" s="49"/>
      <c r="G1008" s="49"/>
      <c r="H1008" s="49"/>
      <c r="I1008" s="49"/>
      <c r="J1008" s="376"/>
      <c r="K1008" s="376"/>
      <c r="L1008" s="376"/>
      <c r="M1008" s="376"/>
      <c r="N1008" s="376"/>
    </row>
    <row r="1009" spans="1:14" x14ac:dyDescent="0.25">
      <c r="A1009" s="432"/>
      <c r="B1009" s="420"/>
      <c r="C1009" s="432"/>
      <c r="D1009" s="420"/>
      <c r="E1009" s="64"/>
      <c r="F1009" s="49"/>
      <c r="G1009" s="49"/>
      <c r="H1009" s="49"/>
      <c r="I1009" s="49"/>
      <c r="J1009" s="376"/>
      <c r="K1009" s="376"/>
      <c r="L1009" s="376"/>
      <c r="M1009" s="376"/>
      <c r="N1009" s="376"/>
    </row>
    <row r="1010" spans="1:14" x14ac:dyDescent="0.25">
      <c r="A1010" s="432"/>
      <c r="B1010" s="420"/>
      <c r="C1010" s="432"/>
      <c r="D1010" s="420"/>
      <c r="E1010" s="64"/>
      <c r="F1010" s="49"/>
      <c r="G1010" s="49"/>
      <c r="H1010" s="49"/>
      <c r="I1010" s="49"/>
      <c r="J1010" s="376"/>
      <c r="K1010" s="376"/>
      <c r="L1010" s="376"/>
      <c r="M1010" s="376"/>
      <c r="N1010" s="376"/>
    </row>
    <row r="1011" spans="1:14" x14ac:dyDescent="0.25">
      <c r="A1011" s="432"/>
      <c r="B1011" s="420"/>
      <c r="C1011" s="432"/>
      <c r="D1011" s="420"/>
      <c r="E1011" s="64"/>
      <c r="F1011" s="49"/>
      <c r="G1011" s="49"/>
      <c r="H1011" s="49"/>
      <c r="I1011" s="49"/>
      <c r="J1011" s="376"/>
      <c r="K1011" s="376"/>
      <c r="L1011" s="376"/>
      <c r="M1011" s="376"/>
      <c r="N1011" s="376"/>
    </row>
    <row r="1012" spans="1:14" x14ac:dyDescent="0.25">
      <c r="A1012" s="432"/>
      <c r="B1012" s="420"/>
      <c r="C1012" s="432"/>
      <c r="D1012" s="420"/>
      <c r="E1012" s="64"/>
      <c r="F1012" s="49"/>
      <c r="G1012" s="49"/>
      <c r="H1012" s="49"/>
      <c r="I1012" s="49"/>
      <c r="J1012" s="376"/>
      <c r="K1012" s="376"/>
      <c r="L1012" s="376"/>
      <c r="M1012" s="376"/>
      <c r="N1012" s="376"/>
    </row>
    <row r="1013" spans="1:14" x14ac:dyDescent="0.25">
      <c r="A1013" s="432"/>
      <c r="B1013" s="420"/>
      <c r="C1013" s="432"/>
      <c r="D1013" s="420"/>
      <c r="E1013" s="64"/>
      <c r="F1013" s="49"/>
      <c r="G1013" s="49"/>
      <c r="H1013" s="49"/>
      <c r="I1013" s="49"/>
      <c r="J1013" s="376"/>
      <c r="K1013" s="376"/>
      <c r="L1013" s="376"/>
      <c r="M1013" s="376"/>
      <c r="N1013" s="376"/>
    </row>
    <row r="1014" spans="1:14" x14ac:dyDescent="0.25">
      <c r="A1014" s="432"/>
      <c r="B1014" s="420"/>
      <c r="C1014" s="432"/>
      <c r="D1014" s="420"/>
      <c r="E1014" s="64"/>
      <c r="F1014" s="49"/>
      <c r="G1014" s="49"/>
      <c r="H1014" s="49"/>
      <c r="I1014" s="49"/>
      <c r="J1014" s="376"/>
      <c r="K1014" s="376"/>
      <c r="L1014" s="376"/>
      <c r="M1014" s="376"/>
      <c r="N1014" s="376"/>
    </row>
    <row r="1015" spans="1:14" x14ac:dyDescent="0.25">
      <c r="A1015" s="432"/>
      <c r="B1015" s="420"/>
      <c r="C1015" s="432"/>
      <c r="D1015" s="420"/>
      <c r="E1015" s="64"/>
      <c r="F1015" s="49"/>
      <c r="G1015" s="49"/>
      <c r="H1015" s="49"/>
      <c r="I1015" s="49"/>
      <c r="J1015" s="376"/>
      <c r="K1015" s="376"/>
      <c r="L1015" s="376"/>
      <c r="M1015" s="376"/>
      <c r="N1015" s="376"/>
    </row>
    <row r="1016" spans="1:14" x14ac:dyDescent="0.25">
      <c r="A1016" s="432"/>
      <c r="B1016" s="420"/>
      <c r="C1016" s="432"/>
      <c r="D1016" s="420"/>
      <c r="E1016" s="64"/>
      <c r="F1016" s="49"/>
      <c r="G1016" s="49"/>
      <c r="H1016" s="49"/>
      <c r="I1016" s="49"/>
      <c r="J1016" s="376"/>
      <c r="K1016" s="376"/>
      <c r="L1016" s="376"/>
      <c r="M1016" s="376"/>
      <c r="N1016" s="376"/>
    </row>
    <row r="1017" spans="1:14" x14ac:dyDescent="0.25">
      <c r="A1017" s="432"/>
      <c r="B1017" s="420"/>
      <c r="C1017" s="432"/>
      <c r="D1017" s="420"/>
      <c r="E1017" s="64"/>
      <c r="F1017" s="49"/>
      <c r="G1017" s="49"/>
      <c r="H1017" s="49"/>
      <c r="I1017" s="49"/>
      <c r="J1017" s="376"/>
      <c r="K1017" s="376"/>
      <c r="L1017" s="376"/>
      <c r="M1017" s="376"/>
      <c r="N1017" s="376"/>
    </row>
    <row r="1018" spans="1:14" x14ac:dyDescent="0.25">
      <c r="A1018" s="432"/>
      <c r="B1018" s="420"/>
      <c r="C1018" s="432"/>
      <c r="D1018" s="420"/>
      <c r="E1018" s="64"/>
      <c r="F1018" s="49"/>
      <c r="G1018" s="49"/>
      <c r="H1018" s="49"/>
      <c r="I1018" s="49"/>
      <c r="J1018" s="376"/>
      <c r="K1018" s="376"/>
      <c r="L1018" s="376"/>
      <c r="M1018" s="376"/>
      <c r="N1018" s="376"/>
    </row>
    <row r="1019" spans="1:14" x14ac:dyDescent="0.25">
      <c r="A1019" s="432"/>
      <c r="B1019" s="420"/>
      <c r="C1019" s="432"/>
      <c r="D1019" s="420"/>
      <c r="E1019" s="64"/>
      <c r="F1019" s="49"/>
      <c r="G1019" s="49"/>
      <c r="H1019" s="49"/>
      <c r="I1019" s="49"/>
      <c r="J1019" s="376"/>
      <c r="K1019" s="376"/>
      <c r="L1019" s="376"/>
      <c r="M1019" s="376"/>
      <c r="N1019" s="376"/>
    </row>
    <row r="1020" spans="1:14" x14ac:dyDescent="0.25">
      <c r="A1020" s="432"/>
      <c r="B1020" s="420"/>
      <c r="C1020" s="432"/>
      <c r="D1020" s="420"/>
      <c r="E1020" s="64"/>
      <c r="F1020" s="49"/>
      <c r="G1020" s="49"/>
      <c r="H1020" s="49"/>
      <c r="I1020" s="49"/>
      <c r="J1020" s="376"/>
      <c r="K1020" s="376"/>
      <c r="L1020" s="376"/>
      <c r="M1020" s="376"/>
      <c r="N1020" s="376"/>
    </row>
    <row r="1021" spans="1:14" x14ac:dyDescent="0.25">
      <c r="A1021" s="432"/>
      <c r="B1021" s="420"/>
      <c r="C1021" s="432"/>
      <c r="D1021" s="420"/>
      <c r="E1021" s="64"/>
      <c r="F1021" s="49"/>
      <c r="G1021" s="49"/>
      <c r="H1021" s="49"/>
      <c r="I1021" s="49"/>
      <c r="J1021" s="376"/>
      <c r="K1021" s="376"/>
      <c r="L1021" s="376"/>
      <c r="M1021" s="376"/>
      <c r="N1021" s="376"/>
    </row>
    <row r="1022" spans="1:14" x14ac:dyDescent="0.25">
      <c r="A1022" s="432"/>
      <c r="B1022" s="420"/>
      <c r="C1022" s="432"/>
      <c r="D1022" s="420"/>
      <c r="E1022" s="64"/>
      <c r="F1022" s="49"/>
      <c r="G1022" s="49"/>
      <c r="H1022" s="49"/>
      <c r="I1022" s="49"/>
      <c r="J1022" s="376"/>
      <c r="K1022" s="376"/>
      <c r="L1022" s="376"/>
      <c r="M1022" s="376"/>
      <c r="N1022" s="376"/>
    </row>
    <row r="1023" spans="1:14" x14ac:dyDescent="0.25">
      <c r="A1023" s="432"/>
      <c r="B1023" s="420"/>
      <c r="C1023" s="432"/>
      <c r="D1023" s="420"/>
      <c r="E1023" s="64"/>
      <c r="F1023" s="49"/>
      <c r="G1023" s="49"/>
      <c r="H1023" s="49"/>
      <c r="I1023" s="49"/>
      <c r="J1023" s="376"/>
      <c r="K1023" s="376"/>
      <c r="L1023" s="376"/>
      <c r="M1023" s="376"/>
      <c r="N1023" s="376"/>
    </row>
    <row r="1024" spans="1:14" x14ac:dyDescent="0.25">
      <c r="A1024" s="432"/>
      <c r="B1024" s="420"/>
      <c r="C1024" s="432"/>
      <c r="D1024" s="420"/>
      <c r="E1024" s="64"/>
      <c r="F1024" s="49"/>
      <c r="G1024" s="49"/>
      <c r="H1024" s="49"/>
      <c r="I1024" s="49"/>
      <c r="J1024" s="376"/>
      <c r="K1024" s="376"/>
      <c r="L1024" s="376"/>
      <c r="M1024" s="376"/>
      <c r="N1024" s="376"/>
    </row>
    <row r="1025" spans="1:14" x14ac:dyDescent="0.25">
      <c r="A1025" s="432"/>
      <c r="B1025" s="420"/>
      <c r="C1025" s="432"/>
      <c r="D1025" s="420"/>
      <c r="E1025" s="64"/>
      <c r="F1025" s="49"/>
      <c r="G1025" s="49"/>
      <c r="H1025" s="49"/>
      <c r="I1025" s="49"/>
      <c r="J1025" s="376"/>
      <c r="K1025" s="376"/>
      <c r="L1025" s="376"/>
      <c r="M1025" s="376"/>
      <c r="N1025" s="376"/>
    </row>
    <row r="1026" spans="1:14" x14ac:dyDescent="0.25">
      <c r="A1026" s="432"/>
      <c r="B1026" s="420"/>
      <c r="C1026" s="432"/>
      <c r="D1026" s="420"/>
      <c r="E1026" s="64"/>
      <c r="F1026" s="49"/>
      <c r="G1026" s="49"/>
      <c r="H1026" s="49"/>
      <c r="I1026" s="49"/>
      <c r="J1026" s="376"/>
      <c r="K1026" s="376"/>
      <c r="L1026" s="376"/>
      <c r="M1026" s="376"/>
      <c r="N1026" s="376"/>
    </row>
    <row r="1027" spans="1:14" x14ac:dyDescent="0.25">
      <c r="A1027" s="432"/>
      <c r="B1027" s="420"/>
      <c r="C1027" s="432"/>
      <c r="D1027" s="420"/>
      <c r="E1027" s="64"/>
      <c r="F1027" s="49"/>
      <c r="G1027" s="49"/>
      <c r="H1027" s="49"/>
      <c r="I1027" s="49"/>
      <c r="J1027" s="376"/>
      <c r="K1027" s="376"/>
      <c r="L1027" s="376"/>
      <c r="M1027" s="376"/>
      <c r="N1027" s="376"/>
    </row>
    <row r="1028" spans="1:14" x14ac:dyDescent="0.25">
      <c r="A1028" s="432"/>
      <c r="B1028" s="420"/>
      <c r="C1028" s="432"/>
      <c r="D1028" s="420"/>
      <c r="E1028" s="64"/>
      <c r="F1028" s="49"/>
      <c r="G1028" s="49"/>
      <c r="H1028" s="49"/>
      <c r="I1028" s="49"/>
      <c r="J1028" s="376"/>
      <c r="K1028" s="376"/>
      <c r="L1028" s="376"/>
      <c r="M1028" s="376"/>
      <c r="N1028" s="376"/>
    </row>
    <row r="1029" spans="1:14" x14ac:dyDescent="0.25">
      <c r="A1029" s="432"/>
      <c r="B1029" s="420"/>
      <c r="C1029" s="432"/>
      <c r="D1029" s="420"/>
      <c r="E1029" s="64"/>
      <c r="F1029" s="49"/>
      <c r="G1029" s="49"/>
      <c r="H1029" s="49"/>
      <c r="I1029" s="49"/>
      <c r="J1029" s="376"/>
      <c r="K1029" s="376"/>
      <c r="L1029" s="376"/>
      <c r="M1029" s="376"/>
      <c r="N1029" s="376"/>
    </row>
    <row r="1030" spans="1:14" x14ac:dyDescent="0.25">
      <c r="A1030" s="432"/>
      <c r="B1030" s="420"/>
      <c r="C1030" s="432"/>
      <c r="D1030" s="420"/>
      <c r="E1030" s="64"/>
      <c r="F1030" s="49"/>
      <c r="G1030" s="49"/>
      <c r="H1030" s="49"/>
      <c r="I1030" s="49"/>
      <c r="J1030" s="376"/>
      <c r="K1030" s="376"/>
      <c r="L1030" s="376"/>
      <c r="M1030" s="376"/>
      <c r="N1030" s="376"/>
    </row>
    <row r="1031" spans="1:14" x14ac:dyDescent="0.25">
      <c r="A1031" s="432"/>
      <c r="B1031" s="420"/>
      <c r="C1031" s="432"/>
      <c r="D1031" s="420"/>
      <c r="E1031" s="64"/>
      <c r="F1031" s="49"/>
      <c r="G1031" s="49"/>
      <c r="H1031" s="49"/>
      <c r="I1031" s="49"/>
      <c r="J1031" s="376"/>
      <c r="K1031" s="376"/>
      <c r="L1031" s="376"/>
      <c r="M1031" s="376"/>
      <c r="N1031" s="376"/>
    </row>
    <row r="1032" spans="1:14" x14ac:dyDescent="0.25">
      <c r="A1032" s="432"/>
      <c r="B1032" s="420"/>
      <c r="C1032" s="432"/>
      <c r="D1032" s="420"/>
      <c r="E1032" s="64"/>
      <c r="F1032" s="49"/>
      <c r="G1032" s="49"/>
      <c r="H1032" s="49"/>
      <c r="I1032" s="49"/>
      <c r="J1032" s="376"/>
      <c r="K1032" s="376"/>
      <c r="L1032" s="376"/>
      <c r="M1032" s="376"/>
      <c r="N1032" s="376"/>
    </row>
    <row r="1033" spans="1:14" x14ac:dyDescent="0.25">
      <c r="A1033" s="432"/>
      <c r="B1033" s="420"/>
      <c r="C1033" s="432"/>
      <c r="D1033" s="420"/>
      <c r="E1033" s="64"/>
      <c r="F1033" s="49"/>
      <c r="G1033" s="49"/>
      <c r="H1033" s="49"/>
      <c r="I1033" s="49"/>
      <c r="J1033" s="376"/>
      <c r="K1033" s="376"/>
      <c r="L1033" s="376"/>
      <c r="M1033" s="376"/>
      <c r="N1033" s="376"/>
    </row>
    <row r="1034" spans="1:14" x14ac:dyDescent="0.25">
      <c r="A1034" s="432"/>
      <c r="B1034" s="420"/>
      <c r="C1034" s="432"/>
      <c r="D1034" s="420"/>
      <c r="E1034" s="64"/>
      <c r="F1034" s="49"/>
      <c r="G1034" s="49"/>
      <c r="H1034" s="49"/>
      <c r="I1034" s="49"/>
      <c r="J1034" s="376"/>
      <c r="K1034" s="376"/>
      <c r="L1034" s="376"/>
      <c r="M1034" s="376"/>
      <c r="N1034" s="376"/>
    </row>
    <row r="1035" spans="1:14" x14ac:dyDescent="0.25">
      <c r="A1035" s="432"/>
      <c r="B1035" s="420"/>
      <c r="C1035" s="432"/>
      <c r="D1035" s="420"/>
      <c r="E1035" s="64"/>
      <c r="F1035" s="49"/>
      <c r="G1035" s="49"/>
      <c r="H1035" s="49"/>
      <c r="I1035" s="49"/>
      <c r="J1035" s="376"/>
      <c r="K1035" s="376"/>
      <c r="L1035" s="376"/>
      <c r="M1035" s="376"/>
      <c r="N1035" s="376"/>
    </row>
    <row r="1036" spans="1:14" x14ac:dyDescent="0.25">
      <c r="A1036" s="432"/>
      <c r="B1036" s="420"/>
      <c r="C1036" s="432"/>
      <c r="D1036" s="420"/>
      <c r="E1036" s="64"/>
      <c r="F1036" s="49"/>
      <c r="G1036" s="49"/>
      <c r="H1036" s="49"/>
      <c r="I1036" s="49"/>
      <c r="J1036" s="376"/>
      <c r="K1036" s="376"/>
      <c r="L1036" s="376"/>
      <c r="M1036" s="376"/>
      <c r="N1036" s="376"/>
    </row>
    <row r="1037" spans="1:14" x14ac:dyDescent="0.25">
      <c r="A1037" s="432"/>
      <c r="B1037" s="420"/>
      <c r="C1037" s="432"/>
      <c r="D1037" s="420"/>
      <c r="E1037" s="64"/>
      <c r="F1037" s="49"/>
      <c r="G1037" s="49"/>
      <c r="H1037" s="49"/>
      <c r="I1037" s="49"/>
      <c r="J1037" s="376"/>
      <c r="K1037" s="376"/>
      <c r="L1037" s="376"/>
      <c r="M1037" s="376"/>
      <c r="N1037" s="376"/>
    </row>
    <row r="1038" spans="1:14" x14ac:dyDescent="0.25">
      <c r="A1038" s="432"/>
      <c r="B1038" s="420"/>
      <c r="C1038" s="432"/>
      <c r="D1038" s="420"/>
      <c r="E1038" s="64"/>
      <c r="F1038" s="49"/>
      <c r="G1038" s="49"/>
      <c r="H1038" s="49"/>
      <c r="I1038" s="49"/>
      <c r="J1038" s="376"/>
      <c r="K1038" s="376"/>
      <c r="L1038" s="376"/>
      <c r="M1038" s="376"/>
      <c r="N1038" s="376"/>
    </row>
    <row r="1039" spans="1:14" x14ac:dyDescent="0.25">
      <c r="A1039" s="432"/>
      <c r="B1039" s="420"/>
      <c r="C1039" s="432"/>
      <c r="D1039" s="420"/>
      <c r="E1039" s="64"/>
      <c r="F1039" s="49"/>
      <c r="G1039" s="49"/>
      <c r="H1039" s="49"/>
      <c r="I1039" s="49"/>
      <c r="J1039" s="376"/>
      <c r="K1039" s="376"/>
      <c r="L1039" s="376"/>
      <c r="M1039" s="376"/>
      <c r="N1039" s="376"/>
    </row>
    <row r="1040" spans="1:14" x14ac:dyDescent="0.25">
      <c r="A1040" s="432"/>
      <c r="B1040" s="420"/>
      <c r="C1040" s="432"/>
      <c r="D1040" s="420"/>
      <c r="E1040" s="64"/>
      <c r="F1040" s="49"/>
      <c r="G1040" s="49"/>
      <c r="H1040" s="49"/>
      <c r="I1040" s="49"/>
      <c r="J1040" s="376"/>
      <c r="K1040" s="376"/>
      <c r="L1040" s="376"/>
      <c r="M1040" s="376"/>
      <c r="N1040" s="376"/>
    </row>
    <row r="1041" spans="1:14" x14ac:dyDescent="0.25">
      <c r="A1041" s="432"/>
      <c r="B1041" s="420"/>
      <c r="C1041" s="432"/>
      <c r="D1041" s="420"/>
      <c r="E1041" s="64"/>
      <c r="F1041" s="49"/>
      <c r="G1041" s="49"/>
      <c r="H1041" s="49"/>
      <c r="I1041" s="49"/>
      <c r="J1041" s="376"/>
      <c r="K1041" s="376"/>
      <c r="L1041" s="376"/>
      <c r="M1041" s="376"/>
      <c r="N1041" s="376"/>
    </row>
    <row r="1042" spans="1:14" x14ac:dyDescent="0.25">
      <c r="A1042" s="432"/>
      <c r="B1042" s="420"/>
      <c r="C1042" s="432"/>
      <c r="D1042" s="420"/>
      <c r="E1042" s="64"/>
      <c r="F1042" s="49"/>
      <c r="G1042" s="49"/>
      <c r="H1042" s="49"/>
      <c r="I1042" s="49"/>
      <c r="J1042" s="376"/>
      <c r="K1042" s="376"/>
      <c r="L1042" s="376"/>
      <c r="M1042" s="376"/>
      <c r="N1042" s="376"/>
    </row>
    <row r="1043" spans="1:14" x14ac:dyDescent="0.25">
      <c r="A1043" s="432"/>
      <c r="B1043" s="420"/>
      <c r="C1043" s="432"/>
      <c r="D1043" s="420"/>
      <c r="E1043" s="64"/>
      <c r="F1043" s="49"/>
      <c r="G1043" s="49"/>
      <c r="H1043" s="49"/>
      <c r="I1043" s="49"/>
      <c r="J1043" s="376"/>
      <c r="K1043" s="376"/>
      <c r="L1043" s="376"/>
      <c r="M1043" s="376"/>
      <c r="N1043" s="376"/>
    </row>
    <row r="1044" spans="1:14" x14ac:dyDescent="0.25">
      <c r="A1044" s="432"/>
      <c r="B1044" s="420"/>
      <c r="C1044" s="432"/>
      <c r="D1044" s="420"/>
      <c r="E1044" s="64"/>
      <c r="F1044" s="49"/>
      <c r="G1044" s="49"/>
      <c r="H1044" s="49"/>
      <c r="I1044" s="49"/>
      <c r="J1044" s="376"/>
      <c r="K1044" s="376"/>
      <c r="L1044" s="376"/>
      <c r="M1044" s="376"/>
      <c r="N1044" s="376"/>
    </row>
    <row r="1045" spans="1:14" x14ac:dyDescent="0.25">
      <c r="A1045" s="432"/>
      <c r="B1045" s="420"/>
      <c r="C1045" s="432"/>
      <c r="D1045" s="420"/>
      <c r="E1045" s="64"/>
      <c r="F1045" s="49"/>
      <c r="G1045" s="49"/>
      <c r="H1045" s="49"/>
      <c r="I1045" s="49"/>
      <c r="J1045" s="376"/>
      <c r="K1045" s="376"/>
      <c r="L1045" s="376"/>
      <c r="M1045" s="376"/>
      <c r="N1045" s="376"/>
    </row>
    <row r="1046" spans="1:14" x14ac:dyDescent="0.25">
      <c r="A1046" s="432"/>
      <c r="B1046" s="420"/>
      <c r="C1046" s="432"/>
      <c r="D1046" s="420"/>
      <c r="E1046" s="64"/>
      <c r="F1046" s="49"/>
      <c r="G1046" s="49"/>
      <c r="H1046" s="49"/>
      <c r="I1046" s="49"/>
      <c r="J1046" s="376"/>
      <c r="K1046" s="376"/>
      <c r="L1046" s="376"/>
      <c r="M1046" s="376"/>
      <c r="N1046" s="376"/>
    </row>
    <row r="1047" spans="1:14" x14ac:dyDescent="0.25">
      <c r="A1047" s="432"/>
      <c r="B1047" s="420"/>
      <c r="C1047" s="432"/>
      <c r="D1047" s="420"/>
      <c r="E1047" s="64"/>
      <c r="F1047" s="49"/>
      <c r="G1047" s="49"/>
      <c r="H1047" s="49"/>
      <c r="I1047" s="49"/>
      <c r="J1047" s="376"/>
      <c r="K1047" s="376"/>
      <c r="L1047" s="376"/>
      <c r="M1047" s="376"/>
      <c r="N1047" s="376"/>
    </row>
    <row r="1048" spans="1:14" x14ac:dyDescent="0.25">
      <c r="A1048" s="432"/>
      <c r="B1048" s="420"/>
      <c r="C1048" s="432"/>
      <c r="D1048" s="420"/>
      <c r="E1048" s="64"/>
      <c r="F1048" s="49"/>
      <c r="G1048" s="49"/>
      <c r="H1048" s="49"/>
      <c r="I1048" s="49"/>
      <c r="J1048" s="376"/>
      <c r="K1048" s="376"/>
      <c r="L1048" s="376"/>
      <c r="M1048" s="376"/>
      <c r="N1048" s="376"/>
    </row>
    <row r="1049" spans="1:14" x14ac:dyDescent="0.25">
      <c r="A1049" s="432"/>
      <c r="B1049" s="420"/>
      <c r="C1049" s="432"/>
      <c r="D1049" s="420"/>
      <c r="E1049" s="64"/>
      <c r="F1049" s="49"/>
      <c r="G1049" s="49"/>
      <c r="H1049" s="49"/>
      <c r="I1049" s="49"/>
      <c r="J1049" s="376"/>
      <c r="K1049" s="376"/>
      <c r="L1049" s="376"/>
      <c r="M1049" s="376"/>
      <c r="N1049" s="376"/>
    </row>
    <row r="1050" spans="1:14" x14ac:dyDescent="0.25">
      <c r="A1050" s="432"/>
      <c r="B1050" s="420"/>
      <c r="C1050" s="432"/>
      <c r="D1050" s="420"/>
      <c r="E1050" s="64"/>
      <c r="F1050" s="49"/>
      <c r="G1050" s="49"/>
      <c r="H1050" s="49"/>
      <c r="I1050" s="49"/>
      <c r="J1050" s="376"/>
      <c r="K1050" s="376"/>
      <c r="L1050" s="376"/>
      <c r="M1050" s="376"/>
      <c r="N1050" s="376"/>
    </row>
    <row r="1051" spans="1:14" x14ac:dyDescent="0.25">
      <c r="A1051" s="432"/>
      <c r="B1051" s="420"/>
      <c r="C1051" s="432"/>
      <c r="D1051" s="420"/>
      <c r="E1051" s="64"/>
      <c r="F1051" s="49"/>
      <c r="G1051" s="49"/>
      <c r="H1051" s="49"/>
      <c r="I1051" s="49"/>
      <c r="J1051" s="376"/>
      <c r="K1051" s="376"/>
      <c r="L1051" s="376"/>
      <c r="M1051" s="376"/>
      <c r="N1051" s="376"/>
    </row>
    <row r="1052" spans="1:14" x14ac:dyDescent="0.25">
      <c r="A1052" s="432"/>
      <c r="B1052" s="420"/>
      <c r="C1052" s="432"/>
      <c r="D1052" s="420"/>
      <c r="E1052" s="64"/>
      <c r="F1052" s="49"/>
      <c r="G1052" s="49"/>
      <c r="H1052" s="49"/>
      <c r="I1052" s="49"/>
      <c r="J1052" s="376"/>
      <c r="K1052" s="376"/>
      <c r="L1052" s="376"/>
      <c r="M1052" s="376"/>
      <c r="N1052" s="376"/>
    </row>
    <row r="1053" spans="1:14" x14ac:dyDescent="0.25">
      <c r="A1053" s="432"/>
      <c r="B1053" s="420"/>
      <c r="C1053" s="432"/>
      <c r="D1053" s="420"/>
      <c r="E1053" s="64"/>
      <c r="F1053" s="49"/>
      <c r="G1053" s="49"/>
      <c r="H1053" s="49"/>
      <c r="I1053" s="49"/>
      <c r="J1053" s="376"/>
      <c r="K1053" s="376"/>
      <c r="L1053" s="376"/>
      <c r="M1053" s="376"/>
      <c r="N1053" s="376"/>
    </row>
    <row r="1054" spans="1:14" x14ac:dyDescent="0.25">
      <c r="A1054" s="432"/>
      <c r="B1054" s="420"/>
      <c r="C1054" s="432"/>
      <c r="D1054" s="420"/>
      <c r="E1054" s="64"/>
      <c r="F1054" s="49"/>
      <c r="G1054" s="49"/>
      <c r="H1054" s="49"/>
      <c r="I1054" s="49"/>
      <c r="J1054" s="376"/>
      <c r="K1054" s="376"/>
      <c r="L1054" s="376"/>
      <c r="M1054" s="376"/>
      <c r="N1054" s="376"/>
    </row>
    <row r="1055" spans="1:14" x14ac:dyDescent="0.25">
      <c r="A1055" s="432"/>
      <c r="B1055" s="420"/>
      <c r="C1055" s="432"/>
      <c r="D1055" s="420"/>
      <c r="E1055" s="64"/>
      <c r="F1055" s="49"/>
      <c r="G1055" s="49"/>
      <c r="H1055" s="49"/>
      <c r="I1055" s="49"/>
      <c r="J1055" s="376"/>
      <c r="K1055" s="376"/>
      <c r="L1055" s="376"/>
      <c r="M1055" s="376"/>
      <c r="N1055" s="376"/>
    </row>
    <row r="1056" spans="1:14" x14ac:dyDescent="0.25">
      <c r="A1056" s="432"/>
      <c r="B1056" s="420"/>
      <c r="C1056" s="432"/>
      <c r="D1056" s="420"/>
      <c r="E1056" s="64"/>
      <c r="F1056" s="49"/>
      <c r="G1056" s="49"/>
      <c r="H1056" s="49"/>
      <c r="I1056" s="49"/>
      <c r="J1056" s="376"/>
      <c r="K1056" s="376"/>
      <c r="L1056" s="376"/>
      <c r="M1056" s="376"/>
      <c r="N1056" s="376"/>
    </row>
    <row r="1057" spans="1:14" x14ac:dyDescent="0.25">
      <c r="A1057" s="432"/>
      <c r="B1057" s="420"/>
      <c r="C1057" s="432"/>
      <c r="D1057" s="420"/>
      <c r="E1057" s="64"/>
      <c r="F1057" s="49"/>
      <c r="G1057" s="49"/>
      <c r="H1057" s="49"/>
      <c r="I1057" s="49"/>
      <c r="J1057" s="376"/>
      <c r="K1057" s="376"/>
      <c r="L1057" s="376"/>
      <c r="M1057" s="376"/>
      <c r="N1057" s="376"/>
    </row>
    <row r="1058" spans="1:14" x14ac:dyDescent="0.25">
      <c r="A1058" s="432"/>
      <c r="B1058" s="420"/>
      <c r="C1058" s="432"/>
      <c r="D1058" s="420"/>
      <c r="E1058" s="64"/>
      <c r="F1058" s="49"/>
      <c r="G1058" s="49"/>
      <c r="H1058" s="49"/>
      <c r="I1058" s="49"/>
      <c r="J1058" s="376"/>
      <c r="K1058" s="376"/>
      <c r="L1058" s="376"/>
      <c r="M1058" s="376"/>
      <c r="N1058" s="376"/>
    </row>
    <row r="1059" spans="1:14" x14ac:dyDescent="0.25">
      <c r="A1059" s="432"/>
      <c r="B1059" s="420"/>
      <c r="C1059" s="432"/>
      <c r="D1059" s="420"/>
      <c r="E1059" s="64"/>
      <c r="F1059" s="49"/>
      <c r="G1059" s="49"/>
      <c r="H1059" s="49"/>
      <c r="I1059" s="49"/>
      <c r="J1059" s="376"/>
      <c r="K1059" s="376"/>
      <c r="L1059" s="376"/>
      <c r="M1059" s="376"/>
      <c r="N1059" s="376"/>
    </row>
    <row r="1060" spans="1:14" x14ac:dyDescent="0.25">
      <c r="A1060" s="432"/>
      <c r="B1060" s="420"/>
      <c r="C1060" s="432"/>
      <c r="D1060" s="420"/>
      <c r="E1060" s="64"/>
      <c r="F1060" s="49"/>
      <c r="G1060" s="49"/>
      <c r="H1060" s="49"/>
      <c r="I1060" s="49"/>
      <c r="J1060" s="376"/>
      <c r="K1060" s="376"/>
      <c r="L1060" s="376"/>
      <c r="M1060" s="376"/>
      <c r="N1060" s="376"/>
    </row>
    <row r="1061" spans="1:14" x14ac:dyDescent="0.25">
      <c r="A1061" s="432"/>
      <c r="B1061" s="420"/>
      <c r="C1061" s="432"/>
      <c r="D1061" s="420"/>
      <c r="E1061" s="64"/>
      <c r="F1061" s="49"/>
      <c r="G1061" s="49"/>
      <c r="H1061" s="49"/>
      <c r="I1061" s="49"/>
      <c r="J1061" s="376"/>
      <c r="K1061" s="376"/>
      <c r="L1061" s="376"/>
      <c r="M1061" s="376"/>
      <c r="N1061" s="376"/>
    </row>
    <row r="1062" spans="1:14" x14ac:dyDescent="0.25">
      <c r="A1062" s="432"/>
      <c r="B1062" s="420"/>
      <c r="C1062" s="432"/>
      <c r="D1062" s="420"/>
      <c r="E1062" s="64"/>
      <c r="F1062" s="49"/>
      <c r="G1062" s="49"/>
      <c r="H1062" s="49"/>
      <c r="I1062" s="49"/>
      <c r="J1062" s="376"/>
      <c r="K1062" s="376"/>
      <c r="L1062" s="376"/>
      <c r="M1062" s="376"/>
      <c r="N1062" s="376"/>
    </row>
    <row r="1063" spans="1:14" x14ac:dyDescent="0.25">
      <c r="A1063" s="432"/>
      <c r="B1063" s="420"/>
      <c r="C1063" s="432"/>
      <c r="D1063" s="420"/>
      <c r="E1063" s="64"/>
      <c r="F1063" s="49"/>
      <c r="G1063" s="49"/>
      <c r="H1063" s="49"/>
      <c r="I1063" s="49"/>
      <c r="J1063" s="376"/>
      <c r="K1063" s="376"/>
      <c r="L1063" s="376"/>
      <c r="M1063" s="376"/>
      <c r="N1063" s="376"/>
    </row>
    <row r="1064" spans="1:14" x14ac:dyDescent="0.25">
      <c r="A1064" s="432"/>
      <c r="B1064" s="420"/>
      <c r="C1064" s="432"/>
      <c r="D1064" s="420"/>
      <c r="E1064" s="64"/>
      <c r="F1064" s="49"/>
      <c r="G1064" s="49"/>
      <c r="H1064" s="49"/>
      <c r="I1064" s="49"/>
      <c r="J1064" s="376"/>
      <c r="K1064" s="376"/>
      <c r="L1064" s="376"/>
      <c r="M1064" s="376"/>
      <c r="N1064" s="376"/>
    </row>
    <row r="1065" spans="1:14" x14ac:dyDescent="0.25">
      <c r="A1065" s="432"/>
      <c r="B1065" s="420"/>
      <c r="C1065" s="432"/>
      <c r="D1065" s="420"/>
      <c r="E1065" s="64"/>
      <c r="F1065" s="49"/>
      <c r="G1065" s="49"/>
      <c r="H1065" s="49"/>
      <c r="I1065" s="49"/>
      <c r="J1065" s="376"/>
      <c r="K1065" s="376"/>
      <c r="L1065" s="376"/>
      <c r="M1065" s="376"/>
      <c r="N1065" s="376"/>
    </row>
    <row r="1066" spans="1:14" x14ac:dyDescent="0.25">
      <c r="A1066" s="432"/>
      <c r="B1066" s="420"/>
      <c r="C1066" s="432"/>
      <c r="D1066" s="420"/>
      <c r="E1066" s="64"/>
      <c r="F1066" s="49"/>
      <c r="G1066" s="49"/>
      <c r="H1066" s="49"/>
      <c r="I1066" s="49"/>
      <c r="J1066" s="376"/>
      <c r="K1066" s="376"/>
      <c r="L1066" s="376"/>
      <c r="M1066" s="376"/>
      <c r="N1066" s="376"/>
    </row>
    <row r="1067" spans="1:14" x14ac:dyDescent="0.25">
      <c r="A1067" s="432"/>
      <c r="B1067" s="420"/>
      <c r="C1067" s="432"/>
      <c r="D1067" s="420"/>
      <c r="E1067" s="64"/>
      <c r="F1067" s="49"/>
      <c r="G1067" s="49"/>
      <c r="H1067" s="49"/>
      <c r="I1067" s="49"/>
      <c r="J1067" s="376"/>
      <c r="K1067" s="376"/>
      <c r="L1067" s="376"/>
      <c r="M1067" s="376"/>
      <c r="N1067" s="376"/>
    </row>
    <row r="1068" spans="1:14" x14ac:dyDescent="0.25">
      <c r="A1068" s="432"/>
      <c r="B1068" s="420"/>
      <c r="C1068" s="432"/>
      <c r="D1068" s="420"/>
      <c r="E1068" s="64"/>
      <c r="F1068" s="49"/>
      <c r="G1068" s="49"/>
      <c r="H1068" s="49"/>
      <c r="I1068" s="49"/>
      <c r="J1068" s="376"/>
      <c r="K1068" s="376"/>
      <c r="L1068" s="376"/>
      <c r="M1068" s="376"/>
      <c r="N1068" s="376"/>
    </row>
    <row r="1069" spans="1:14" x14ac:dyDescent="0.25">
      <c r="A1069" s="432"/>
      <c r="B1069" s="420"/>
      <c r="C1069" s="432"/>
      <c r="D1069" s="420"/>
      <c r="E1069" s="64"/>
      <c r="F1069" s="49"/>
      <c r="G1069" s="49"/>
      <c r="H1069" s="49"/>
      <c r="I1069" s="49"/>
      <c r="J1069" s="376"/>
      <c r="K1069" s="376"/>
      <c r="L1069" s="376"/>
      <c r="M1069" s="376"/>
      <c r="N1069" s="376"/>
    </row>
    <row r="1070" spans="1:14" x14ac:dyDescent="0.25">
      <c r="A1070" s="432"/>
      <c r="B1070" s="420"/>
      <c r="C1070" s="432"/>
      <c r="D1070" s="420"/>
      <c r="E1070" s="64"/>
      <c r="F1070" s="49"/>
      <c r="G1070" s="49"/>
      <c r="H1070" s="49"/>
      <c r="I1070" s="49"/>
      <c r="J1070" s="376"/>
      <c r="K1070" s="376"/>
      <c r="L1070" s="376"/>
      <c r="M1070" s="376"/>
      <c r="N1070" s="376"/>
    </row>
    <row r="1071" spans="1:14" x14ac:dyDescent="0.25">
      <c r="A1071" s="432"/>
      <c r="B1071" s="420"/>
      <c r="C1071" s="432"/>
      <c r="D1071" s="420"/>
      <c r="E1071" s="64"/>
      <c r="F1071" s="49"/>
      <c r="G1071" s="49"/>
      <c r="H1071" s="49"/>
      <c r="I1071" s="49"/>
      <c r="J1071" s="376"/>
      <c r="K1071" s="376"/>
      <c r="L1071" s="376"/>
      <c r="M1071" s="376"/>
      <c r="N1071" s="376"/>
    </row>
    <row r="1072" spans="1:14" x14ac:dyDescent="0.25">
      <c r="A1072" s="432"/>
      <c r="B1072" s="420"/>
      <c r="C1072" s="432"/>
      <c r="D1072" s="420"/>
      <c r="E1072" s="64"/>
      <c r="F1072" s="49"/>
      <c r="G1072" s="49"/>
      <c r="H1072" s="49"/>
      <c r="I1072" s="49"/>
      <c r="J1072" s="376"/>
      <c r="K1072" s="376"/>
      <c r="L1072" s="376"/>
      <c r="M1072" s="376"/>
      <c r="N1072" s="376"/>
    </row>
    <row r="1073" spans="1:14" x14ac:dyDescent="0.25">
      <c r="A1073" s="432"/>
      <c r="B1073" s="420"/>
      <c r="C1073" s="432"/>
      <c r="D1073" s="420"/>
      <c r="E1073" s="64"/>
      <c r="F1073" s="49"/>
      <c r="G1073" s="49"/>
      <c r="H1073" s="49"/>
      <c r="I1073" s="49"/>
      <c r="J1073" s="376"/>
      <c r="K1073" s="376"/>
      <c r="L1073" s="376"/>
      <c r="M1073" s="376"/>
      <c r="N1073" s="376"/>
    </row>
    <row r="1074" spans="1:14" x14ac:dyDescent="0.25">
      <c r="A1074" s="432"/>
      <c r="B1074" s="420"/>
      <c r="C1074" s="432"/>
      <c r="D1074" s="420"/>
      <c r="E1074" s="64"/>
      <c r="F1074" s="49"/>
      <c r="G1074" s="49"/>
      <c r="H1074" s="49"/>
      <c r="I1074" s="49"/>
      <c r="J1074" s="376"/>
      <c r="K1074" s="376"/>
      <c r="L1074" s="376"/>
      <c r="M1074" s="376"/>
      <c r="N1074" s="376"/>
    </row>
    <row r="1075" spans="1:14" x14ac:dyDescent="0.25">
      <c r="A1075" s="432"/>
      <c r="B1075" s="420"/>
      <c r="C1075" s="432"/>
      <c r="D1075" s="420"/>
      <c r="E1075" s="64"/>
      <c r="F1075" s="49"/>
      <c r="G1075" s="49"/>
      <c r="H1075" s="49"/>
      <c r="I1075" s="49"/>
      <c r="J1075" s="376"/>
      <c r="K1075" s="376"/>
      <c r="L1075" s="376"/>
      <c r="M1075" s="376"/>
      <c r="N1075" s="376"/>
    </row>
    <row r="1076" spans="1:14" x14ac:dyDescent="0.25">
      <c r="A1076" s="432"/>
      <c r="B1076" s="420"/>
      <c r="C1076" s="432"/>
      <c r="D1076" s="420"/>
      <c r="E1076" s="64"/>
      <c r="F1076" s="49"/>
      <c r="G1076" s="49"/>
      <c r="H1076" s="49"/>
      <c r="I1076" s="49"/>
      <c r="J1076" s="376"/>
      <c r="K1076" s="376"/>
      <c r="L1076" s="376"/>
      <c r="M1076" s="376"/>
      <c r="N1076" s="376"/>
    </row>
    <row r="1077" spans="1:14" x14ac:dyDescent="0.25">
      <c r="A1077" s="432"/>
      <c r="B1077" s="420"/>
      <c r="C1077" s="432"/>
      <c r="D1077" s="420"/>
      <c r="E1077" s="64"/>
      <c r="F1077" s="49"/>
      <c r="G1077" s="49"/>
      <c r="H1077" s="49"/>
      <c r="I1077" s="49"/>
      <c r="J1077" s="376"/>
      <c r="K1077" s="376"/>
      <c r="L1077" s="376"/>
      <c r="M1077" s="376"/>
      <c r="N1077" s="376"/>
    </row>
    <row r="1078" spans="1:14" x14ac:dyDescent="0.25">
      <c r="A1078" s="432"/>
      <c r="B1078" s="420"/>
      <c r="C1078" s="432"/>
      <c r="D1078" s="420"/>
      <c r="E1078" s="64"/>
      <c r="F1078" s="49"/>
      <c r="G1078" s="49"/>
      <c r="H1078" s="49"/>
      <c r="I1078" s="49"/>
      <c r="J1078" s="376"/>
      <c r="K1078" s="376"/>
      <c r="L1078" s="376"/>
      <c r="M1078" s="376"/>
      <c r="N1078" s="376"/>
    </row>
    <row r="1079" spans="1:14" x14ac:dyDescent="0.25">
      <c r="A1079" s="432"/>
      <c r="B1079" s="420"/>
      <c r="C1079" s="432"/>
      <c r="D1079" s="420"/>
      <c r="E1079" s="64"/>
      <c r="F1079" s="49"/>
      <c r="G1079" s="49"/>
      <c r="H1079" s="49"/>
      <c r="I1079" s="49"/>
      <c r="J1079" s="376"/>
      <c r="K1079" s="376"/>
      <c r="L1079" s="376"/>
      <c r="M1079" s="376"/>
      <c r="N1079" s="376"/>
    </row>
    <row r="1080" spans="1:14" x14ac:dyDescent="0.25">
      <c r="A1080" s="432"/>
      <c r="B1080" s="420"/>
      <c r="C1080" s="432"/>
      <c r="D1080" s="420"/>
      <c r="E1080" s="64"/>
      <c r="F1080" s="49"/>
      <c r="G1080" s="49"/>
      <c r="H1080" s="49"/>
      <c r="I1080" s="49"/>
      <c r="J1080" s="376"/>
      <c r="K1080" s="376"/>
      <c r="L1080" s="376"/>
      <c r="M1080" s="376"/>
      <c r="N1080" s="376"/>
    </row>
    <row r="1081" spans="1:14" x14ac:dyDescent="0.25">
      <c r="A1081" s="432"/>
      <c r="B1081" s="420"/>
      <c r="C1081" s="432"/>
      <c r="D1081" s="420"/>
      <c r="E1081" s="64"/>
      <c r="F1081" s="49"/>
      <c r="G1081" s="49"/>
      <c r="H1081" s="49"/>
      <c r="I1081" s="49"/>
      <c r="J1081" s="376"/>
      <c r="K1081" s="376"/>
      <c r="L1081" s="376"/>
      <c r="M1081" s="376"/>
      <c r="N1081" s="376"/>
    </row>
    <row r="1082" spans="1:14" x14ac:dyDescent="0.25">
      <c r="A1082" s="432"/>
      <c r="B1082" s="420"/>
      <c r="C1082" s="432"/>
      <c r="D1082" s="420"/>
      <c r="E1082" s="64"/>
      <c r="F1082" s="49"/>
      <c r="G1082" s="49"/>
      <c r="H1082" s="49"/>
      <c r="I1082" s="49"/>
      <c r="J1082" s="376"/>
      <c r="K1082" s="376"/>
      <c r="L1082" s="376"/>
      <c r="M1082" s="376"/>
      <c r="N1082" s="376"/>
    </row>
    <row r="1083" spans="1:14" x14ac:dyDescent="0.25">
      <c r="A1083" s="432"/>
      <c r="B1083" s="420"/>
      <c r="C1083" s="432"/>
      <c r="D1083" s="420"/>
      <c r="E1083" s="64"/>
      <c r="F1083" s="49"/>
      <c r="G1083" s="49"/>
      <c r="H1083" s="49"/>
      <c r="I1083" s="49"/>
      <c r="J1083" s="376"/>
      <c r="K1083" s="376"/>
      <c r="L1083" s="376"/>
      <c r="M1083" s="376"/>
      <c r="N1083" s="376"/>
    </row>
    <row r="1084" spans="1:14" x14ac:dyDescent="0.25">
      <c r="A1084" s="432"/>
      <c r="B1084" s="420"/>
      <c r="C1084" s="432"/>
      <c r="D1084" s="420"/>
      <c r="E1084" s="64"/>
      <c r="F1084" s="49"/>
      <c r="G1084" s="49"/>
      <c r="H1084" s="49"/>
      <c r="I1084" s="49"/>
      <c r="J1084" s="376"/>
      <c r="K1084" s="376"/>
      <c r="L1084" s="376"/>
      <c r="M1084" s="376"/>
      <c r="N1084" s="376"/>
    </row>
    <row r="1085" spans="1:14" x14ac:dyDescent="0.25">
      <c r="A1085" s="432"/>
      <c r="B1085" s="420"/>
      <c r="C1085" s="432"/>
      <c r="D1085" s="420"/>
      <c r="E1085" s="64"/>
      <c r="F1085" s="49"/>
      <c r="G1085" s="49"/>
      <c r="H1085" s="49"/>
      <c r="I1085" s="49"/>
      <c r="J1085" s="376"/>
      <c r="K1085" s="376"/>
      <c r="L1085" s="376"/>
      <c r="M1085" s="376"/>
      <c r="N1085" s="376"/>
    </row>
    <row r="1086" spans="1:14" x14ac:dyDescent="0.25">
      <c r="A1086" s="432"/>
      <c r="B1086" s="420"/>
      <c r="C1086" s="432"/>
      <c r="D1086" s="420"/>
      <c r="E1086" s="64"/>
      <c r="F1086" s="49"/>
      <c r="G1086" s="49"/>
      <c r="H1086" s="49"/>
      <c r="I1086" s="49"/>
      <c r="J1086" s="376"/>
      <c r="K1086" s="376"/>
      <c r="L1086" s="376"/>
      <c r="M1086" s="376"/>
      <c r="N1086" s="376"/>
    </row>
    <row r="1087" spans="1:14" x14ac:dyDescent="0.25">
      <c r="A1087" s="432"/>
      <c r="B1087" s="420"/>
      <c r="C1087" s="432"/>
      <c r="D1087" s="420"/>
      <c r="E1087" s="64"/>
      <c r="F1087" s="49"/>
      <c r="G1087" s="49"/>
      <c r="H1087" s="49"/>
      <c r="I1087" s="49"/>
      <c r="J1087" s="376"/>
      <c r="K1087" s="376"/>
      <c r="L1087" s="376"/>
      <c r="M1087" s="376"/>
      <c r="N1087" s="376"/>
    </row>
    <row r="1088" spans="1:14" x14ac:dyDescent="0.25">
      <c r="A1088" s="432"/>
      <c r="B1088" s="420"/>
      <c r="C1088" s="432"/>
      <c r="D1088" s="420"/>
      <c r="E1088" s="64"/>
      <c r="F1088" s="49"/>
      <c r="G1088" s="49"/>
      <c r="H1088" s="49"/>
      <c r="I1088" s="49"/>
      <c r="J1088" s="376"/>
      <c r="K1088" s="376"/>
      <c r="L1088" s="376"/>
      <c r="M1088" s="376"/>
      <c r="N1088" s="376"/>
    </row>
    <row r="1089" spans="1:14" x14ac:dyDescent="0.25">
      <c r="A1089" s="432"/>
      <c r="B1089" s="420"/>
      <c r="C1089" s="432"/>
      <c r="D1089" s="420"/>
      <c r="E1089" s="64"/>
      <c r="F1089" s="49"/>
      <c r="G1089" s="49"/>
      <c r="H1089" s="49"/>
      <c r="I1089" s="49"/>
      <c r="J1089" s="376"/>
      <c r="K1089" s="376"/>
      <c r="L1089" s="376"/>
      <c r="M1089" s="376"/>
      <c r="N1089" s="376"/>
    </row>
    <row r="1090" spans="1:14" x14ac:dyDescent="0.25">
      <c r="A1090" s="432"/>
      <c r="B1090" s="420"/>
      <c r="C1090" s="432"/>
      <c r="D1090" s="420"/>
      <c r="E1090" s="64"/>
      <c r="F1090" s="49"/>
      <c r="G1090" s="49"/>
      <c r="H1090" s="49"/>
      <c r="I1090" s="49"/>
      <c r="J1090" s="376"/>
      <c r="K1090" s="376"/>
      <c r="L1090" s="376"/>
      <c r="M1090" s="376"/>
      <c r="N1090" s="376"/>
    </row>
    <row r="1091" spans="1:14" x14ac:dyDescent="0.25">
      <c r="A1091" s="432"/>
      <c r="B1091" s="420"/>
      <c r="C1091" s="432"/>
      <c r="D1091" s="420"/>
      <c r="E1091" s="64"/>
      <c r="F1091" s="49"/>
      <c r="G1091" s="49"/>
      <c r="H1091" s="49"/>
      <c r="I1091" s="49"/>
      <c r="J1091" s="376"/>
      <c r="K1091" s="376"/>
      <c r="L1091" s="376"/>
      <c r="M1091" s="376"/>
      <c r="N1091" s="376"/>
    </row>
    <row r="1092" spans="1:14" x14ac:dyDescent="0.25">
      <c r="A1092" s="432"/>
      <c r="B1092" s="420"/>
      <c r="C1092" s="432"/>
      <c r="D1092" s="420"/>
      <c r="E1092" s="64"/>
      <c r="F1092" s="49"/>
      <c r="G1092" s="49"/>
      <c r="H1092" s="49"/>
      <c r="I1092" s="49"/>
      <c r="J1092" s="376"/>
      <c r="K1092" s="376"/>
      <c r="L1092" s="376"/>
      <c r="M1092" s="376"/>
      <c r="N1092" s="376"/>
    </row>
    <row r="1093" spans="1:14" x14ac:dyDescent="0.25">
      <c r="A1093" s="432"/>
      <c r="B1093" s="420"/>
      <c r="C1093" s="432"/>
      <c r="D1093" s="420"/>
      <c r="E1093" s="64"/>
      <c r="F1093" s="49"/>
      <c r="G1093" s="49"/>
      <c r="H1093" s="49"/>
      <c r="I1093" s="49"/>
      <c r="J1093" s="376"/>
      <c r="K1093" s="376"/>
      <c r="L1093" s="376"/>
      <c r="M1093" s="376"/>
      <c r="N1093" s="376"/>
    </row>
    <row r="1094" spans="1:14" x14ac:dyDescent="0.25">
      <c r="A1094" s="432"/>
      <c r="B1094" s="420"/>
      <c r="C1094" s="432"/>
      <c r="D1094" s="420"/>
      <c r="E1094" s="64"/>
      <c r="F1094" s="49"/>
      <c r="G1094" s="49"/>
      <c r="H1094" s="49"/>
      <c r="I1094" s="49"/>
      <c r="J1094" s="376"/>
      <c r="K1094" s="376"/>
      <c r="L1094" s="376"/>
      <c r="M1094" s="376"/>
      <c r="N1094" s="376"/>
    </row>
    <row r="1095" spans="1:14" x14ac:dyDescent="0.25">
      <c r="A1095" s="432"/>
      <c r="B1095" s="420"/>
      <c r="C1095" s="432"/>
      <c r="D1095" s="420"/>
      <c r="E1095" s="64"/>
      <c r="F1095" s="49"/>
      <c r="G1095" s="49"/>
      <c r="H1095" s="49"/>
      <c r="I1095" s="49"/>
      <c r="J1095" s="376"/>
      <c r="K1095" s="376"/>
      <c r="L1095" s="376"/>
      <c r="M1095" s="376"/>
      <c r="N1095" s="376"/>
    </row>
    <row r="1096" spans="1:14" x14ac:dyDescent="0.25">
      <c r="A1096" s="432"/>
      <c r="B1096" s="420"/>
      <c r="C1096" s="432"/>
      <c r="D1096" s="420"/>
      <c r="E1096" s="64"/>
      <c r="F1096" s="49"/>
      <c r="G1096" s="49"/>
      <c r="H1096" s="49"/>
      <c r="I1096" s="49"/>
      <c r="J1096" s="376"/>
      <c r="K1096" s="376"/>
      <c r="L1096" s="376"/>
      <c r="M1096" s="376"/>
      <c r="N1096" s="376"/>
    </row>
    <row r="1097" spans="1:14" x14ac:dyDescent="0.25">
      <c r="A1097" s="432"/>
      <c r="B1097" s="420"/>
      <c r="C1097" s="432"/>
      <c r="D1097" s="420"/>
      <c r="E1097" s="64"/>
      <c r="F1097" s="49"/>
      <c r="G1097" s="49"/>
      <c r="H1097" s="49"/>
      <c r="I1097" s="49"/>
      <c r="J1097" s="376"/>
      <c r="K1097" s="376"/>
      <c r="L1097" s="376"/>
      <c r="M1097" s="376"/>
      <c r="N1097" s="376"/>
    </row>
    <row r="1098" spans="1:14" x14ac:dyDescent="0.25">
      <c r="A1098" s="432"/>
      <c r="B1098" s="420"/>
      <c r="C1098" s="432"/>
      <c r="D1098" s="420"/>
      <c r="E1098" s="64"/>
      <c r="F1098" s="49"/>
      <c r="G1098" s="49"/>
      <c r="H1098" s="49"/>
      <c r="I1098" s="49"/>
      <c r="J1098" s="376"/>
      <c r="K1098" s="376"/>
      <c r="L1098" s="376"/>
      <c r="M1098" s="376"/>
      <c r="N1098" s="376"/>
    </row>
    <row r="1099" spans="1:14" x14ac:dyDescent="0.25">
      <c r="A1099" s="432"/>
      <c r="B1099" s="420"/>
      <c r="C1099" s="432"/>
      <c r="D1099" s="420"/>
      <c r="E1099" s="64"/>
      <c r="F1099" s="49"/>
      <c r="G1099" s="49"/>
      <c r="H1099" s="49"/>
      <c r="I1099" s="49"/>
      <c r="J1099" s="376"/>
      <c r="K1099" s="376"/>
      <c r="L1099" s="376"/>
      <c r="M1099" s="376"/>
      <c r="N1099" s="376"/>
    </row>
    <row r="1100" spans="1:14" x14ac:dyDescent="0.25">
      <c r="A1100" s="432"/>
      <c r="B1100" s="420"/>
      <c r="C1100" s="432"/>
      <c r="D1100" s="420"/>
      <c r="E1100" s="64"/>
      <c r="F1100" s="49"/>
      <c r="G1100" s="49"/>
      <c r="H1100" s="49"/>
      <c r="I1100" s="49"/>
      <c r="J1100" s="376"/>
      <c r="K1100" s="376"/>
      <c r="L1100" s="376"/>
      <c r="M1100" s="376"/>
      <c r="N1100" s="376"/>
    </row>
    <row r="1101" spans="1:14" x14ac:dyDescent="0.25">
      <c r="A1101" s="432"/>
      <c r="B1101" s="420"/>
      <c r="C1101" s="432"/>
      <c r="D1101" s="420"/>
      <c r="E1101" s="64"/>
      <c r="F1101" s="49"/>
      <c r="G1101" s="49"/>
      <c r="H1101" s="49"/>
      <c r="I1101" s="49"/>
      <c r="J1101" s="376"/>
      <c r="K1101" s="376"/>
      <c r="L1101" s="376"/>
      <c r="M1101" s="376"/>
      <c r="N1101" s="376"/>
    </row>
    <row r="1102" spans="1:14" x14ac:dyDescent="0.25">
      <c r="A1102" s="432"/>
      <c r="B1102" s="420"/>
      <c r="C1102" s="432"/>
      <c r="D1102" s="420"/>
      <c r="E1102" s="64"/>
      <c r="F1102" s="49"/>
      <c r="G1102" s="49"/>
      <c r="H1102" s="49"/>
      <c r="I1102" s="49"/>
      <c r="J1102" s="376"/>
      <c r="K1102" s="376"/>
      <c r="L1102" s="376"/>
      <c r="M1102" s="376"/>
      <c r="N1102" s="376"/>
    </row>
    <row r="1103" spans="1:14" x14ac:dyDescent="0.25">
      <c r="A1103" s="432"/>
      <c r="B1103" s="420"/>
      <c r="C1103" s="432"/>
      <c r="D1103" s="420"/>
      <c r="E1103" s="64"/>
      <c r="F1103" s="49"/>
      <c r="G1103" s="49"/>
      <c r="H1103" s="49"/>
      <c r="I1103" s="49"/>
      <c r="J1103" s="376"/>
      <c r="K1103" s="376"/>
      <c r="L1103" s="376"/>
      <c r="M1103" s="376"/>
      <c r="N1103" s="376"/>
    </row>
    <row r="1104" spans="1:14" x14ac:dyDescent="0.25">
      <c r="A1104" s="432"/>
      <c r="B1104" s="420"/>
      <c r="C1104" s="432"/>
      <c r="D1104" s="420"/>
      <c r="E1104" s="64"/>
      <c r="F1104" s="49"/>
      <c r="G1104" s="49"/>
      <c r="H1104" s="49"/>
      <c r="I1104" s="49"/>
      <c r="J1104" s="376"/>
      <c r="K1104" s="376"/>
      <c r="L1104" s="376"/>
      <c r="M1104" s="376"/>
      <c r="N1104" s="376"/>
    </row>
    <row r="1105" spans="1:14" x14ac:dyDescent="0.25">
      <c r="A1105" s="432"/>
      <c r="B1105" s="420"/>
      <c r="C1105" s="432"/>
      <c r="D1105" s="420"/>
      <c r="E1105" s="64"/>
      <c r="F1105" s="49"/>
      <c r="G1105" s="49"/>
      <c r="H1105" s="49"/>
      <c r="I1105" s="49"/>
      <c r="J1105" s="376"/>
      <c r="K1105" s="376"/>
      <c r="L1105" s="376"/>
      <c r="M1105" s="376"/>
      <c r="N1105" s="376"/>
    </row>
    <row r="1106" spans="1:14" x14ac:dyDescent="0.25">
      <c r="A1106" s="432"/>
      <c r="B1106" s="420"/>
      <c r="C1106" s="432"/>
      <c r="D1106" s="420"/>
      <c r="E1106" s="64"/>
      <c r="F1106" s="49"/>
      <c r="G1106" s="49"/>
      <c r="H1106" s="49"/>
      <c r="I1106" s="49"/>
      <c r="J1106" s="376"/>
      <c r="K1106" s="376"/>
      <c r="L1106" s="376"/>
      <c r="M1106" s="376"/>
      <c r="N1106" s="376"/>
    </row>
    <row r="1107" spans="1:14" x14ac:dyDescent="0.25">
      <c r="A1107" s="432"/>
      <c r="B1107" s="420"/>
      <c r="C1107" s="432"/>
      <c r="D1107" s="420"/>
      <c r="E1107" s="64"/>
      <c r="F1107" s="49"/>
      <c r="G1107" s="49"/>
      <c r="H1107" s="49"/>
      <c r="I1107" s="49"/>
      <c r="J1107" s="376"/>
      <c r="K1107" s="376"/>
      <c r="L1107" s="376"/>
      <c r="M1107" s="376"/>
      <c r="N1107" s="376"/>
    </row>
    <row r="1108" spans="1:14" x14ac:dyDescent="0.25">
      <c r="A1108" s="432"/>
      <c r="B1108" s="420"/>
      <c r="C1108" s="432"/>
      <c r="D1108" s="420"/>
      <c r="E1108" s="64"/>
      <c r="F1108" s="49"/>
      <c r="G1108" s="49"/>
      <c r="H1108" s="49"/>
      <c r="I1108" s="49"/>
      <c r="J1108" s="376"/>
      <c r="K1108" s="376"/>
      <c r="L1108" s="376"/>
      <c r="M1108" s="376"/>
      <c r="N1108" s="376"/>
    </row>
    <row r="1109" spans="1:14" x14ac:dyDescent="0.25">
      <c r="A1109" s="432"/>
      <c r="B1109" s="420"/>
      <c r="C1109" s="432"/>
      <c r="D1109" s="420"/>
      <c r="E1109" s="64"/>
      <c r="F1109" s="49"/>
      <c r="G1109" s="49"/>
      <c r="H1109" s="49"/>
      <c r="I1109" s="49"/>
      <c r="J1109" s="376"/>
      <c r="K1109" s="376"/>
      <c r="L1109" s="376"/>
      <c r="M1109" s="376"/>
      <c r="N1109" s="376"/>
    </row>
    <row r="1110" spans="1:14" x14ac:dyDescent="0.25">
      <c r="A1110" s="432"/>
      <c r="B1110" s="420"/>
      <c r="C1110" s="432"/>
      <c r="D1110" s="420"/>
      <c r="E1110" s="64"/>
      <c r="F1110" s="49"/>
      <c r="G1110" s="49"/>
      <c r="H1110" s="49"/>
      <c r="I1110" s="49"/>
      <c r="J1110" s="376"/>
      <c r="K1110" s="376"/>
      <c r="L1110" s="376"/>
      <c r="M1110" s="376"/>
      <c r="N1110" s="376"/>
    </row>
    <row r="1111" spans="1:14" x14ac:dyDescent="0.25">
      <c r="A1111" s="432"/>
      <c r="B1111" s="420"/>
      <c r="C1111" s="432"/>
      <c r="D1111" s="420"/>
      <c r="E1111" s="64"/>
      <c r="F1111" s="49"/>
      <c r="G1111" s="49"/>
      <c r="H1111" s="49"/>
      <c r="I1111" s="49"/>
      <c r="J1111" s="376"/>
      <c r="K1111" s="376"/>
      <c r="L1111" s="376"/>
      <c r="M1111" s="376"/>
      <c r="N1111" s="376"/>
    </row>
    <row r="1112" spans="1:14" x14ac:dyDescent="0.25">
      <c r="A1112" s="432"/>
      <c r="B1112" s="420"/>
      <c r="C1112" s="432"/>
      <c r="D1112" s="420"/>
      <c r="E1112" s="64"/>
      <c r="F1112" s="49"/>
      <c r="G1112" s="49"/>
      <c r="H1112" s="49"/>
      <c r="I1112" s="49"/>
      <c r="J1112" s="376"/>
      <c r="K1112" s="376"/>
      <c r="L1112" s="376"/>
      <c r="M1112" s="376"/>
      <c r="N1112" s="376"/>
    </row>
    <row r="1113" spans="1:14" x14ac:dyDescent="0.25">
      <c r="A1113" s="432"/>
      <c r="B1113" s="420"/>
      <c r="C1113" s="432"/>
      <c r="D1113" s="420"/>
      <c r="E1113" s="64"/>
      <c r="F1113" s="49"/>
      <c r="G1113" s="49"/>
      <c r="H1113" s="49"/>
      <c r="I1113" s="49"/>
      <c r="J1113" s="376"/>
      <c r="K1113" s="376"/>
      <c r="L1113" s="376"/>
      <c r="M1113" s="376"/>
      <c r="N1113" s="376"/>
    </row>
    <row r="1114" spans="1:14" x14ac:dyDescent="0.25">
      <c r="A1114" s="432"/>
      <c r="B1114" s="420"/>
      <c r="C1114" s="432"/>
      <c r="D1114" s="420"/>
      <c r="E1114" s="64"/>
      <c r="F1114" s="49"/>
      <c r="G1114" s="49"/>
      <c r="H1114" s="49"/>
      <c r="I1114" s="49"/>
      <c r="J1114" s="376"/>
      <c r="K1114" s="376"/>
      <c r="L1114" s="376"/>
      <c r="M1114" s="376"/>
      <c r="N1114" s="376"/>
    </row>
  </sheetData>
  <sheetProtection algorithmName="SHA-512" hashValue="kB7llk0aPZVIwRFacIpo3LoV69+FmzJfOKjZNiMyGT6VG35/46v+22Swe82+L3wWSwV1epcHdkBcQqsUPk4PrA==" saltValue="WMAkBR3hKvRSl2QeacsOtQ==" spinCount="100000" sheet="1" formatCells="0" formatColumns="0" formatRows="0" insertColumns="0" insertRows="0" insertHyperlinks="0" deleteColumns="0" deleteRows="0" selectLockedCells="1" autoFilter="0"/>
  <protectedRanges>
    <protectedRange sqref="A15:B22 F15:H22 A27:B35 F27:H35 A40:B48 F40:H48 A53:B61 F53:H61 A66:B74 F66:H74 A79:B87 F79:H87 A833:B841 F833:H841 A92:B100 F92:H100 A118:B126 F118:H126 A131:B139 F131:H139 A144:B152 F144:H152 A157:B165 F157:H165 A170:B178 F170:H178 A183:B191 F183:H191 A196:B204 F196:H204 A209:B217 F209:H217 A222:B230 F222:H230 A235:B243 F235:H243 A248:B256 F248:H256 A261:B269 F261:H269 A274:B282 F274:H282 A872:B880 F872:H880 A287:B295 F287:H295 A300:B308 F300:H308 A313:B321 F313:H321 A326:B334 F326:H334 A807:B815 F807:H815 A339:B347 F339:H347 A352:B360 F352:H360 A365:B373 F365:H373 A378:B386 F378:H386 A391:B399 F391:H399 A846:B854 F846:H854 A859:B867 F859:H867 A404:B412 F404:H412 A417:B425 F417:H425 A430:B438 F430:H438 A443:B451 F443:H451 A456:B464 F456:H464 A469:B477 F469:H477 A820:B828 F820:H828 A482:B490 F482:H490 A495:B503 F495:H503 A508:B516 F508:H516 A521:B529 F521:H529 A534:B542 F534:H542 A547:B555 F547:H555 A560:B568 F560:H568 A573:B581 F573:H581 A586:B594 F586:H594 A612:B620 F612:H620 A625:B633 F625:H633 A638:B646 F638:H646 A651:B659 F651:H659 A664:B672 F664:H672 A677:B685 F677:H685 A690:B698 F690:H698 A703:B711 F703:H711 A716:B724 F716:H724 A729:B737 F729:H737 A742:B750 F742:H750 A755:B763 F755:H763 A768:B776 F768:H776 A781:B789 F781:H789 A794:B802 F794:H802 H14 A105:B113 F105:H113 A599:B607 F599:H607" name="Rango1_1_1"/>
    <protectedRange sqref="C15:E22 C27:E35 C40:E48 C53:E61 C66:E74 C79:E87 C92:E100 C118:E126 C131:E139 C144:E152 C157:E165 C170:E178 C183:E191 C196:E204 C209:E217 C222:E230 C235:E243 C248:E256 C261:E269 C274:E282 C287:E295 C300:E308 C313:E321 C326:E334 C339:E347 C352:E360 C365:E373 C378:E386 C391:E399 C404:E412 C417:E425 C430:E438 C443:E451 C456:E464 C469:E477 C482:E490 C495:E503 C508:E516 C521:E529 C534:E542 C547:E555 C560:E568 C573:E581 C586:E594 C612:E620 C625:E633 C638:E646 C651:E659 C664:E672 C677:E685 C690:E698 C703:E711 C716:E724 C729:E737 C742:E750 C755:E763 C768:E776 C781:E789 C794:E802 C807:E815 C820:E828 C833:E841 C846:E854 C859:E867 A871:H871 C872:E880 A78:H78 A39:H39 A52:H52 A65:H65 A91:H91 A117:H117 A130:H130 A143:H143 A156:H156 A169:H169 A182:H182 A195:H195 A208:H208 A221:H221 A234:H234 A247:H247 A260:H260 A273:H273 A286:H286 A299:H299 A312:H312 A325:H325 A338:H338 A351:H351 A364:H364 A377:H377 A390:H390 A403:H403 A416:H416 A429:H429 A442:H442 A455:H455 A468:H468 A481:H481 A494:H494 A507:H507 A520:H520 A533:H533 A546:H546 A559:H559 A572:H572 A585:H585 A611:H611 A624:H624 A637:H637 A650:H650 A663:H663 A676:H676 A689:H689 A702:H702 A715:H715 A728:H728 A741:H741 A754:H754 A767:H767 A780:H780 A793:H793 A806:H806 A819:H819 A832:H832 A845:H845 A858:H858 A26:H26 A13:H13 A14:G14 C105:E113 A104:H104 C599:E607 A598:H598" name="Rango1_2_1_1_1_1"/>
  </protectedRanges>
  <mergeCells count="149">
    <mergeCell ref="A23:H23"/>
    <mergeCell ref="A36:H36"/>
    <mergeCell ref="A11:N11"/>
    <mergeCell ref="A24:N24"/>
    <mergeCell ref="A8:N8"/>
    <mergeCell ref="A9:N9"/>
    <mergeCell ref="A1:N1"/>
    <mergeCell ref="A2:N2"/>
    <mergeCell ref="A3:N3"/>
    <mergeCell ref="A4:N4"/>
    <mergeCell ref="A5:N5"/>
    <mergeCell ref="A7:N7"/>
    <mergeCell ref="A88:H88"/>
    <mergeCell ref="A101:H101"/>
    <mergeCell ref="A49:H49"/>
    <mergeCell ref="A62:H62"/>
    <mergeCell ref="A75:H75"/>
    <mergeCell ref="A37:N37"/>
    <mergeCell ref="A50:N50"/>
    <mergeCell ref="A63:N63"/>
    <mergeCell ref="A76:N76"/>
    <mergeCell ref="A89:N89"/>
    <mergeCell ref="A166:H166"/>
    <mergeCell ref="A179:H179"/>
    <mergeCell ref="A192:H192"/>
    <mergeCell ref="A127:H127"/>
    <mergeCell ref="A140:H140"/>
    <mergeCell ref="A153:H153"/>
    <mergeCell ref="A115:N115"/>
    <mergeCell ref="A128:N128"/>
    <mergeCell ref="A141:N141"/>
    <mergeCell ref="A154:N154"/>
    <mergeCell ref="A167:N167"/>
    <mergeCell ref="A180:N180"/>
    <mergeCell ref="A205:H205"/>
    <mergeCell ref="A218:H218"/>
    <mergeCell ref="A231:H231"/>
    <mergeCell ref="A193:N193"/>
    <mergeCell ref="A206:N206"/>
    <mergeCell ref="A219:N219"/>
    <mergeCell ref="A232:N232"/>
    <mergeCell ref="A245:N245"/>
    <mergeCell ref="A258:N258"/>
    <mergeCell ref="A283:H283"/>
    <mergeCell ref="A296:H296"/>
    <mergeCell ref="A271:N271"/>
    <mergeCell ref="A284:N284"/>
    <mergeCell ref="A297:N297"/>
    <mergeCell ref="A310:N310"/>
    <mergeCell ref="A323:N323"/>
    <mergeCell ref="A244:H244"/>
    <mergeCell ref="A257:H257"/>
    <mergeCell ref="A270:H270"/>
    <mergeCell ref="A348:H348"/>
    <mergeCell ref="A361:H361"/>
    <mergeCell ref="A336:N336"/>
    <mergeCell ref="A349:N349"/>
    <mergeCell ref="A362:N362"/>
    <mergeCell ref="A375:N375"/>
    <mergeCell ref="A388:N388"/>
    <mergeCell ref="A309:H309"/>
    <mergeCell ref="A322:H322"/>
    <mergeCell ref="A335:H335"/>
    <mergeCell ref="A426:H426"/>
    <mergeCell ref="A439:H439"/>
    <mergeCell ref="A452:H452"/>
    <mergeCell ref="A413:H413"/>
    <mergeCell ref="A401:N401"/>
    <mergeCell ref="A414:N414"/>
    <mergeCell ref="A427:N427"/>
    <mergeCell ref="A440:N440"/>
    <mergeCell ref="A374:H374"/>
    <mergeCell ref="A387:H387"/>
    <mergeCell ref="A400:H400"/>
    <mergeCell ref="A491:H491"/>
    <mergeCell ref="A504:H504"/>
    <mergeCell ref="A517:H517"/>
    <mergeCell ref="A465:H465"/>
    <mergeCell ref="A478:H478"/>
    <mergeCell ref="A453:N453"/>
    <mergeCell ref="A466:N466"/>
    <mergeCell ref="A479:N479"/>
    <mergeCell ref="A492:N492"/>
    <mergeCell ref="A505:N505"/>
    <mergeCell ref="A569:H569"/>
    <mergeCell ref="A582:H582"/>
    <mergeCell ref="A530:H530"/>
    <mergeCell ref="A543:H543"/>
    <mergeCell ref="A556:H556"/>
    <mergeCell ref="A518:N518"/>
    <mergeCell ref="A531:N531"/>
    <mergeCell ref="A544:N544"/>
    <mergeCell ref="A557:N557"/>
    <mergeCell ref="A570:N570"/>
    <mergeCell ref="A660:H660"/>
    <mergeCell ref="A673:H673"/>
    <mergeCell ref="A686:H686"/>
    <mergeCell ref="A621:H621"/>
    <mergeCell ref="A634:H634"/>
    <mergeCell ref="A647:H647"/>
    <mergeCell ref="A609:N609"/>
    <mergeCell ref="A622:N622"/>
    <mergeCell ref="A635:N635"/>
    <mergeCell ref="A648:N648"/>
    <mergeCell ref="A661:N661"/>
    <mergeCell ref="A674:N674"/>
    <mergeCell ref="A699:H699"/>
    <mergeCell ref="A712:H712"/>
    <mergeCell ref="A725:H725"/>
    <mergeCell ref="A687:N687"/>
    <mergeCell ref="A700:N700"/>
    <mergeCell ref="A713:N713"/>
    <mergeCell ref="A726:N726"/>
    <mergeCell ref="A739:N739"/>
    <mergeCell ref="A752:N752"/>
    <mergeCell ref="A803:H803"/>
    <mergeCell ref="A765:N765"/>
    <mergeCell ref="A778:N778"/>
    <mergeCell ref="A791:N791"/>
    <mergeCell ref="A804:N804"/>
    <mergeCell ref="A817:N817"/>
    <mergeCell ref="A830:N830"/>
    <mergeCell ref="A738:H738"/>
    <mergeCell ref="A751:H751"/>
    <mergeCell ref="A764:H764"/>
    <mergeCell ref="Q10:S10"/>
    <mergeCell ref="A102:N102"/>
    <mergeCell ref="A114:H114"/>
    <mergeCell ref="A596:N596"/>
    <mergeCell ref="A608:H608"/>
    <mergeCell ref="A583:N583"/>
    <mergeCell ref="A595:H595"/>
    <mergeCell ref="A881:H881"/>
    <mergeCell ref="B899:I899"/>
    <mergeCell ref="A855:H855"/>
    <mergeCell ref="A868:H868"/>
    <mergeCell ref="A843:N843"/>
    <mergeCell ref="A856:N856"/>
    <mergeCell ref="A869:N869"/>
    <mergeCell ref="A891:L891"/>
    <mergeCell ref="A898:L898"/>
    <mergeCell ref="C888:E888"/>
    <mergeCell ref="C890:E890"/>
    <mergeCell ref="C889:D889"/>
    <mergeCell ref="A816:H816"/>
    <mergeCell ref="A829:H829"/>
    <mergeCell ref="A842:H842"/>
    <mergeCell ref="A777:H777"/>
    <mergeCell ref="A790:H790"/>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election activeCell="Q34" sqref="Q34"/>
    </sheetView>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
  <sheetViews>
    <sheetView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
  <sheetViews>
    <sheetView workbookViewId="0">
      <selection activeCell="D1" sqref="D1"/>
    </sheetView>
  </sheetViews>
  <sheetFormatPr baseColWidth="10" defaultRowHeight="15" x14ac:dyDescent="0.2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
  <sheetViews>
    <sheetView workbookViewId="0"/>
  </sheetViews>
  <sheetFormatPr baseColWidth="10" defaultRowHeight="15" x14ac:dyDescent="0.25"/>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G20"/>
  <sheetViews>
    <sheetView topLeftCell="G1" workbookViewId="0">
      <pane ySplit="2" topLeftCell="A3" activePane="bottomLeft" state="frozen"/>
      <selection pane="bottomLeft" activeCell="Q34" sqref="Q34"/>
    </sheetView>
  </sheetViews>
  <sheetFormatPr baseColWidth="10" defaultColWidth="21.5703125" defaultRowHeight="15" x14ac:dyDescent="0.25"/>
  <cols>
    <col min="1" max="3" width="21.5703125" hidden="1" customWidth="1"/>
    <col min="4" max="4" width="17.140625" hidden="1" customWidth="1"/>
    <col min="5" max="5" width="18.42578125" hidden="1" customWidth="1"/>
    <col min="6" max="6" width="21.5703125" hidden="1" customWidth="1"/>
    <col min="7" max="7" width="4.5703125" hidden="1" customWidth="1"/>
  </cols>
  <sheetData>
    <row r="1" spans="1:7" x14ac:dyDescent="0.25">
      <c r="A1" s="763" t="s">
        <v>623</v>
      </c>
      <c r="B1" s="763"/>
      <c r="C1" s="763"/>
      <c r="D1" s="763"/>
      <c r="E1" s="763"/>
      <c r="F1" s="763"/>
      <c r="G1" s="763"/>
    </row>
    <row r="2" spans="1:7" x14ac:dyDescent="0.25">
      <c r="A2" s="622" t="s">
        <v>624</v>
      </c>
      <c r="B2" s="623" t="s">
        <v>625</v>
      </c>
      <c r="C2" s="622" t="s">
        <v>626</v>
      </c>
      <c r="D2" s="622" t="s">
        <v>627</v>
      </c>
      <c r="E2" s="622" t="s">
        <v>628</v>
      </c>
      <c r="F2" s="622" t="s">
        <v>629</v>
      </c>
      <c r="G2" s="622" t="s">
        <v>630</v>
      </c>
    </row>
    <row r="3" spans="1:7" x14ac:dyDescent="0.25">
      <c r="A3" s="589"/>
      <c r="B3" s="590">
        <v>2025</v>
      </c>
      <c r="C3" s="591"/>
      <c r="D3" s="590">
        <v>1</v>
      </c>
      <c r="E3" s="624">
        <f>'ANEXO No 1'!K21-'ANEXO No 1'!K34</f>
        <v>0</v>
      </c>
      <c r="F3" s="592">
        <f>'ANEXO No 1'!N21-'ANEXO No 1'!N34</f>
        <v>0</v>
      </c>
      <c r="G3" s="592">
        <f>'ANEXO No 1'!S21-'ANEXO No 1'!S34</f>
        <v>0</v>
      </c>
    </row>
    <row r="4" spans="1:7" x14ac:dyDescent="0.25">
      <c r="A4" s="589"/>
      <c r="B4" s="590"/>
      <c r="C4" s="591"/>
      <c r="D4" s="590">
        <v>2</v>
      </c>
      <c r="E4" s="625">
        <f>+'ANEXO No 1'!K46</f>
        <v>30000000</v>
      </c>
      <c r="F4" s="593">
        <f>+'ANEXO No 1'!N46</f>
        <v>88783516</v>
      </c>
      <c r="G4" s="593">
        <f>+'ANEXO No 1'!S46</f>
        <v>88783516</v>
      </c>
    </row>
    <row r="5" spans="1:7" x14ac:dyDescent="0.25">
      <c r="A5" s="589"/>
      <c r="B5" s="590"/>
      <c r="C5" s="591"/>
      <c r="D5" s="590">
        <v>3</v>
      </c>
      <c r="E5" s="625">
        <f>+'ANEXO No 1'!K48+'ANEXO No 1'!K51+'ANEXO No 1'!K52+'ANEXO No 1'!K53+'ANEXO No 1'!K56</f>
        <v>50270000</v>
      </c>
      <c r="F5" s="593">
        <f>+'ANEXO No 1'!N48+'ANEXO No 1'!N51+'ANEXO No 1'!N52+'ANEXO No 1'!N53+'ANEXO No 1'!N56</f>
        <v>55228150</v>
      </c>
      <c r="G5" s="593">
        <f>+'ANEXO No 1'!S48+'ANEXO No 1'!S51+'ANEXO No 1'!S52+'ANEXO No 1'!S53+'ANEXO No 1'!S56</f>
        <v>55228150</v>
      </c>
    </row>
    <row r="6" spans="1:7" x14ac:dyDescent="0.25">
      <c r="A6" s="589"/>
      <c r="B6" s="590"/>
      <c r="C6" s="591"/>
      <c r="D6" s="594">
        <v>4</v>
      </c>
      <c r="E6" s="625">
        <f>+'ANEXO No 1'!K34</f>
        <v>0</v>
      </c>
      <c r="F6" s="593">
        <f>+'ANEXO No 1'!N34</f>
        <v>0</v>
      </c>
      <c r="G6" s="593">
        <f>+'ANEXO No 1'!O34</f>
        <v>0</v>
      </c>
    </row>
    <row r="7" spans="1:7" x14ac:dyDescent="0.25">
      <c r="A7" s="589"/>
      <c r="B7" s="590"/>
      <c r="C7" s="591"/>
      <c r="D7" s="594">
        <v>6</v>
      </c>
      <c r="E7" s="625">
        <f>+'ANEXO No 1'!K55</f>
        <v>10000000</v>
      </c>
      <c r="F7" s="593">
        <f>+'ANEXO No 1'!N55</f>
        <v>15000000</v>
      </c>
      <c r="G7" s="593">
        <f>+'ANEXO No 1'!S55</f>
        <v>15000000</v>
      </c>
    </row>
    <row r="8" spans="1:7" x14ac:dyDescent="0.25">
      <c r="A8" s="589"/>
      <c r="B8" s="590"/>
      <c r="C8" s="591"/>
      <c r="D8" s="590">
        <v>32</v>
      </c>
      <c r="E8" s="625">
        <f>+'ANEXO No 1'!K77</f>
        <v>0</v>
      </c>
      <c r="F8" s="593">
        <f>+'ANEXO No 1'!N77</f>
        <v>2040931.36</v>
      </c>
      <c r="G8" s="593">
        <f>+'ANEXO No 1'!S77</f>
        <v>2040931.36</v>
      </c>
    </row>
    <row r="9" spans="1:7" x14ac:dyDescent="0.25">
      <c r="A9" s="589"/>
      <c r="B9" s="590"/>
      <c r="C9" s="591"/>
      <c r="D9" s="590">
        <v>33</v>
      </c>
      <c r="E9" s="625">
        <f>+'ANEXO No 1'!K78</f>
        <v>0</v>
      </c>
      <c r="F9" s="593">
        <f>+'ANEXO No 1'!N78</f>
        <v>0</v>
      </c>
      <c r="G9" s="593">
        <f>+'ANEXO No 1'!S78</f>
        <v>0</v>
      </c>
    </row>
    <row r="10" spans="1:7" x14ac:dyDescent="0.25">
      <c r="A10" s="589"/>
      <c r="B10" s="590"/>
      <c r="C10" s="591"/>
      <c r="D10" s="590">
        <v>35</v>
      </c>
      <c r="E10" s="625">
        <f>+'ANEXO No 1'!K63</f>
        <v>250000</v>
      </c>
      <c r="F10" s="593">
        <f>+'ANEXO No 1'!N63</f>
        <v>250000</v>
      </c>
      <c r="G10" s="593">
        <f>+'ANEXO No 1'!S63</f>
        <v>1055574</v>
      </c>
    </row>
    <row r="11" spans="1:7" x14ac:dyDescent="0.25">
      <c r="A11" s="589"/>
      <c r="B11" s="590"/>
      <c r="C11" s="591"/>
      <c r="D11" s="590">
        <v>36</v>
      </c>
      <c r="E11" s="625">
        <f>+'ANEXO No 1'!K64</f>
        <v>0</v>
      </c>
      <c r="F11" s="593">
        <f>+'ANEXO No 1'!N64</f>
        <v>0</v>
      </c>
      <c r="G11" s="593">
        <f>+'ANEXO No 1'!S64</f>
        <v>68</v>
      </c>
    </row>
    <row r="12" spans="1:7" x14ac:dyDescent="0.25">
      <c r="A12" s="589"/>
      <c r="B12" s="590"/>
      <c r="C12" s="591"/>
      <c r="D12" s="590">
        <v>38</v>
      </c>
      <c r="E12" s="625">
        <f>+'ANEXO No 1'!K83</f>
        <v>0</v>
      </c>
      <c r="F12" s="593">
        <f>+'ANEXO No 1'!N83</f>
        <v>0</v>
      </c>
      <c r="G12" s="593">
        <f>+'ANEXO No 1'!S83</f>
        <v>0</v>
      </c>
    </row>
    <row r="13" spans="1:7" x14ac:dyDescent="0.25">
      <c r="A13" s="589"/>
      <c r="B13" s="590"/>
      <c r="C13" s="591"/>
      <c r="D13" s="590">
        <v>39</v>
      </c>
      <c r="E13" s="625">
        <f>+'ANEXO No 1'!K84</f>
        <v>0</v>
      </c>
      <c r="F13" s="593">
        <f>+'ANEXO No 1'!N84</f>
        <v>0</v>
      </c>
      <c r="G13" s="593">
        <f>+'ANEXO No 1'!S84</f>
        <v>0</v>
      </c>
    </row>
    <row r="14" spans="1:7" x14ac:dyDescent="0.25">
      <c r="A14" s="589"/>
      <c r="B14" s="590"/>
      <c r="C14" s="591"/>
      <c r="D14" s="590">
        <v>41</v>
      </c>
      <c r="E14" s="625">
        <f>+'ANEXO No 1'!K60+'ANEXO No 1'!K66+'ANEXO No 1'!K70+'ANEXO No 1'!K72+'ANEXO No 1'!K74+'ANEXO No 1'!K80+'ANEXO No 1'!K86+'ANEXO No 1'!K88+'ANEXO No 1'!K89+'ANEXO No 1'!K90</f>
        <v>0</v>
      </c>
      <c r="F14" s="593">
        <f>+'ANEXO No 1'!N60+'ANEXO No 1'!N66+'ANEXO No 1'!N70+'ANEXO No 1'!N72+'ANEXO No 1'!N74+'ANEXO No 1'!N80+'ANEXO No 1'!N86+'ANEXO No 1'!N88+'ANEXO No 1'!N89+'ANEXO No 1'!N90</f>
        <v>13720</v>
      </c>
      <c r="G14" s="593">
        <f>+'ANEXO No 1'!S60+'ANEXO No 1'!S66+'ANEXO No 1'!S70+'ANEXO No 1'!S72+'ANEXO No 1'!S74+'ANEXO No 1'!S80+'ANEXO No 1'!S86+'ANEXO No 1'!S88+'ANEXO No 1'!S89+'ANEXO No 1'!S90</f>
        <v>18720</v>
      </c>
    </row>
    <row r="15" spans="1:7" x14ac:dyDescent="0.25">
      <c r="A15" s="589"/>
      <c r="B15" s="590"/>
      <c r="C15" s="591"/>
      <c r="D15" s="590">
        <v>42</v>
      </c>
      <c r="E15" s="625">
        <f>+'ANEXO No 1'!K79</f>
        <v>0</v>
      </c>
      <c r="F15" s="593">
        <f>+'ANEXO No 1'!N79</f>
        <v>5750085</v>
      </c>
      <c r="G15" s="593">
        <f>+'ANEXO No 1'!S79</f>
        <v>5750085</v>
      </c>
    </row>
    <row r="16" spans="1:7" x14ac:dyDescent="0.25">
      <c r="A16" s="589"/>
      <c r="B16" s="590"/>
      <c r="C16" s="591"/>
      <c r="D16" s="590">
        <v>43</v>
      </c>
      <c r="E16" s="625">
        <f>+'ANEXO No 1'!K65</f>
        <v>250000</v>
      </c>
      <c r="F16" s="593">
        <f>+'ANEXO No 1'!N65</f>
        <v>250000</v>
      </c>
      <c r="G16" s="593">
        <f>+'ANEXO No 1'!S65</f>
        <v>400650</v>
      </c>
    </row>
    <row r="17" spans="1:7" x14ac:dyDescent="0.25">
      <c r="A17" s="590"/>
      <c r="B17" s="590"/>
      <c r="C17" s="590"/>
      <c r="D17" s="590">
        <v>44</v>
      </c>
      <c r="E17" s="626">
        <f>+'ANEXO No 1'!K85</f>
        <v>0</v>
      </c>
      <c r="F17" s="593">
        <f>+'ANEXO No 1'!N85</f>
        <v>0</v>
      </c>
      <c r="G17" s="593">
        <f>+'ANEXO No 1'!S85</f>
        <v>0</v>
      </c>
    </row>
    <row r="18" spans="1:7" x14ac:dyDescent="0.25">
      <c r="A18" s="627" t="s">
        <v>631</v>
      </c>
      <c r="E18" s="585">
        <f>SUM(E3:E17)</f>
        <v>90770000</v>
      </c>
      <c r="F18" s="585">
        <f>SUM(F3:F17)</f>
        <v>167316402.36000001</v>
      </c>
      <c r="G18" s="585">
        <f>SUM(G3:G17)</f>
        <v>168277694.36000001</v>
      </c>
    </row>
    <row r="19" spans="1:7" x14ac:dyDescent="0.25">
      <c r="F19" s="588"/>
    </row>
    <row r="20" spans="1:7" x14ac:dyDescent="0.25">
      <c r="F20" s="588"/>
    </row>
  </sheetData>
  <sheetProtection algorithmName="SHA-512" hashValue="1we2BRI+ze9s0FJ71WVFf9l8yDZaUeT4wXZU7HVxgtwVf4qMYezrGe7KxZjzZlNYmjsboZEGirUgmWjybiscfg==" saltValue="FsZNxV1ghkw2+bq70iPlRA==" spinCount="100000" sheet="1" formatCells="0" formatColumns="0" formatRows="0" insertColumns="0" insertRows="0" insertHyperlinks="0"/>
  <mergeCells count="1">
    <mergeCell ref="A1:G1"/>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K422"/>
  <sheetViews>
    <sheetView topLeftCell="K4" zoomScale="150" zoomScaleNormal="150" workbookViewId="0">
      <selection activeCell="T17" sqref="T17"/>
    </sheetView>
  </sheetViews>
  <sheetFormatPr baseColWidth="10" defaultRowHeight="15" x14ac:dyDescent="0.25"/>
  <cols>
    <col min="1" max="1" width="22.140625" hidden="1" customWidth="1"/>
    <col min="2" max="2" width="3.28515625" hidden="1" customWidth="1"/>
    <col min="3" max="3" width="5.85546875" hidden="1" customWidth="1"/>
    <col min="4" max="4" width="11" hidden="1" customWidth="1"/>
    <col min="5" max="5" width="12" hidden="1" customWidth="1"/>
    <col min="6" max="6" width="18.42578125" hidden="1" customWidth="1"/>
    <col min="7" max="7" width="21.5703125" hidden="1" customWidth="1"/>
    <col min="8" max="8" width="13.140625" hidden="1" customWidth="1"/>
    <col min="9" max="9" width="12.85546875" hidden="1" customWidth="1"/>
    <col min="10" max="10" width="6.5703125" hidden="1" customWidth="1"/>
  </cols>
  <sheetData>
    <row r="1" spans="1:10" x14ac:dyDescent="0.25">
      <c r="A1" s="764" t="s">
        <v>632</v>
      </c>
      <c r="B1" s="764"/>
      <c r="C1" s="764"/>
      <c r="D1" s="764"/>
      <c r="E1" s="764"/>
      <c r="F1" s="764"/>
      <c r="G1" s="764"/>
      <c r="H1" s="764"/>
      <c r="I1" s="764"/>
      <c r="J1" s="764"/>
    </row>
    <row r="2" spans="1:10" ht="30" x14ac:dyDescent="0.25">
      <c r="A2" s="628" t="s">
        <v>624</v>
      </c>
      <c r="B2" s="629" t="s">
        <v>625</v>
      </c>
      <c r="C2" s="630" t="s">
        <v>626</v>
      </c>
      <c r="D2" s="630" t="s">
        <v>633</v>
      </c>
      <c r="E2" s="630" t="s">
        <v>634</v>
      </c>
      <c r="F2" s="630" t="s">
        <v>628</v>
      </c>
      <c r="G2" s="630" t="s">
        <v>629</v>
      </c>
      <c r="H2" s="630" t="s">
        <v>635</v>
      </c>
      <c r="I2" s="630" t="s">
        <v>636</v>
      </c>
      <c r="J2" s="630" t="s">
        <v>637</v>
      </c>
    </row>
    <row r="3" spans="1:10" x14ac:dyDescent="0.25">
      <c r="A3" s="599"/>
      <c r="B3" s="599">
        <v>2025</v>
      </c>
      <c r="C3" s="599"/>
      <c r="D3" s="599">
        <v>1</v>
      </c>
      <c r="E3" s="599">
        <v>7</v>
      </c>
      <c r="F3" s="605">
        <f>+'ANEXO No 8'!E23+'ANEXO No 8'!E24+'ANEXO No 8'!E26+'ANEXO No 8'!E27+'ANEXO No 8'!E28+'ANEXO No 8'!E29+'ANEXO No 8'!E31+'ANEXO No 8'!E33+'ANEXO No 8'!E34+'ANEXO No 8'!E35+'ANEXO No 8'!E36+'ANEXO No 8'!E37+'ANEXO No 8'!E38+'ANEXO No 8'!E40+'ANEXO No 8'!E41+'ANEXO No 8'!E42+'ANEXO No 8'!E46+'ANEXO No 8'!E47+'ANEXO No 8'!E48+'ANEXO No 8'!E49+'ANEXO No 8'!E50+'ANEXO No 8'!E71+'ANEXO No 8'!E72+'ANEXO No 8'!E74+'ANEXO No 8'!E75+'ANEXO No 8'!E76</f>
        <v>0</v>
      </c>
      <c r="G3" s="605">
        <f>+'ANEXO No 8'!J23+'ANEXO No 8'!J24+'ANEXO No 8'!J26+'ANEXO No 8'!J27+'ANEXO No 8'!J28+'ANEXO No 8'!J29+'ANEXO No 8'!J31+'ANEXO No 8'!J33+'ANEXO No 8'!J34+'ANEXO No 8'!J35+'ANEXO No 8'!J36+'ANEXO No 8'!J37+'ANEXO No 8'!J38+'ANEXO No 8'!J40+'ANEXO No 8'!J41+'ANEXO No 8'!J42+'ANEXO No 8'!J46+'ANEXO No 8'!J47+'ANEXO No 8'!J48+'ANEXO No 8'!J49+'ANEXO No 8'!J50+'ANEXO No 8'!J71+'ANEXO No 8'!J72+'ANEXO No 8'!J74+'ANEXO No 8'!J75+'ANEXO No 8'!J76</f>
        <v>0</v>
      </c>
      <c r="H3" s="600">
        <f>+'ANEXO No 8'!P23+'ANEXO No 8'!P24+'ANEXO No 8'!P26+'ANEXO No 8'!P27+'ANEXO No 8'!P28+'ANEXO No 8'!P29+'ANEXO No 8'!P31+'ANEXO No 8'!P33+'ANEXO No 8'!P34+'ANEXO No 8'!P35+'ANEXO No 8'!P36+'ANEXO No 8'!P37+'ANEXO No 8'!P38+'ANEXO No 8'!P40+'ANEXO No 8'!P41+'ANEXO No 8'!P42+'ANEXO No 8'!P46+'ANEXO No 8'!P47+'ANEXO No 8'!P48+'ANEXO No 8'!P49+'ANEXO No 8'!P50+'ANEXO No 8'!P71+'ANEXO No 8'!P72+'ANEXO No 8'!P74+'ANEXO No 8'!P75+'ANEXO No 8'!P76</f>
        <v>0</v>
      </c>
      <c r="I3" s="600">
        <f>+'ANEXO No 8'!U23+'ANEXO No 8'!U24+'ANEXO No 8'!U26+'ANEXO No 8'!U27+'ANEXO No 8'!U28+'ANEXO No 8'!U29+'ANEXO No 8'!U31+'ANEXO No 8'!U33+'ANEXO No 8'!U34+'ANEXO No 8'!U35+'ANEXO No 8'!U36+'ANEXO No 8'!U37+'ANEXO No 8'!U38+'ANEXO No 8'!U40+'ANEXO No 8'!U41+'ANEXO No 8'!U42+'ANEXO No 8'!U46+'ANEXO No 8'!U47+'ANEXO No 8'!U48+'ANEXO No 8'!U49+'ANEXO No 8'!U50+'ANEXO No 8'!U71+'ANEXO No 8'!U72+'ANEXO No 8'!U74+'ANEXO No 8'!U75+'ANEXO No 8'!U76</f>
        <v>0</v>
      </c>
      <c r="J3" s="600">
        <f>+'ANEXO No 8'!Z23+'ANEXO No 8'!Z24+'ANEXO No 8'!Z26+'ANEXO No 8'!Z27+'ANEXO No 8'!Z28+'ANEXO No 8'!Z29+'ANEXO No 8'!Z31+'ANEXO No 8'!Z33+'ANEXO No 8'!Z34+'ANEXO No 8'!Z35+'ANEXO No 8'!Z36+'ANEXO No 8'!Z37+'ANEXO No 8'!Z38+'ANEXO No 8'!Z40+'ANEXO No 8'!Z41+'ANEXO No 8'!Z42+'ANEXO No 8'!Z46+'ANEXO No 8'!Z47+'ANEXO No 8'!Z48+'ANEXO No 8'!Z49+'ANEXO No 8'!Z50+'ANEXO No 8'!Z71+'ANEXO No 8'!Z72+'ANEXO No 8'!Z74+'ANEXO No 8'!Z75+'ANEXO No 8'!Z76</f>
        <v>0</v>
      </c>
    </row>
    <row r="4" spans="1:10" x14ac:dyDescent="0.25">
      <c r="A4" s="599"/>
      <c r="B4" s="599">
        <v>2025</v>
      </c>
      <c r="C4" s="599"/>
      <c r="D4" s="599">
        <v>1</v>
      </c>
      <c r="E4" s="599">
        <v>8</v>
      </c>
      <c r="F4" s="605">
        <f>+'ANEXO No 8'!E93</f>
        <v>0</v>
      </c>
      <c r="G4" s="605">
        <f>+'ANEXO No 8'!J93</f>
        <v>0</v>
      </c>
      <c r="H4" s="600">
        <f>+'ANEXO No 8'!P93</f>
        <v>0</v>
      </c>
      <c r="I4" s="600">
        <f>+'ANEXO No 8'!U93</f>
        <v>0</v>
      </c>
      <c r="J4" s="600">
        <f>+'ANEXO No 8'!Z93</f>
        <v>0</v>
      </c>
    </row>
    <row r="5" spans="1:10" x14ac:dyDescent="0.25">
      <c r="A5" s="599"/>
      <c r="B5" s="599">
        <v>2025</v>
      </c>
      <c r="C5" s="599"/>
      <c r="D5" s="599">
        <v>1</v>
      </c>
      <c r="E5" s="599">
        <v>9</v>
      </c>
      <c r="F5" s="605">
        <f>'ANEXO No 8'!E82+'ANEXO No 8'!E105+'ANEXO No 8'!E106</f>
        <v>0</v>
      </c>
      <c r="G5" s="605">
        <f>'ANEXO No 8'!J82+'ANEXO No 8'!J105+'ANEXO No 8'!J106</f>
        <v>0</v>
      </c>
      <c r="H5" s="600">
        <f>'ANEXO No 8'!P82+'ANEXO No 8'!P105+'ANEXO No 8'!P106</f>
        <v>0</v>
      </c>
      <c r="I5" s="600">
        <f>'ANEXO No 8'!U82+'ANEXO No 8'!U105+'ANEXO No 8'!U106</f>
        <v>0</v>
      </c>
      <c r="J5" s="600">
        <f>'ANEXO No 8'!Z82+'ANEXO No 8'!Z105+'ANEXO No 8'!Z106</f>
        <v>0</v>
      </c>
    </row>
    <row r="6" spans="1:10" x14ac:dyDescent="0.25">
      <c r="A6" s="599"/>
      <c r="B6" s="599">
        <v>2025</v>
      </c>
      <c r="C6" s="599"/>
      <c r="D6" s="599">
        <v>1</v>
      </c>
      <c r="E6" s="599">
        <v>10</v>
      </c>
      <c r="F6" s="605">
        <f>+'ANEXO No 8'!E83</f>
        <v>0</v>
      </c>
      <c r="G6" s="605">
        <f>+'ANEXO No 8'!J83</f>
        <v>0</v>
      </c>
      <c r="H6" s="600">
        <f>+'ANEXO No 8'!P83</f>
        <v>0</v>
      </c>
      <c r="I6" s="600">
        <f>+'ANEXO No 8'!U83</f>
        <v>0</v>
      </c>
      <c r="J6" s="600">
        <f>+'ANEXO No 8'!Z83</f>
        <v>0</v>
      </c>
    </row>
    <row r="7" spans="1:10" x14ac:dyDescent="0.25">
      <c r="A7" s="599"/>
      <c r="B7" s="599">
        <v>2025</v>
      </c>
      <c r="C7" s="599"/>
      <c r="D7" s="599">
        <v>1</v>
      </c>
      <c r="E7" s="599">
        <v>11</v>
      </c>
      <c r="F7" s="605">
        <f>'ANEXO No 8'!E95</f>
        <v>0</v>
      </c>
      <c r="G7" s="605">
        <f>'ANEXO No 8'!J95</f>
        <v>0</v>
      </c>
      <c r="H7" s="600">
        <f>'ANEXO No 8'!P95</f>
        <v>0</v>
      </c>
      <c r="I7" s="600">
        <f>'ANEXO No 8'!U95</f>
        <v>0</v>
      </c>
      <c r="J7" s="600">
        <f>'ANEXO No 8'!Z95</f>
        <v>0</v>
      </c>
    </row>
    <row r="8" spans="1:10" x14ac:dyDescent="0.25">
      <c r="A8" s="599"/>
      <c r="B8" s="599">
        <v>2025</v>
      </c>
      <c r="C8" s="599"/>
      <c r="D8" s="599">
        <v>1</v>
      </c>
      <c r="E8" s="599">
        <v>12</v>
      </c>
      <c r="F8" s="605">
        <f>'ANEXO No 8'!E96</f>
        <v>0</v>
      </c>
      <c r="G8" s="605">
        <f>'ANEXO No 8'!J96</f>
        <v>0</v>
      </c>
      <c r="H8" s="600">
        <f>'ANEXO No 8'!P96</f>
        <v>0</v>
      </c>
      <c r="I8" s="600">
        <f>'ANEXO No 8'!U96</f>
        <v>0</v>
      </c>
      <c r="J8" s="600">
        <f>'ANEXO No 8'!Z96</f>
        <v>0</v>
      </c>
    </row>
    <row r="9" spans="1:10" x14ac:dyDescent="0.25">
      <c r="A9" s="599"/>
      <c r="B9" s="599">
        <v>2025</v>
      </c>
      <c r="C9" s="599"/>
      <c r="D9" s="599">
        <v>1</v>
      </c>
      <c r="E9" s="599">
        <v>13</v>
      </c>
      <c r="F9" s="605">
        <f>'ANEXO No 8'!E84</f>
        <v>0</v>
      </c>
      <c r="G9" s="605">
        <f>'ANEXO No 8'!J84</f>
        <v>0</v>
      </c>
      <c r="H9" s="600">
        <f>'ANEXO No 8'!P84</f>
        <v>0</v>
      </c>
      <c r="I9" s="600">
        <f>'ANEXO No 8'!U84</f>
        <v>0</v>
      </c>
      <c r="J9" s="600">
        <f>'ANEXO No 8'!Z84</f>
        <v>0</v>
      </c>
    </row>
    <row r="10" spans="1:10" x14ac:dyDescent="0.25">
      <c r="A10" s="599"/>
      <c r="B10" s="599">
        <v>2025</v>
      </c>
      <c r="C10" s="599"/>
      <c r="D10" s="599">
        <v>1</v>
      </c>
      <c r="E10" s="599">
        <v>14</v>
      </c>
      <c r="F10" s="605">
        <f>'ANEXO No 8'!E92</f>
        <v>0</v>
      </c>
      <c r="G10" s="605">
        <f>'ANEXO No 8'!J92</f>
        <v>0</v>
      </c>
      <c r="H10" s="600">
        <f>'ANEXO No 8'!P92</f>
        <v>0</v>
      </c>
      <c r="I10" s="600">
        <f>'ANEXO No 8'!U92</f>
        <v>0</v>
      </c>
      <c r="J10" s="600">
        <f>'ANEXO No 8'!Z92</f>
        <v>0</v>
      </c>
    </row>
    <row r="11" spans="1:10" x14ac:dyDescent="0.25">
      <c r="A11" s="599"/>
      <c r="B11" s="599">
        <v>2025</v>
      </c>
      <c r="C11" s="599"/>
      <c r="D11" s="599">
        <v>1</v>
      </c>
      <c r="E11" s="599">
        <v>15</v>
      </c>
      <c r="F11" s="605">
        <f>'ANEXO No 8'!E97+'ANEXO No 8'!E98</f>
        <v>0</v>
      </c>
      <c r="G11" s="605">
        <f>'ANEXO No 8'!J97+'ANEXO No 8'!J98</f>
        <v>0</v>
      </c>
      <c r="H11" s="600">
        <f>'ANEXO No 8'!P97+'ANEXO No 8'!P98</f>
        <v>0</v>
      </c>
      <c r="I11" s="600">
        <f>'ANEXO No 8'!U97+'ANEXO No 8'!U98</f>
        <v>0</v>
      </c>
      <c r="J11" s="600">
        <f>'ANEXO No 8'!Z97+'ANEXO No 8'!Z98</f>
        <v>0</v>
      </c>
    </row>
    <row r="12" spans="1:10" x14ac:dyDescent="0.25">
      <c r="A12" s="599"/>
      <c r="B12" s="599">
        <v>2025</v>
      </c>
      <c r="C12" s="599"/>
      <c r="D12" s="599">
        <v>1</v>
      </c>
      <c r="E12" s="599">
        <v>16</v>
      </c>
      <c r="F12" s="605">
        <f>'ANEXO No 8'!E99</f>
        <v>0</v>
      </c>
      <c r="G12" s="605">
        <f>'ANEXO No 8'!J99</f>
        <v>0</v>
      </c>
      <c r="H12" s="600">
        <f>'ANEXO No 8'!P99</f>
        <v>0</v>
      </c>
      <c r="I12" s="600">
        <f>'ANEXO No 8'!U99</f>
        <v>0</v>
      </c>
      <c r="J12" s="600">
        <f>'ANEXO No 8'!Z99</f>
        <v>0</v>
      </c>
    </row>
    <row r="13" spans="1:10" x14ac:dyDescent="0.25">
      <c r="A13" s="599"/>
      <c r="B13" s="599">
        <v>2025</v>
      </c>
      <c r="C13" s="599"/>
      <c r="D13" s="599">
        <v>1</v>
      </c>
      <c r="E13" s="599">
        <v>17</v>
      </c>
      <c r="F13" s="605">
        <f>'ANEXO No 8'!E110</f>
        <v>0</v>
      </c>
      <c r="G13" s="605">
        <f>'ANEXO No 8'!J110</f>
        <v>0</v>
      </c>
      <c r="H13" s="600">
        <f>'ANEXO No 8'!P110</f>
        <v>0</v>
      </c>
      <c r="I13" s="600">
        <f>'ANEXO No 8'!U110</f>
        <v>0</v>
      </c>
      <c r="J13" s="600">
        <f>'ANEXO No 8'!Z110</f>
        <v>0</v>
      </c>
    </row>
    <row r="14" spans="1:10" x14ac:dyDescent="0.25">
      <c r="A14" s="599"/>
      <c r="B14" s="599">
        <v>2025</v>
      </c>
      <c r="C14" s="599"/>
      <c r="D14" s="599">
        <v>1</v>
      </c>
      <c r="E14" s="599">
        <v>18</v>
      </c>
      <c r="F14" s="605">
        <f>'ANEXO No 8'!E64+'ANEXO No 8'!E86+'ANEXO No 8'!E91+'ANEXO No 8'!E100+'ANEXO No 8'!E101+'ANEXO No 8'!E102+'ANEXO No 8'!E103+'ANEXO No 8'!E107+'ANEXO No 8'!E114+'ANEXO No 8'!E116</f>
        <v>0</v>
      </c>
      <c r="G14" s="605">
        <f>'ANEXO No 8'!J64+'ANEXO No 8'!J86+'ANEXO No 8'!J91+'ANEXO No 8'!J100+'ANEXO No 8'!J101+'ANEXO No 8'!J102+'ANEXO No 8'!J103+'ANEXO No 8'!J107+'ANEXO No 8'!J114+'ANEXO No 8'!J116</f>
        <v>0</v>
      </c>
      <c r="H14" s="600">
        <f>'ANEXO No 8'!P64+'ANEXO No 8'!P86+'ANEXO No 8'!P91+'ANEXO No 8'!P100+'ANEXO No 8'!P101+'ANEXO No 8'!P102+'ANEXO No 8'!P103+'ANEXO No 8'!P107+'ANEXO No 8'!P114+'ANEXO No 8'!P116</f>
        <v>0</v>
      </c>
      <c r="I14" s="600">
        <f>'ANEXO No 8'!U64+'ANEXO No 8'!U86+'ANEXO No 8'!U91+'ANEXO No 8'!U100+'ANEXO No 8'!U101+'ANEXO No 8'!U102+'ANEXO No 8'!U103+'ANEXO No 8'!U107+'ANEXO No 8'!U114+'ANEXO No 8'!U116</f>
        <v>0</v>
      </c>
      <c r="J14" s="600">
        <f>'ANEXO No 8'!Z64+'ANEXO No 8'!Z86+'ANEXO No 8'!Z91+'ANEXO No 8'!Z100+'ANEXO No 8'!Z101+'ANEXO No 8'!Z102+'ANEXO No 8'!Z103+'ANEXO No 8'!Z107+'ANEXO No 8'!Z114+'ANEXO No 8'!Z116</f>
        <v>0</v>
      </c>
    </row>
    <row r="15" spans="1:10" x14ac:dyDescent="0.25">
      <c r="A15" s="599"/>
      <c r="B15" s="599">
        <v>2025</v>
      </c>
      <c r="C15" s="599"/>
      <c r="D15" s="599">
        <v>1</v>
      </c>
      <c r="E15" s="599">
        <v>19</v>
      </c>
      <c r="F15" s="605">
        <f>'ANEXO No 8'!E80</f>
        <v>0</v>
      </c>
      <c r="G15" s="605">
        <f>'ANEXO No 8'!J80</f>
        <v>0</v>
      </c>
      <c r="H15" s="600">
        <f>'ANEXO No 8'!P80</f>
        <v>0</v>
      </c>
      <c r="I15" s="600">
        <f>'ANEXO No 8'!U80</f>
        <v>0</v>
      </c>
      <c r="J15" s="600">
        <f>'ANEXO No 8'!Z80</f>
        <v>0</v>
      </c>
    </row>
    <row r="16" spans="1:10" x14ac:dyDescent="0.25">
      <c r="A16" s="599"/>
      <c r="B16" s="599">
        <v>2025</v>
      </c>
      <c r="C16" s="599"/>
      <c r="D16" s="599">
        <v>1</v>
      </c>
      <c r="E16" s="599">
        <v>20</v>
      </c>
      <c r="F16" s="605">
        <f>'ANEXO No 8'!E79</f>
        <v>0</v>
      </c>
      <c r="G16" s="605">
        <f>'ANEXO No 8'!J79</f>
        <v>0</v>
      </c>
      <c r="H16" s="600">
        <f>'ANEXO No 8'!P79</f>
        <v>0</v>
      </c>
      <c r="I16" s="600">
        <f>'ANEXO No 8'!U79</f>
        <v>0</v>
      </c>
      <c r="J16" s="600">
        <f>'ANEXO No 8'!Z79</f>
        <v>0</v>
      </c>
    </row>
    <row r="17" spans="1:10" x14ac:dyDescent="0.25">
      <c r="A17" s="599"/>
      <c r="B17" s="599">
        <v>2025</v>
      </c>
      <c r="C17" s="599"/>
      <c r="D17" s="599">
        <v>1</v>
      </c>
      <c r="E17" s="599">
        <v>21</v>
      </c>
      <c r="F17" s="605">
        <v>0</v>
      </c>
      <c r="G17" s="605">
        <v>0</v>
      </c>
      <c r="H17" s="605">
        <v>0</v>
      </c>
      <c r="I17" s="605">
        <v>0</v>
      </c>
      <c r="J17" s="605">
        <v>0</v>
      </c>
    </row>
    <row r="18" spans="1:10" x14ac:dyDescent="0.25">
      <c r="A18" s="599"/>
      <c r="B18" s="599">
        <v>2025</v>
      </c>
      <c r="C18" s="599"/>
      <c r="D18" s="599">
        <v>1</v>
      </c>
      <c r="E18" s="599">
        <v>22</v>
      </c>
      <c r="F18" s="605">
        <f>'ANEXO No 8'!E51+'ANEXO No 8'!E52+'ANEXO No 8'!E73</f>
        <v>0</v>
      </c>
      <c r="G18" s="605">
        <f>'ANEXO No 8'!J51+'ANEXO No 8'!J52+'ANEXO No 8'!J73</f>
        <v>0</v>
      </c>
      <c r="H18" s="600">
        <f>'ANEXO No 8'!P51+'ANEXO No 8'!P52+'ANEXO No 8'!P73</f>
        <v>0</v>
      </c>
      <c r="I18" s="600">
        <f>'ANEXO No 8'!U51+'ANEXO No 8'!U52+'ANEXO No 8'!U73</f>
        <v>0</v>
      </c>
      <c r="J18" s="600">
        <f>'ANEXO No 8'!Z51+'ANEXO No 8'!Z52+'ANEXO No 8'!Z73</f>
        <v>0</v>
      </c>
    </row>
    <row r="19" spans="1:10" x14ac:dyDescent="0.25">
      <c r="A19" s="599"/>
      <c r="B19" s="599">
        <v>2025</v>
      </c>
      <c r="C19" s="599"/>
      <c r="D19" s="599">
        <v>1</v>
      </c>
      <c r="E19" s="599">
        <v>23</v>
      </c>
      <c r="F19" s="605">
        <v>0</v>
      </c>
      <c r="G19" s="605">
        <v>0</v>
      </c>
      <c r="H19" s="605">
        <v>0</v>
      </c>
      <c r="I19" s="605">
        <v>0</v>
      </c>
      <c r="J19" s="605">
        <v>0</v>
      </c>
    </row>
    <row r="20" spans="1:10" x14ac:dyDescent="0.25">
      <c r="A20" s="599"/>
      <c r="B20" s="599">
        <v>2025</v>
      </c>
      <c r="C20" s="599"/>
      <c r="D20" s="599">
        <v>1</v>
      </c>
      <c r="E20" s="599">
        <v>24</v>
      </c>
      <c r="F20" s="605">
        <f>'ANEXO No 8'!E56+'ANEXO No 8'!E57+'ANEXO No 8'!E59+'ANEXO No 8'!E60+'ANEXO No 8'!E68+'ANEXO No 8'!E69+'ANEXO No 8'!E89</f>
        <v>0</v>
      </c>
      <c r="G20" s="605">
        <f>'ANEXO No 8'!J56+'ANEXO No 8'!J57+'ANEXO No 8'!J59+'ANEXO No 8'!J60+'ANEXO No 8'!J68+'ANEXO No 8'!J69+'ANEXO No 8'!J89</f>
        <v>0</v>
      </c>
      <c r="H20" s="600">
        <f>'ANEXO No 8'!P56+'ANEXO No 8'!P57+'ANEXO No 8'!P59+'ANEXO No 8'!P60+'ANEXO No 8'!P68+'ANEXO No 8'!P69+'ANEXO No 8'!P89</f>
        <v>0</v>
      </c>
      <c r="I20" s="600">
        <f>'ANEXO No 8'!U56+'ANEXO No 8'!U57+'ANEXO No 8'!U59+'ANEXO No 8'!U60+'ANEXO No 8'!U68+'ANEXO No 8'!U69+'ANEXO No 8'!U89</f>
        <v>0</v>
      </c>
      <c r="J20" s="600">
        <f>'ANEXO No 8'!Z56+'ANEXO No 8'!Z57+'ANEXO No 8'!Z59+'ANEXO No 8'!Z60+'ANEXO No 8'!Z68+'ANEXO No 8'!Z69+'ANEXO No 8'!Z89</f>
        <v>0</v>
      </c>
    </row>
    <row r="21" spans="1:10" x14ac:dyDescent="0.25">
      <c r="A21" s="599"/>
      <c r="B21" s="599">
        <v>2025</v>
      </c>
      <c r="C21" s="599"/>
      <c r="D21" s="599">
        <v>1</v>
      </c>
      <c r="E21" s="599">
        <v>25</v>
      </c>
      <c r="F21" s="605">
        <f>'ANEXO No 8'!E87+'ANEXO No 8'!E88</f>
        <v>0</v>
      </c>
      <c r="G21" s="605">
        <f>'ANEXO No 8'!J87+'ANEXO No 8'!J88</f>
        <v>0</v>
      </c>
      <c r="H21" s="600">
        <f>'ANEXO No 8'!P87+'ANEXO No 8'!P88</f>
        <v>0</v>
      </c>
      <c r="I21" s="600">
        <f>'ANEXO No 8'!U87+'ANEXO No 8'!U88</f>
        <v>0</v>
      </c>
      <c r="J21" s="600">
        <f>'ANEXO No 8'!Z87+'ANEXO No 8'!Z88</f>
        <v>0</v>
      </c>
    </row>
    <row r="22" spans="1:10" x14ac:dyDescent="0.25">
      <c r="A22" s="599"/>
      <c r="B22" s="599">
        <v>2025</v>
      </c>
      <c r="C22" s="599"/>
      <c r="D22" s="599">
        <v>1</v>
      </c>
      <c r="E22" s="599">
        <v>26</v>
      </c>
      <c r="F22" s="605">
        <f>'ANEXO No 8'!E85+'ANEXO No 8'!E108+'ANEXO No 8'!E109+'ANEXO No 8'!E111</f>
        <v>0</v>
      </c>
      <c r="G22" s="605">
        <f>'ANEXO No 8'!J85+'ANEXO No 8'!J108+'ANEXO No 8'!J109+'ANEXO No 8'!J111</f>
        <v>0</v>
      </c>
      <c r="H22" s="600">
        <f>'ANEXO No 8'!P85+'ANEXO No 8'!P108+'ANEXO No 8'!P109+'ANEXO No 8'!P111</f>
        <v>0</v>
      </c>
      <c r="I22" s="600">
        <f>'ANEXO No 8'!U85+'ANEXO No 8'!U108+'ANEXO No 8'!U109+'ANEXO No 8'!U111</f>
        <v>0</v>
      </c>
      <c r="J22" s="600">
        <f>'ANEXO No 8'!Z85+'ANEXO No 8'!Z108+'ANEXO No 8'!Z109+'ANEXO No 8'!Z111</f>
        <v>0</v>
      </c>
    </row>
    <row r="23" spans="1:10" x14ac:dyDescent="0.25">
      <c r="A23" s="599"/>
      <c r="B23" s="599">
        <v>2025</v>
      </c>
      <c r="C23" s="599"/>
      <c r="D23" s="599">
        <v>1</v>
      </c>
      <c r="E23" s="599">
        <v>27</v>
      </c>
      <c r="F23" s="605">
        <v>0</v>
      </c>
      <c r="G23" s="605">
        <v>0</v>
      </c>
      <c r="H23" s="605">
        <v>0</v>
      </c>
      <c r="I23" s="605">
        <v>0</v>
      </c>
      <c r="J23" s="605">
        <v>0</v>
      </c>
    </row>
    <row r="24" spans="1:10" x14ac:dyDescent="0.25">
      <c r="A24" s="599"/>
      <c r="B24" s="599">
        <v>2025</v>
      </c>
      <c r="C24" s="599"/>
      <c r="D24" s="599">
        <v>1</v>
      </c>
      <c r="E24" s="599">
        <v>29</v>
      </c>
      <c r="F24" s="605">
        <v>0</v>
      </c>
      <c r="G24" s="605">
        <v>0</v>
      </c>
      <c r="H24" s="605">
        <v>0</v>
      </c>
      <c r="I24" s="605">
        <v>0</v>
      </c>
      <c r="J24" s="605">
        <v>0</v>
      </c>
    </row>
    <row r="25" spans="1:10" x14ac:dyDescent="0.25">
      <c r="A25" s="599"/>
      <c r="B25" s="599">
        <v>2025</v>
      </c>
      <c r="C25" s="599"/>
      <c r="D25" s="599">
        <v>1</v>
      </c>
      <c r="E25" s="599">
        <v>30</v>
      </c>
      <c r="F25" s="605">
        <v>0</v>
      </c>
      <c r="G25" s="605">
        <v>0</v>
      </c>
      <c r="H25" s="605">
        <v>0</v>
      </c>
      <c r="I25" s="605">
        <v>0</v>
      </c>
      <c r="J25" s="605">
        <v>0</v>
      </c>
    </row>
    <row r="26" spans="1:10" x14ac:dyDescent="0.25">
      <c r="A26" s="599"/>
      <c r="B26" s="599">
        <v>2025</v>
      </c>
      <c r="C26" s="599"/>
      <c r="D26" s="599">
        <v>1</v>
      </c>
      <c r="E26" s="599">
        <v>31</v>
      </c>
      <c r="F26" s="605">
        <v>0</v>
      </c>
      <c r="G26" s="605">
        <v>0</v>
      </c>
      <c r="H26" s="605">
        <v>0</v>
      </c>
      <c r="I26" s="605">
        <v>0</v>
      </c>
      <c r="J26" s="605">
        <v>0</v>
      </c>
    </row>
    <row r="27" spans="1:10" x14ac:dyDescent="0.25">
      <c r="A27" s="603"/>
      <c r="B27" s="603">
        <v>2025</v>
      </c>
      <c r="C27" s="603"/>
      <c r="D27" s="603">
        <v>2</v>
      </c>
      <c r="E27" s="603">
        <v>7</v>
      </c>
      <c r="F27" s="606">
        <f>'ANEXO No 4'!E23+'ANEXO No 4'!E24+'ANEXO No 4'!E26+'ANEXO No 4'!E27+'ANEXO No 4'!E28+'ANEXO No 4'!E29+'ANEXO No 4'!E31+'ANEXO No 4'!E33+'ANEXO No 4'!E34+'ANEXO No 4'!E35+'ANEXO No 4'!E36+'ANEXO No 4'!E37+'ANEXO No 4'!E38+'ANEXO No 4'!E40+'ANEXO No 4'!E41+'ANEXO No 4'!E42+'ANEXO No 4'!E46+'ANEXO No 4'!E47+'ANEXO No 4'!E48+'ANEXO No 4'!E49+'ANEXO No 4'!E50+'ANEXO No 4'!E71+'ANEXO No 4'!E72+'ANEXO No 4'!E74+'ANEXO No 4'!E75+'ANEXO No 4'!E76</f>
        <v>7600000</v>
      </c>
      <c r="G27" s="606">
        <f>'ANEXO No 4'!J23+'ANEXO No 4'!J24+'ANEXO No 4'!J26+'ANEXO No 4'!J27+'ANEXO No 4'!J28+'ANEXO No 4'!J29+'ANEXO No 4'!J31+'ANEXO No 4'!J33+'ANEXO No 4'!J34+'ANEXO No 4'!J35+'ANEXO No 4'!J36+'ANEXO No 4'!J37+'ANEXO No 4'!J38+'ANEXO No 4'!J40+'ANEXO No 4'!J41+'ANEXO No 4'!J42+'ANEXO No 4'!J46+'ANEXO No 4'!J47+'ANEXO No 4'!J48+'ANEXO No 4'!J49+'ANEXO No 4'!J50+'ANEXO No 4'!J71+'ANEXO No 4'!J72+'ANEXO No 4'!J74+'ANEXO No 4'!J75+'ANEXO No 4'!J76</f>
        <v>32100000</v>
      </c>
      <c r="H27" s="606">
        <f>'ANEXO No 4'!P23+'ANEXO No 4'!P24+'ANEXO No 4'!P26+'ANEXO No 4'!P27+'ANEXO No 4'!P28+'ANEXO No 4'!P29+'ANEXO No 4'!P31+'ANEXO No 4'!P33+'ANEXO No 4'!P34+'ANEXO No 4'!P35+'ANEXO No 4'!P36+'ANEXO No 4'!P37+'ANEXO No 4'!P38+'ANEXO No 4'!P40+'ANEXO No 4'!P41+'ANEXO No 4'!P42+'ANEXO No 4'!P46+'ANEXO No 4'!P47+'ANEXO No 4'!P48+'ANEXO No 4'!P49+'ANEXO No 4'!P50+'ANEXO No 4'!P71+'ANEXO No 4'!P72+'ANEXO No 4'!P74+'ANEXO No 4'!P75+'ANEXO No 4'!P76</f>
        <v>28500000</v>
      </c>
      <c r="I27" s="606">
        <f>'ANEXO No 4'!U23+'ANEXO No 4'!U24+'ANEXO No 4'!U26+'ANEXO No 4'!U27+'ANEXO No 4'!U28+'ANEXO No 4'!U29+'ANEXO No 4'!U31+'ANEXO No 4'!U33+'ANEXO No 4'!U34+'ANEXO No 4'!U35+'ANEXO No 4'!U36+'ANEXO No 4'!U37+'ANEXO No 4'!U38+'ANEXO No 4'!U40+'ANEXO No 4'!U41+'ANEXO No 4'!U42+'ANEXO No 4'!U46+'ANEXO No 4'!U47+'ANEXO No 4'!U48+'ANEXO No 4'!U49+'ANEXO No 4'!U50+'ANEXO No 4'!U71+'ANEXO No 4'!U72+'ANEXO No 4'!U74+'ANEXO No 4'!U75+'ANEXO No 4'!U76</f>
        <v>28500000</v>
      </c>
      <c r="J27" s="606">
        <f>'ANEXO No 4'!Z23+'ANEXO No 4'!Z24+'ANEXO No 4'!Z26+'ANEXO No 4'!Z27+'ANEXO No 4'!Z28+'ANEXO No 4'!Z29+'ANEXO No 4'!Z31+'ANEXO No 4'!Z33+'ANEXO No 4'!Z34+'ANEXO No 4'!Z35+'ANEXO No 4'!Z36+'ANEXO No 4'!Z37+'ANEXO No 4'!Z38+'ANEXO No 4'!Z40+'ANEXO No 4'!Z41+'ANEXO No 4'!Z42+'ANEXO No 4'!Z46+'ANEXO No 4'!Z47+'ANEXO No 4'!Z48+'ANEXO No 4'!Z49+'ANEXO No 4'!Z50+'ANEXO No 4'!Z71+'ANEXO No 4'!Z72+'ANEXO No 4'!Z74+'ANEXO No 4'!Z75+'ANEXO No 4'!Z76</f>
        <v>28500000</v>
      </c>
    </row>
    <row r="28" spans="1:10" x14ac:dyDescent="0.25">
      <c r="A28" s="603"/>
      <c r="B28" s="603">
        <v>2025</v>
      </c>
      <c r="C28" s="603"/>
      <c r="D28" s="603">
        <v>2</v>
      </c>
      <c r="E28" s="603">
        <v>8</v>
      </c>
      <c r="F28" s="606">
        <f>+'ANEXO No 4'!E93</f>
        <v>0</v>
      </c>
      <c r="G28" s="606">
        <f>+'ANEXO No 4'!J93</f>
        <v>0</v>
      </c>
      <c r="H28" s="606">
        <f>+'ANEXO No 4'!P93</f>
        <v>0</v>
      </c>
      <c r="I28" s="606">
        <f>+'ANEXO No 4'!U93</f>
        <v>0</v>
      </c>
      <c r="J28" s="606">
        <f>+'ANEXO No 4'!Z93</f>
        <v>0</v>
      </c>
    </row>
    <row r="29" spans="1:10" x14ac:dyDescent="0.25">
      <c r="A29" s="603"/>
      <c r="B29" s="603">
        <v>2025</v>
      </c>
      <c r="C29" s="603"/>
      <c r="D29" s="603">
        <v>2</v>
      </c>
      <c r="E29" s="603">
        <v>9</v>
      </c>
      <c r="F29" s="606">
        <f>+'ANEXO No 4'!E82+'ANEXO No 4'!E105+'ANEXO No 4'!E106</f>
        <v>0</v>
      </c>
      <c r="G29" s="606">
        <f>+'ANEXO No 4'!J82+'ANEXO No 4'!J105+'ANEXO No 4'!J106</f>
        <v>0</v>
      </c>
      <c r="H29" s="606">
        <f>+'ANEXO No 4'!P82+'ANEXO No 4'!P105+'ANEXO No 4'!P106</f>
        <v>0</v>
      </c>
      <c r="I29" s="606">
        <f>+'ANEXO No 4'!U82+'ANEXO No 4'!U105+'ANEXO No 4'!U106</f>
        <v>0</v>
      </c>
      <c r="J29" s="606">
        <f>+'ANEXO No 4'!Z82+'ANEXO No 4'!Z105+'ANEXO No 4'!Z106</f>
        <v>0</v>
      </c>
    </row>
    <row r="30" spans="1:10" x14ac:dyDescent="0.25">
      <c r="A30" s="603"/>
      <c r="B30" s="603">
        <v>2025</v>
      </c>
      <c r="C30" s="603"/>
      <c r="D30" s="603">
        <v>2</v>
      </c>
      <c r="E30" s="603">
        <v>10</v>
      </c>
      <c r="F30" s="606">
        <f>+'ANEXO No 4'!E83</f>
        <v>0</v>
      </c>
      <c r="G30" s="606">
        <f>+'ANEXO No 4'!J83</f>
        <v>2653341</v>
      </c>
      <c r="H30" s="606">
        <f>+'ANEXO No 4'!P83</f>
        <v>0</v>
      </c>
      <c r="I30" s="606">
        <f>+'ANEXO No 4'!U83</f>
        <v>0</v>
      </c>
      <c r="J30" s="606">
        <f>+'ANEXO No 4'!Z83</f>
        <v>0</v>
      </c>
    </row>
    <row r="31" spans="1:10" x14ac:dyDescent="0.25">
      <c r="A31" s="603"/>
      <c r="B31" s="603">
        <v>2025</v>
      </c>
      <c r="C31" s="603"/>
      <c r="D31" s="603">
        <v>2</v>
      </c>
      <c r="E31" s="603">
        <v>11</v>
      </c>
      <c r="F31" s="606">
        <f>'ANEXO No 4'!E95</f>
        <v>0</v>
      </c>
      <c r="G31" s="606">
        <f>'ANEXO No 4'!J95</f>
        <v>0</v>
      </c>
      <c r="H31" s="606">
        <f>'ANEXO No 4'!P95</f>
        <v>0</v>
      </c>
      <c r="I31" s="606">
        <f>'ANEXO No 4'!U95</f>
        <v>0</v>
      </c>
      <c r="J31" s="606">
        <f>'ANEXO No 4'!Z95</f>
        <v>0</v>
      </c>
    </row>
    <row r="32" spans="1:10" x14ac:dyDescent="0.25">
      <c r="A32" s="603"/>
      <c r="B32" s="603">
        <v>2025</v>
      </c>
      <c r="C32" s="603"/>
      <c r="D32" s="603">
        <v>2</v>
      </c>
      <c r="E32" s="603">
        <v>12</v>
      </c>
      <c r="F32" s="606">
        <f>'ANEXO No 4'!E96</f>
        <v>0</v>
      </c>
      <c r="G32" s="606">
        <f>'ANEXO No 4'!J96</f>
        <v>0</v>
      </c>
      <c r="H32" s="606">
        <f>'ANEXO No 4'!P96</f>
        <v>0</v>
      </c>
      <c r="I32" s="606">
        <f>'ANEXO No 4'!U96</f>
        <v>0</v>
      </c>
      <c r="J32" s="606">
        <f>'ANEXO No 4'!Z96</f>
        <v>0</v>
      </c>
    </row>
    <row r="33" spans="1:10" x14ac:dyDescent="0.25">
      <c r="A33" s="603"/>
      <c r="B33" s="603">
        <v>2025</v>
      </c>
      <c r="C33" s="603"/>
      <c r="D33" s="603">
        <v>2</v>
      </c>
      <c r="E33" s="603">
        <v>13</v>
      </c>
      <c r="F33" s="606">
        <f>'ANEXO No 4'!E84</f>
        <v>0</v>
      </c>
      <c r="G33" s="606">
        <f>'ANEXO No 4'!J84</f>
        <v>0</v>
      </c>
      <c r="H33" s="606">
        <f>'ANEXO No 4'!P84</f>
        <v>0</v>
      </c>
      <c r="I33" s="606">
        <f>'ANEXO No 4'!U84</f>
        <v>0</v>
      </c>
      <c r="J33" s="606">
        <f>'ANEXO No 4'!Z84</f>
        <v>0</v>
      </c>
    </row>
    <row r="34" spans="1:10" x14ac:dyDescent="0.25">
      <c r="A34" s="603"/>
      <c r="B34" s="603">
        <v>2025</v>
      </c>
      <c r="C34" s="603"/>
      <c r="D34" s="603">
        <v>2</v>
      </c>
      <c r="E34" s="603">
        <v>14</v>
      </c>
      <c r="F34" s="606">
        <f>'ANEXO No 4'!E92</f>
        <v>6000000</v>
      </c>
      <c r="G34" s="606">
        <f>'ANEXO No 4'!J92</f>
        <v>6000000</v>
      </c>
      <c r="H34" s="606">
        <f>'ANEXO No 4'!P92</f>
        <v>3957277</v>
      </c>
      <c r="I34" s="606">
        <f>'ANEXO No 4'!U92</f>
        <v>3957277</v>
      </c>
      <c r="J34" s="606">
        <f>'ANEXO No 4'!Z92</f>
        <v>3957277</v>
      </c>
    </row>
    <row r="35" spans="1:10" x14ac:dyDescent="0.25">
      <c r="A35" s="603"/>
      <c r="B35" s="603">
        <v>2025</v>
      </c>
      <c r="C35" s="603"/>
      <c r="D35" s="603">
        <v>2</v>
      </c>
      <c r="E35" s="603">
        <v>15</v>
      </c>
      <c r="F35" s="606">
        <f>'ANEXO No 4'!E97+'ANEXO No 4'!E98</f>
        <v>4200000</v>
      </c>
      <c r="G35" s="606">
        <f>'ANEXO No 4'!J97+'ANEXO No 4'!J98</f>
        <v>4200000</v>
      </c>
      <c r="H35" s="606">
        <f>'ANEXO No 4'!P97+'ANEXO No 4'!P98</f>
        <v>4200000</v>
      </c>
      <c r="I35" s="606">
        <f>'ANEXO No 4'!U97+'ANEXO No 4'!U98</f>
        <v>4200000</v>
      </c>
      <c r="J35" s="606">
        <f>'ANEXO No 4'!Z97+'ANEXO No 4'!Z98</f>
        <v>3850000</v>
      </c>
    </row>
    <row r="36" spans="1:10" x14ac:dyDescent="0.25">
      <c r="A36" s="603"/>
      <c r="B36" s="603">
        <v>2025</v>
      </c>
      <c r="C36" s="603"/>
      <c r="D36" s="603">
        <v>2</v>
      </c>
      <c r="E36" s="603">
        <v>16</v>
      </c>
      <c r="F36" s="606">
        <f>'ANEXO No 4'!E99</f>
        <v>0</v>
      </c>
      <c r="G36" s="606">
        <f>'ANEXO No 4'!J99</f>
        <v>0</v>
      </c>
      <c r="H36" s="606">
        <f>'ANEXO No 4'!P99</f>
        <v>0</v>
      </c>
      <c r="I36" s="606">
        <f>'ANEXO No 4'!U99</f>
        <v>0</v>
      </c>
      <c r="J36" s="606">
        <f>'ANEXO No 4'!Z99</f>
        <v>0</v>
      </c>
    </row>
    <row r="37" spans="1:10" x14ac:dyDescent="0.25">
      <c r="A37" s="603"/>
      <c r="B37" s="603">
        <v>2025</v>
      </c>
      <c r="C37" s="603"/>
      <c r="D37" s="603">
        <v>2</v>
      </c>
      <c r="E37" s="603">
        <v>17</v>
      </c>
      <c r="F37" s="606">
        <f>'ANEXO No 4'!E110</f>
        <v>0</v>
      </c>
      <c r="G37" s="606">
        <f>'ANEXO No 4'!J110</f>
        <v>0</v>
      </c>
      <c r="H37" s="606">
        <f>'ANEXO No 4'!P110</f>
        <v>0</v>
      </c>
      <c r="I37" s="606">
        <f>'ANEXO No 4'!U110</f>
        <v>0</v>
      </c>
      <c r="J37" s="606">
        <f>'ANEXO No 4'!Z110</f>
        <v>0</v>
      </c>
    </row>
    <row r="38" spans="1:10" x14ac:dyDescent="0.25">
      <c r="A38" s="603"/>
      <c r="B38" s="603">
        <v>2025</v>
      </c>
      <c r="C38" s="603"/>
      <c r="D38" s="603">
        <v>2</v>
      </c>
      <c r="E38" s="603">
        <v>18</v>
      </c>
      <c r="F38" s="606">
        <f>'ANEXO No 4'!E64+'ANEXO No 4'!E86+'ANEXO No 4'!E91+'ANEXO No 4'!E100+'ANEXO No 4'!E101+'ANEXO No 4'!E102+'ANEXO No 4'!E103+'ANEXO No 4'!E107+'ANEXO No 4'!E114+'ANEXO No 4'!E116</f>
        <v>1700000</v>
      </c>
      <c r="G38" s="606">
        <f>'ANEXO No 4'!J64+'ANEXO No 4'!J86+'ANEXO No 4'!J91+'ANEXO No 4'!J100+'ANEXO No 4'!J101+'ANEXO No 4'!J102+'ANEXO No 4'!J103+'ANEXO No 4'!J107+'ANEXO No 4'!J114+'ANEXO No 4'!J116</f>
        <v>1200000</v>
      </c>
      <c r="H38" s="606">
        <f>'ANEXO No 4'!P64+'ANEXO No 4'!P86+'ANEXO No 4'!P91+'ANEXO No 4'!P100+'ANEXO No 4'!P101+'ANEXO No 4'!P102+'ANEXO No 4'!P103+'ANEXO No 4'!P107+'ANEXO No 4'!P114+'ANEXO No 4'!P116</f>
        <v>0</v>
      </c>
      <c r="I38" s="606">
        <f>'ANEXO No 4'!U64+'ANEXO No 4'!U86+'ANEXO No 4'!U91+'ANEXO No 4'!U100+'ANEXO No 4'!U101+'ANEXO No 4'!U102+'ANEXO No 4'!U103+'ANEXO No 4'!U107+'ANEXO No 4'!U114+'ANEXO No 4'!U116</f>
        <v>0</v>
      </c>
      <c r="J38" s="606">
        <f>'ANEXO No 4'!Z64+'ANEXO No 4'!Z86+'ANEXO No 4'!Z91+'ANEXO No 4'!Z100+'ANEXO No 4'!Z101+'ANEXO No 4'!Z102+'ANEXO No 4'!Z103+'ANEXO No 4'!Z107+'ANEXO No 4'!Z114+'ANEXO No 4'!Z116</f>
        <v>0</v>
      </c>
    </row>
    <row r="39" spans="1:10" x14ac:dyDescent="0.25">
      <c r="A39" s="603"/>
      <c r="B39" s="603">
        <v>2025</v>
      </c>
      <c r="C39" s="603"/>
      <c r="D39" s="603">
        <v>2</v>
      </c>
      <c r="E39" s="603">
        <v>19</v>
      </c>
      <c r="F39" s="606">
        <f>'ANEXO No 4'!E80</f>
        <v>0</v>
      </c>
      <c r="G39" s="606">
        <f>'ANEXO No 4'!J80</f>
        <v>0</v>
      </c>
      <c r="H39" s="606">
        <f>'ANEXO No 4'!P80</f>
        <v>0</v>
      </c>
      <c r="I39" s="606">
        <f>'ANEXO No 4'!U80</f>
        <v>0</v>
      </c>
      <c r="J39" s="606">
        <f>'ANEXO No 4'!Z80</f>
        <v>0</v>
      </c>
    </row>
    <row r="40" spans="1:10" x14ac:dyDescent="0.25">
      <c r="A40" s="603"/>
      <c r="B40" s="603">
        <v>2025</v>
      </c>
      <c r="C40" s="603"/>
      <c r="D40" s="603">
        <v>2</v>
      </c>
      <c r="E40" s="603">
        <v>20</v>
      </c>
      <c r="F40" s="606">
        <f>'ANEXO No 4'!E79</f>
        <v>4000000</v>
      </c>
      <c r="G40" s="606">
        <f>'ANEXO No 4'!J79</f>
        <v>22955697</v>
      </c>
      <c r="H40" s="606">
        <f>'ANEXO No 4'!P79</f>
        <v>22955697</v>
      </c>
      <c r="I40" s="606">
        <f>'ANEXO No 4'!U79</f>
        <v>22955697</v>
      </c>
      <c r="J40" s="606">
        <f>'ANEXO No 4'!Z79</f>
        <v>22955697</v>
      </c>
    </row>
    <row r="41" spans="1:10" x14ac:dyDescent="0.25">
      <c r="A41" s="603"/>
      <c r="B41" s="603">
        <v>2025</v>
      </c>
      <c r="C41" s="603"/>
      <c r="D41" s="603">
        <v>2</v>
      </c>
      <c r="E41" s="603">
        <v>21</v>
      </c>
      <c r="F41" s="606">
        <v>0</v>
      </c>
      <c r="G41" s="606">
        <v>0</v>
      </c>
      <c r="H41" s="606">
        <v>0</v>
      </c>
      <c r="I41" s="606">
        <v>0</v>
      </c>
      <c r="J41" s="606">
        <v>0</v>
      </c>
    </row>
    <row r="42" spans="1:10" x14ac:dyDescent="0.25">
      <c r="A42" s="603"/>
      <c r="B42" s="603">
        <v>2025</v>
      </c>
      <c r="C42" s="603"/>
      <c r="D42" s="603">
        <v>2</v>
      </c>
      <c r="E42" s="603">
        <v>22</v>
      </c>
      <c r="F42" s="606">
        <f>'ANEXO No 4'!E51+'ANEXO No 4'!E52+'ANEXO No 4'!E73</f>
        <v>5000000</v>
      </c>
      <c r="G42" s="606">
        <f>'ANEXO No 4'!J51+'ANEXO No 4'!J52+'ANEXO No 4'!J73</f>
        <v>19674478</v>
      </c>
      <c r="H42" s="606">
        <f>'ANEXO No 4'!P51+'ANEXO No 4'!P52+'ANEXO No 4'!P73</f>
        <v>19674478</v>
      </c>
      <c r="I42" s="606">
        <f>'ANEXO No 4'!U51+'ANEXO No 4'!U52+'ANEXO No 4'!U73</f>
        <v>19674478</v>
      </c>
      <c r="J42" s="606">
        <f>'ANEXO No 4'!Z51+'ANEXO No 4'!Z52+'ANEXO No 4'!Z73</f>
        <v>19674478</v>
      </c>
    </row>
    <row r="43" spans="1:10" x14ac:dyDescent="0.25">
      <c r="A43" s="603"/>
      <c r="B43" s="603">
        <v>2025</v>
      </c>
      <c r="C43" s="603"/>
      <c r="D43" s="603">
        <v>2</v>
      </c>
      <c r="E43" s="603">
        <v>23</v>
      </c>
      <c r="F43" s="606">
        <v>0</v>
      </c>
      <c r="G43" s="606">
        <v>0</v>
      </c>
      <c r="H43" s="606">
        <v>0</v>
      </c>
      <c r="I43" s="606">
        <v>0</v>
      </c>
      <c r="J43" s="606">
        <v>0</v>
      </c>
    </row>
    <row r="44" spans="1:10" x14ac:dyDescent="0.25">
      <c r="A44" s="603"/>
      <c r="B44" s="603">
        <v>2025</v>
      </c>
      <c r="C44" s="603"/>
      <c r="D44" s="603">
        <v>2</v>
      </c>
      <c r="E44" s="603">
        <v>24</v>
      </c>
      <c r="F44" s="606">
        <f>'ANEXO No 4'!E56+'ANEXO No 4'!E57+'ANEXO No 4'!E59+'ANEXO No 4'!E60+'ANEXO No 4'!E68+'ANEXO No 4'!E69+'ANEXO No 4'!E89</f>
        <v>0</v>
      </c>
      <c r="G44" s="606">
        <f>'ANEXO No 4'!J56+'ANEXO No 4'!J57+'ANEXO No 4'!J59+'ANEXO No 4'!J60+'ANEXO No 4'!J68+'ANEXO No 4'!J69+'ANEXO No 4'!J89</f>
        <v>0</v>
      </c>
      <c r="H44" s="606">
        <f>'ANEXO No 4'!P56+'ANEXO No 4'!P57+'ANEXO No 4'!P59+'ANEXO No 4'!P60+'ANEXO No 4'!P68+'ANEXO No 4'!P69+'ANEXO No 4'!P89</f>
        <v>0</v>
      </c>
      <c r="I44" s="606">
        <f>'ANEXO No 4'!U56+'ANEXO No 4'!U57+'ANEXO No 4'!U59+'ANEXO No 4'!U60+'ANEXO No 4'!U68+'ANEXO No 4'!U69+'ANEXO No 4'!U89</f>
        <v>0</v>
      </c>
      <c r="J44" s="606">
        <f>'ANEXO No 4'!Z56+'ANEXO No 4'!Z57+'ANEXO No 4'!Z59+'ANEXO No 4'!Z60+'ANEXO No 4'!Z68+'ANEXO No 4'!Z69+'ANEXO No 4'!Z89</f>
        <v>0</v>
      </c>
    </row>
    <row r="45" spans="1:10" x14ac:dyDescent="0.25">
      <c r="A45" s="603"/>
      <c r="B45" s="603">
        <v>2025</v>
      </c>
      <c r="C45" s="603"/>
      <c r="D45" s="603">
        <v>2</v>
      </c>
      <c r="E45" s="603">
        <v>25</v>
      </c>
      <c r="F45" s="606">
        <f>'ANEXO No 4'!E87+'ANEXO No 4'!E88</f>
        <v>0</v>
      </c>
      <c r="G45" s="606">
        <f>'ANEXO No 4'!J87+'ANEXO No 4'!J88</f>
        <v>0</v>
      </c>
      <c r="H45" s="606">
        <f>'ANEXO No 4'!P87+'ANEXO No 4'!P88</f>
        <v>0</v>
      </c>
      <c r="I45" s="606">
        <f>'ANEXO No 4'!U87+'ANEXO No 4'!U88</f>
        <v>0</v>
      </c>
      <c r="J45" s="606">
        <f>'ANEXO No 4'!Z87+'ANEXO No 4'!Z88</f>
        <v>0</v>
      </c>
    </row>
    <row r="46" spans="1:10" x14ac:dyDescent="0.25">
      <c r="A46" s="603"/>
      <c r="B46" s="603">
        <v>2025</v>
      </c>
      <c r="C46" s="603"/>
      <c r="D46" s="603">
        <v>2</v>
      </c>
      <c r="E46" s="603">
        <v>26</v>
      </c>
      <c r="F46" s="606">
        <f>'ANEXO No 4'!E85+'ANEXO No 4'!E108+'ANEXO No 4'!E109+'ANEXO No 4'!E111</f>
        <v>1500000</v>
      </c>
      <c r="G46" s="606">
        <f>'ANEXO No 4'!J85+'ANEXO No 4'!J108+'ANEXO No 4'!J109+'ANEXO No 4'!J111</f>
        <v>0</v>
      </c>
      <c r="H46" s="606">
        <f>'ANEXO No 4'!P85+'ANEXO No 4'!P108+'ANEXO No 4'!P109+'ANEXO No 4'!P111</f>
        <v>0</v>
      </c>
      <c r="I46" s="606">
        <f>'ANEXO No 4'!U85+'ANEXO No 4'!U108+'ANEXO No 4'!U109+'ANEXO No 4'!U111</f>
        <v>0</v>
      </c>
      <c r="J46" s="606">
        <f>'ANEXO No 4'!Z85+'ANEXO No 4'!Z108+'ANEXO No 4'!Z109+'ANEXO No 4'!Z111</f>
        <v>0</v>
      </c>
    </row>
    <row r="47" spans="1:10" x14ac:dyDescent="0.25">
      <c r="A47" s="603"/>
      <c r="B47" s="603">
        <v>2025</v>
      </c>
      <c r="C47" s="603"/>
      <c r="D47" s="603">
        <v>2</v>
      </c>
      <c r="E47" s="603">
        <v>27</v>
      </c>
      <c r="F47" s="606">
        <v>0</v>
      </c>
      <c r="G47" s="606">
        <v>0</v>
      </c>
      <c r="H47" s="606">
        <v>0</v>
      </c>
      <c r="I47" s="606">
        <v>0</v>
      </c>
      <c r="J47" s="606">
        <v>0</v>
      </c>
    </row>
    <row r="48" spans="1:10" x14ac:dyDescent="0.25">
      <c r="A48" s="603"/>
      <c r="B48" s="603">
        <v>2025</v>
      </c>
      <c r="C48" s="603"/>
      <c r="D48" s="603">
        <v>2</v>
      </c>
      <c r="E48" s="603">
        <v>29</v>
      </c>
      <c r="F48" s="606">
        <v>0</v>
      </c>
      <c r="G48" s="606">
        <v>0</v>
      </c>
      <c r="H48" s="606">
        <v>0</v>
      </c>
      <c r="I48" s="606">
        <v>0</v>
      </c>
      <c r="J48" s="606">
        <v>0</v>
      </c>
    </row>
    <row r="49" spans="1:10" x14ac:dyDescent="0.25">
      <c r="A49" s="603"/>
      <c r="B49" s="603">
        <v>2025</v>
      </c>
      <c r="C49" s="603"/>
      <c r="D49" s="603">
        <v>2</v>
      </c>
      <c r="E49" s="603">
        <v>30</v>
      </c>
      <c r="F49" s="606">
        <v>0</v>
      </c>
      <c r="G49" s="606">
        <v>0</v>
      </c>
      <c r="H49" s="606">
        <v>0</v>
      </c>
      <c r="I49" s="606">
        <v>0</v>
      </c>
      <c r="J49" s="606">
        <v>0</v>
      </c>
    </row>
    <row r="50" spans="1:10" x14ac:dyDescent="0.25">
      <c r="A50" s="603"/>
      <c r="B50" s="603">
        <v>2025</v>
      </c>
      <c r="C50" s="603"/>
      <c r="D50" s="603">
        <v>2</v>
      </c>
      <c r="E50" s="603">
        <v>31</v>
      </c>
      <c r="F50" s="606">
        <v>0</v>
      </c>
      <c r="G50" s="606">
        <v>0</v>
      </c>
      <c r="H50" s="606">
        <v>0</v>
      </c>
      <c r="I50" s="606">
        <v>0</v>
      </c>
      <c r="J50" s="606">
        <v>0</v>
      </c>
    </row>
    <row r="51" spans="1:10" hidden="1" x14ac:dyDescent="0.25">
      <c r="A51" s="604"/>
      <c r="B51" s="604">
        <v>2025</v>
      </c>
      <c r="C51" s="604"/>
      <c r="D51" s="604">
        <v>3</v>
      </c>
      <c r="E51" s="604">
        <v>7</v>
      </c>
      <c r="F51" s="607">
        <f>'ANEXO No 5'!E23+'ANEXO No 5'!E24+'ANEXO No 5'!E26+'ANEXO No 5'!E27+'ANEXO No 5'!E28+'ANEXO No 5'!E29+'ANEXO No 5'!E31+'ANEXO No 5'!E33+'ANEXO No 5'!E34+'ANEXO No 5'!E35+'ANEXO No 5'!E36+'ANEXO No 5'!E37+'ANEXO No 5'!E38+'ANEXO No 5'!E40+'ANEXO No 5'!E41+'ANEXO No 5'!E42+'ANEXO No 5'!E46+'ANEXO No 5'!E47+'ANEXO No 5'!E48+'ANEXO No 5'!E49+'ANEXO No 5'!E50+'ANEXO No 5'!E71+'ANEXO No 5'!E72+'ANEXO No 5'!E74+'ANEXO No 5'!E75+'ANEXO No 5'!E76</f>
        <v>0</v>
      </c>
      <c r="G51" s="607">
        <f>'ANEXO No 5'!J23+'ANEXO No 5'!J24+'ANEXO No 5'!J26+'ANEXO No 5'!J27+'ANEXO No 5'!J28+'ANEXO No 5'!J29+'ANEXO No 5'!J31+'ANEXO No 5'!J33+'ANEXO No 5'!J34+'ANEXO No 5'!J35+'ANEXO No 5'!J36+'ANEXO No 5'!J37+'ANEXO No 5'!J38+'ANEXO No 5'!J40+'ANEXO No 5'!J41+'ANEXO No 5'!J42+'ANEXO No 5'!J46+'ANEXO No 5'!J47+'ANEXO No 5'!J48+'ANEXO No 5'!J49+'ANEXO No 5'!J50+'ANEXO No 5'!J71+'ANEXO No 5'!J72+'ANEXO No 5'!J74+'ANEXO No 5'!J75+'ANEXO No 5'!J76</f>
        <v>0</v>
      </c>
      <c r="H51" s="607">
        <f>'ANEXO No 5'!P23+'ANEXO No 5'!P24+'ANEXO No 5'!P26+'ANEXO No 5'!P27+'ANEXO No 5'!P28+'ANEXO No 5'!P29+'ANEXO No 5'!P31+'ANEXO No 5'!P33+'ANEXO No 5'!P34+'ANEXO No 5'!P35+'ANEXO No 5'!P36+'ANEXO No 5'!P37+'ANEXO No 5'!P38+'ANEXO No 5'!P40+'ANEXO No 5'!P41+'ANEXO No 5'!P42+'ANEXO No 5'!P46+'ANEXO No 5'!P47+'ANEXO No 5'!P48+'ANEXO No 5'!P49+'ANEXO No 5'!P50+'ANEXO No 5'!P71+'ANEXO No 5'!P72+'ANEXO No 5'!P74+'ANEXO No 5'!P75+'ANEXO No 5'!P76</f>
        <v>0</v>
      </c>
      <c r="I51" s="607">
        <f>'ANEXO No 5'!U23+'ANEXO No 5'!U24+'ANEXO No 5'!U26+'ANEXO No 5'!U27+'ANEXO No 5'!U28+'ANEXO No 5'!U29+'ANEXO No 5'!U31+'ANEXO No 5'!U33+'ANEXO No 5'!U34+'ANEXO No 5'!U35+'ANEXO No 5'!U36+'ANEXO No 5'!U37+'ANEXO No 5'!U38+'ANEXO No 5'!U40+'ANEXO No 5'!U41+'ANEXO No 5'!U42+'ANEXO No 5'!U46+'ANEXO No 5'!U47+'ANEXO No 5'!U48+'ANEXO No 5'!U49+'ANEXO No 5'!U50+'ANEXO No 5'!U71+'ANEXO No 5'!U72+'ANEXO No 5'!U74+'ANEXO No 5'!U75+'ANEXO No 5'!U76</f>
        <v>0</v>
      </c>
      <c r="J51" s="607">
        <f>'ANEXO No 5'!Z23+'ANEXO No 5'!Z24+'ANEXO No 5'!Z26+'ANEXO No 5'!Z27+'ANEXO No 5'!Z28+'ANEXO No 5'!Z29+'ANEXO No 5'!Z31+'ANEXO No 5'!Z33+'ANEXO No 5'!Z34+'ANEXO No 5'!Z35+'ANEXO No 5'!Z36+'ANEXO No 5'!Z37+'ANEXO No 5'!Z38+'ANEXO No 5'!Z40+'ANEXO No 5'!Z41+'ANEXO No 5'!Z42+'ANEXO No 5'!Z46+'ANEXO No 5'!Z47+'ANEXO No 5'!Z48+'ANEXO No 5'!Z49+'ANEXO No 5'!Z50+'ANEXO No 5'!Z71+'ANEXO No 5'!Z72+'ANEXO No 5'!Z74+'ANEXO No 5'!Z75+'ANEXO No 5'!Z76</f>
        <v>0</v>
      </c>
    </row>
    <row r="52" spans="1:10" hidden="1" x14ac:dyDescent="0.25">
      <c r="A52" s="604"/>
      <c r="B52" s="604">
        <v>2025</v>
      </c>
      <c r="C52" s="604"/>
      <c r="D52" s="604">
        <v>3</v>
      </c>
      <c r="E52" s="604">
        <v>8</v>
      </c>
      <c r="F52" s="607">
        <f>'ANEXO No 5'!E93</f>
        <v>0</v>
      </c>
      <c r="G52" s="607">
        <f>'ANEXO No 5'!J93</f>
        <v>0</v>
      </c>
      <c r="H52" s="607">
        <f>'ANEXO No 5'!P93</f>
        <v>0</v>
      </c>
      <c r="I52" s="607">
        <f>'ANEXO No 5'!U93</f>
        <v>0</v>
      </c>
      <c r="J52" s="607">
        <f>'ANEXO No 5'!Z93</f>
        <v>0</v>
      </c>
    </row>
    <row r="53" spans="1:10" hidden="1" x14ac:dyDescent="0.25">
      <c r="A53" s="604"/>
      <c r="B53" s="604">
        <v>2025</v>
      </c>
      <c r="C53" s="604"/>
      <c r="D53" s="604">
        <v>3</v>
      </c>
      <c r="E53" s="604">
        <v>9</v>
      </c>
      <c r="F53" s="607">
        <f>'ANEXO No 5'!E82+'ANEXO No 5'!E105+'ANEXO No 5'!E106</f>
        <v>0</v>
      </c>
      <c r="G53" s="607">
        <f>'ANEXO No 5'!J82+'ANEXO No 5'!J105+'ANEXO No 5'!J106</f>
        <v>0</v>
      </c>
      <c r="H53" s="607">
        <f>'ANEXO No 5'!P82+'ANEXO No 5'!P105+'ANEXO No 5'!P106</f>
        <v>0</v>
      </c>
      <c r="I53" s="607">
        <f>'ANEXO No 5'!U82+'ANEXO No 5'!U105+'ANEXO No 5'!U106</f>
        <v>0</v>
      </c>
      <c r="J53" s="607">
        <f>'ANEXO No 5'!Z82+'ANEXO No 5'!Z105+'ANEXO No 5'!Z106</f>
        <v>0</v>
      </c>
    </row>
    <row r="54" spans="1:10" hidden="1" x14ac:dyDescent="0.25">
      <c r="A54" s="604"/>
      <c r="B54" s="604">
        <v>2025</v>
      </c>
      <c r="C54" s="604"/>
      <c r="D54" s="604">
        <v>3</v>
      </c>
      <c r="E54" s="604">
        <v>10</v>
      </c>
      <c r="F54" s="607">
        <f>'ANEXO No 5'!E83</f>
        <v>270000</v>
      </c>
      <c r="G54" s="607">
        <f>'ANEXO No 5'!J83</f>
        <v>663465</v>
      </c>
      <c r="H54" s="607">
        <f>'ANEXO No 5'!P83</f>
        <v>423570</v>
      </c>
      <c r="I54" s="607">
        <f>'ANEXO No 5'!U83</f>
        <v>423570</v>
      </c>
      <c r="J54" s="607">
        <f>'ANEXO No 5'!Z83</f>
        <v>423570</v>
      </c>
    </row>
    <row r="55" spans="1:10" hidden="1" x14ac:dyDescent="0.25">
      <c r="A55" s="604"/>
      <c r="B55" s="604">
        <v>2025</v>
      </c>
      <c r="C55" s="604"/>
      <c r="D55" s="604">
        <v>3</v>
      </c>
      <c r="E55" s="604">
        <v>11</v>
      </c>
      <c r="F55" s="607">
        <f>'ANEXO No 5'!E95</f>
        <v>0</v>
      </c>
      <c r="G55" s="607">
        <f>'ANEXO No 5'!J95</f>
        <v>0</v>
      </c>
      <c r="H55" s="607">
        <f>'ANEXO No 5'!P95</f>
        <v>0</v>
      </c>
      <c r="I55" s="607">
        <f>'ANEXO No 5'!U95</f>
        <v>0</v>
      </c>
      <c r="J55" s="607">
        <f>'ANEXO No 5'!Z95</f>
        <v>0</v>
      </c>
    </row>
    <row r="56" spans="1:10" hidden="1" x14ac:dyDescent="0.25">
      <c r="A56" s="604"/>
      <c r="B56" s="604">
        <v>2025</v>
      </c>
      <c r="C56" s="604"/>
      <c r="D56" s="604">
        <v>3</v>
      </c>
      <c r="E56" s="604">
        <v>12</v>
      </c>
      <c r="F56" s="607">
        <f>'ANEXO No 5'!E96</f>
        <v>0</v>
      </c>
      <c r="G56" s="607">
        <f>'ANEXO No 5'!J96</f>
        <v>0</v>
      </c>
      <c r="H56" s="607">
        <f>'ANEXO No 5'!P96</f>
        <v>0</v>
      </c>
      <c r="I56" s="607">
        <f>'ANEXO No 5'!U96</f>
        <v>0</v>
      </c>
      <c r="J56" s="607">
        <f>'ANEXO No 5'!Z96</f>
        <v>0</v>
      </c>
    </row>
    <row r="57" spans="1:10" hidden="1" x14ac:dyDescent="0.25">
      <c r="A57" s="604"/>
      <c r="B57" s="604">
        <v>2025</v>
      </c>
      <c r="C57" s="604"/>
      <c r="D57" s="604">
        <v>3</v>
      </c>
      <c r="E57" s="604">
        <v>13</v>
      </c>
      <c r="F57" s="607">
        <f>'ANEXO No 5'!E84</f>
        <v>0</v>
      </c>
      <c r="G57" s="607">
        <f>'ANEXO No 5'!J84</f>
        <v>0</v>
      </c>
      <c r="H57" s="607">
        <f>'ANEXO No 5'!P84</f>
        <v>0</v>
      </c>
      <c r="I57" s="607">
        <f>'ANEXO No 5'!U84</f>
        <v>0</v>
      </c>
      <c r="J57" s="607">
        <f>'ANEXO No 5'!Z84</f>
        <v>0</v>
      </c>
    </row>
    <row r="58" spans="1:10" hidden="1" x14ac:dyDescent="0.25">
      <c r="A58" s="604"/>
      <c r="B58" s="604">
        <v>2025</v>
      </c>
      <c r="C58" s="604"/>
      <c r="D58" s="604">
        <v>3</v>
      </c>
      <c r="E58" s="604">
        <v>14</v>
      </c>
      <c r="F58" s="607">
        <f>'ANEXO No 5'!E92</f>
        <v>0</v>
      </c>
      <c r="G58" s="607">
        <f>'ANEXO No 5'!J92</f>
        <v>0</v>
      </c>
      <c r="H58" s="607">
        <f>'ANEXO No 5'!P92</f>
        <v>0</v>
      </c>
      <c r="I58" s="607">
        <f>'ANEXO No 5'!U92</f>
        <v>0</v>
      </c>
      <c r="J58" s="607">
        <f>'ANEXO No 5'!Z92</f>
        <v>0</v>
      </c>
    </row>
    <row r="59" spans="1:10" hidden="1" x14ac:dyDescent="0.25">
      <c r="A59" s="604"/>
      <c r="B59" s="604">
        <v>2025</v>
      </c>
      <c r="C59" s="604"/>
      <c r="D59" s="604">
        <v>3</v>
      </c>
      <c r="E59" s="604">
        <v>15</v>
      </c>
      <c r="F59" s="607">
        <f>'ANEXO No 5'!E97+'ANEXO No 5'!E98</f>
        <v>0</v>
      </c>
      <c r="G59" s="607">
        <f>'ANEXO No 5'!J97+'ANEXO No 5'!J98</f>
        <v>0</v>
      </c>
      <c r="H59" s="607">
        <f>'ANEXO No 5'!P97+'ANEXO No 5'!P98</f>
        <v>0</v>
      </c>
      <c r="I59" s="607">
        <f>'ANEXO No 5'!U97+'ANEXO No 5'!U98</f>
        <v>0</v>
      </c>
      <c r="J59" s="607">
        <f>'ANEXO No 5'!Z97+'ANEXO No 5'!Z98</f>
        <v>0</v>
      </c>
    </row>
    <row r="60" spans="1:10" hidden="1" x14ac:dyDescent="0.25">
      <c r="A60" s="604"/>
      <c r="B60" s="604">
        <v>2025</v>
      </c>
      <c r="C60" s="604"/>
      <c r="D60" s="604">
        <v>3</v>
      </c>
      <c r="E60" s="604">
        <v>16</v>
      </c>
      <c r="F60" s="607">
        <f>'ANEXO No 5'!E99</f>
        <v>0</v>
      </c>
      <c r="G60" s="607">
        <f>'ANEXO No 5'!J99</f>
        <v>0</v>
      </c>
      <c r="H60" s="607">
        <f>'ANEXO No 5'!P99</f>
        <v>0</v>
      </c>
      <c r="I60" s="607">
        <f>'ANEXO No 5'!U99</f>
        <v>0</v>
      </c>
      <c r="J60" s="607">
        <f>'ANEXO No 5'!Z99</f>
        <v>0</v>
      </c>
    </row>
    <row r="61" spans="1:10" hidden="1" x14ac:dyDescent="0.25">
      <c r="A61" s="604"/>
      <c r="B61" s="604">
        <v>2025</v>
      </c>
      <c r="C61" s="604"/>
      <c r="D61" s="604">
        <v>3</v>
      </c>
      <c r="E61" s="604">
        <v>17</v>
      </c>
      <c r="F61" s="607">
        <f>'ANEXO No 5'!E110</f>
        <v>0</v>
      </c>
      <c r="G61" s="607">
        <f>'ANEXO No 5'!J110</f>
        <v>0</v>
      </c>
      <c r="H61" s="607">
        <f>'ANEXO No 5'!P110</f>
        <v>0</v>
      </c>
      <c r="I61" s="607">
        <f>'ANEXO No 5'!U110</f>
        <v>0</v>
      </c>
      <c r="J61" s="607">
        <f>'ANEXO No 5'!Z110</f>
        <v>0</v>
      </c>
    </row>
    <row r="62" spans="1:10" hidden="1" x14ac:dyDescent="0.25">
      <c r="A62" s="604"/>
      <c r="B62" s="604">
        <v>2025</v>
      </c>
      <c r="C62" s="604"/>
      <c r="D62" s="604">
        <v>3</v>
      </c>
      <c r="E62" s="604">
        <v>18</v>
      </c>
      <c r="F62" s="607">
        <f>'ANEXO No 5'!E64+'ANEXO No 5'!E86+'ANEXO No 5'!E91+'ANEXO No 5'!E100+'ANEXO No 5'!E101+'ANEXO No 5'!E102+'ANEXO No 5'!E103+'ANEXO No 5'!E107+'ANEXO No 5'!E114+'ANEXO No 5'!E116</f>
        <v>0</v>
      </c>
      <c r="G62" s="607">
        <f>'ANEXO No 5'!J64+'ANEXO No 5'!J86+'ANEXO No 5'!J91+'ANEXO No 5'!J100+'ANEXO No 5'!J101+'ANEXO No 5'!J102+'ANEXO No 5'!J103+'ANEXO No 5'!J107+'ANEXO No 5'!J114+'ANEXO No 5'!J116</f>
        <v>0</v>
      </c>
      <c r="H62" s="607">
        <f>'ANEXO No 5'!P64+'ANEXO No 5'!P86+'ANEXO No 5'!P91+'ANEXO No 5'!P100+'ANEXO No 5'!P101+'ANEXO No 5'!P102+'ANEXO No 5'!P103+'ANEXO No 5'!P107+'ANEXO No 5'!P114+'ANEXO No 5'!P116</f>
        <v>0</v>
      </c>
      <c r="I62" s="607">
        <f>'ANEXO No 5'!U64+'ANEXO No 5'!U86+'ANEXO No 5'!U91+'ANEXO No 5'!U100+'ANEXO No 5'!U101+'ANEXO No 5'!U102+'ANEXO No 5'!U103+'ANEXO No 5'!U107+'ANEXO No 5'!U114+'ANEXO No 5'!U116</f>
        <v>0</v>
      </c>
      <c r="J62" s="607">
        <f>'ANEXO No 5'!Z64+'ANEXO No 5'!Z86+'ANEXO No 5'!Z91+'ANEXO No 5'!Z100+'ANEXO No 5'!Z101+'ANEXO No 5'!Z102+'ANEXO No 5'!Z103+'ANEXO No 5'!Z107+'ANEXO No 5'!Z114+'ANEXO No 5'!Z116</f>
        <v>0</v>
      </c>
    </row>
    <row r="63" spans="1:10" hidden="1" x14ac:dyDescent="0.25">
      <c r="A63" s="604"/>
      <c r="B63" s="604">
        <v>2025</v>
      </c>
      <c r="C63" s="604"/>
      <c r="D63" s="604">
        <v>3</v>
      </c>
      <c r="E63" s="604">
        <v>19</v>
      </c>
      <c r="F63" s="607">
        <f>'ANEXO No 5'!E80</f>
        <v>8000000</v>
      </c>
      <c r="G63" s="607">
        <f>'ANEXO No 5'!J80</f>
        <v>8000000</v>
      </c>
      <c r="H63" s="607">
        <f>'ANEXO No 5'!P80</f>
        <v>0</v>
      </c>
      <c r="I63" s="607">
        <f>'ANEXO No 5'!U80</f>
        <v>0</v>
      </c>
      <c r="J63" s="607">
        <f>'ANEXO No 5'!Z80</f>
        <v>0</v>
      </c>
    </row>
    <row r="64" spans="1:10" hidden="1" x14ac:dyDescent="0.25">
      <c r="A64" s="604"/>
      <c r="B64" s="604">
        <v>2025</v>
      </c>
      <c r="C64" s="604"/>
      <c r="D64" s="604">
        <v>3</v>
      </c>
      <c r="E64" s="604">
        <v>20</v>
      </c>
      <c r="F64" s="607">
        <f>'ANEXO No 5'!E79</f>
        <v>0</v>
      </c>
      <c r="G64" s="607">
        <f>'ANEXO No 5'!J79</f>
        <v>0</v>
      </c>
      <c r="H64" s="607">
        <f>'ANEXO No 5'!P79</f>
        <v>0</v>
      </c>
      <c r="I64" s="607">
        <f>'ANEXO No 5'!U79</f>
        <v>0</v>
      </c>
      <c r="J64" s="607">
        <f>'ANEXO No 5'!Z79</f>
        <v>0</v>
      </c>
    </row>
    <row r="65" spans="1:11" hidden="1" x14ac:dyDescent="0.25">
      <c r="A65" s="604"/>
      <c r="B65" s="604">
        <v>2025</v>
      </c>
      <c r="C65" s="604"/>
      <c r="D65" s="604">
        <v>3</v>
      </c>
      <c r="E65" s="604">
        <v>21</v>
      </c>
      <c r="F65" s="607">
        <v>0</v>
      </c>
      <c r="G65" s="607">
        <v>0</v>
      </c>
      <c r="H65" s="607">
        <v>0</v>
      </c>
      <c r="I65" s="607">
        <v>0</v>
      </c>
      <c r="J65" s="607">
        <v>0</v>
      </c>
    </row>
    <row r="66" spans="1:11" hidden="1" x14ac:dyDescent="0.25">
      <c r="A66" s="604"/>
      <c r="B66" s="604">
        <v>2025</v>
      </c>
      <c r="C66" s="604"/>
      <c r="D66" s="604">
        <v>3</v>
      </c>
      <c r="E66" s="604">
        <v>22</v>
      </c>
      <c r="F66" s="607">
        <f>'ANEXO No 5'!E51+'ANEXO No 5'!E52+'ANEXO No 5'!E73</f>
        <v>0</v>
      </c>
      <c r="G66" s="607">
        <f>'ANEXO No 5'!J51+'ANEXO No 5'!J52+'ANEXO No 5'!J73</f>
        <v>0</v>
      </c>
      <c r="H66" s="607">
        <f>'ANEXO No 5'!P51+'ANEXO No 5'!P52+'ANEXO No 5'!P73</f>
        <v>0</v>
      </c>
      <c r="I66" s="607">
        <f>'ANEXO No 5'!U51+'ANEXO No 5'!U52+'ANEXO No 5'!U73</f>
        <v>0</v>
      </c>
      <c r="J66" s="607">
        <f>'ANEXO No 5'!Z51+'ANEXO No 5'!Z52+'ANEXO No 5'!Z73</f>
        <v>0</v>
      </c>
    </row>
    <row r="67" spans="1:11" hidden="1" x14ac:dyDescent="0.25">
      <c r="A67" s="604"/>
      <c r="B67" s="604">
        <v>2025</v>
      </c>
      <c r="C67" s="604"/>
      <c r="D67" s="604">
        <v>3</v>
      </c>
      <c r="E67" s="604">
        <v>23</v>
      </c>
      <c r="F67" s="607">
        <v>0</v>
      </c>
      <c r="G67" s="607">
        <v>0</v>
      </c>
      <c r="H67" s="607">
        <v>0</v>
      </c>
      <c r="I67" s="607">
        <v>0</v>
      </c>
      <c r="J67" s="607">
        <v>0</v>
      </c>
    </row>
    <row r="68" spans="1:11" hidden="1" x14ac:dyDescent="0.25">
      <c r="A68" s="604"/>
      <c r="B68" s="604">
        <v>2025</v>
      </c>
      <c r="C68" s="604"/>
      <c r="D68" s="604">
        <v>3</v>
      </c>
      <c r="E68" s="604">
        <v>24</v>
      </c>
      <c r="F68" s="607">
        <f>'ANEXO No 5'!E56+'ANEXO No 5'!E57+'ANEXO No 5'!E59+'ANEXO No 5'!E60+'ANEXO No 5'!E68+'ANEXO No 5'!E69+'ANEXO No 5'!E89</f>
        <v>0</v>
      </c>
      <c r="G68" s="607">
        <f>'ANEXO No 5'!J56+'ANEXO No 5'!J57+'ANEXO No 5'!J59+'ANEXO No 5'!J60+'ANEXO No 5'!J68+'ANEXO No 5'!J69+'ANEXO No 5'!J89</f>
        <v>0</v>
      </c>
      <c r="H68" s="607">
        <f>'ANEXO No 5'!P56+'ANEXO No 5'!P57+'ANEXO No 5'!P59+'ANEXO No 5'!P60+'ANEXO No 5'!P68+'ANEXO No 5'!P69+'ANEXO No 5'!P89</f>
        <v>0</v>
      </c>
      <c r="I68" s="607">
        <f>'ANEXO No 5'!U56+'ANEXO No 5'!U57+'ANEXO No 5'!U59+'ANEXO No 5'!U60+'ANEXO No 5'!U68+'ANEXO No 5'!U69+'ANEXO No 5'!U89</f>
        <v>0</v>
      </c>
      <c r="J68" s="607">
        <f>'ANEXO No 5'!Z56+'ANEXO No 5'!Z57+'ANEXO No 5'!Z59+'ANEXO No 5'!Z60+'ANEXO No 5'!Z68+'ANEXO No 5'!Z69+'ANEXO No 5'!Z89</f>
        <v>0</v>
      </c>
    </row>
    <row r="69" spans="1:11" hidden="1" x14ac:dyDescent="0.25">
      <c r="A69" s="604"/>
      <c r="B69" s="604">
        <v>2025</v>
      </c>
      <c r="C69" s="604"/>
      <c r="D69" s="604">
        <v>3</v>
      </c>
      <c r="E69" s="604">
        <v>25</v>
      </c>
      <c r="F69" s="607">
        <f>'ANEXO No 5'!E87+'ANEXO No 5'!E88</f>
        <v>42000000</v>
      </c>
      <c r="G69" s="607">
        <f>'ANEXO No 5'!J87+'ANEXO No 5'!J88</f>
        <v>46564685</v>
      </c>
      <c r="H69" s="607">
        <f>'ANEXO No 5'!P87+'ANEXO No 5'!P88</f>
        <v>46564685</v>
      </c>
      <c r="I69" s="607">
        <f>'ANEXO No 5'!U87+'ANEXO No 5'!U88</f>
        <v>46564685</v>
      </c>
      <c r="J69" s="607">
        <f>'ANEXO No 5'!Z87+'ANEXO No 5'!Z88</f>
        <v>46564685</v>
      </c>
    </row>
    <row r="70" spans="1:11" hidden="1" x14ac:dyDescent="0.25">
      <c r="A70" s="604"/>
      <c r="B70" s="604">
        <v>2025</v>
      </c>
      <c r="C70" s="604"/>
      <c r="D70" s="604">
        <v>3</v>
      </c>
      <c r="E70" s="604">
        <v>26</v>
      </c>
      <c r="F70" s="607">
        <f>'ANEXO No 5'!E85+'ANEXO No 5'!E108+'ANEXO No 5'!E109+'ANEXO No 5'!E111+'ANEXO No 7'!E111</f>
        <v>0</v>
      </c>
      <c r="G70" s="607">
        <f>'ANEXO No 5'!J85+'ANEXO No 5'!J108+'ANEXO No 5'!J109+'ANEXO No 5'!J111+'ANEXO No 7'!J111</f>
        <v>0</v>
      </c>
      <c r="H70" s="607">
        <f>'ANEXO No 5'!P85+'ANEXO No 5'!P108+'ANEXO No 5'!P109+'ANEXO No 5'!P111+'ANEXO No 7'!P111</f>
        <v>0</v>
      </c>
      <c r="I70" s="607">
        <f>'ANEXO No 5'!U85+'ANEXO No 5'!U108+'ANEXO No 5'!U109+'ANEXO No 5'!U111+'ANEXO No 7'!U111</f>
        <v>0</v>
      </c>
      <c r="J70" s="607">
        <f>'ANEXO No 5'!Z85+'ANEXO No 5'!Z108+'ANEXO No 5'!Z109+'ANEXO No 5'!Z111+'ANEXO No 7'!Z111</f>
        <v>0</v>
      </c>
    </row>
    <row r="71" spans="1:11" hidden="1" x14ac:dyDescent="0.25">
      <c r="A71" s="604"/>
      <c r="B71" s="604">
        <v>2025</v>
      </c>
      <c r="C71" s="604"/>
      <c r="D71" s="604">
        <v>3</v>
      </c>
      <c r="E71" s="604">
        <v>27</v>
      </c>
      <c r="F71" s="607">
        <v>0</v>
      </c>
      <c r="G71" s="607">
        <v>0</v>
      </c>
      <c r="H71" s="607">
        <v>0</v>
      </c>
      <c r="I71" s="607">
        <v>0</v>
      </c>
      <c r="J71" s="607">
        <v>0</v>
      </c>
    </row>
    <row r="72" spans="1:11" hidden="1" x14ac:dyDescent="0.25">
      <c r="A72" s="604"/>
      <c r="B72" s="604">
        <v>2025</v>
      </c>
      <c r="C72" s="604"/>
      <c r="D72" s="604">
        <v>3</v>
      </c>
      <c r="E72" s="604">
        <v>29</v>
      </c>
      <c r="F72" s="607">
        <v>0</v>
      </c>
      <c r="G72" s="607">
        <v>0</v>
      </c>
      <c r="H72" s="607">
        <v>0</v>
      </c>
      <c r="I72" s="607">
        <v>0</v>
      </c>
      <c r="J72" s="607">
        <v>0</v>
      </c>
    </row>
    <row r="73" spans="1:11" hidden="1" x14ac:dyDescent="0.25">
      <c r="A73" s="604"/>
      <c r="B73" s="604">
        <v>2025</v>
      </c>
      <c r="C73" s="604"/>
      <c r="D73" s="604">
        <v>3</v>
      </c>
      <c r="E73" s="604">
        <v>30</v>
      </c>
      <c r="F73" s="607">
        <v>0</v>
      </c>
      <c r="G73" s="607">
        <v>0</v>
      </c>
      <c r="H73" s="607">
        <v>0</v>
      </c>
      <c r="I73" s="607">
        <v>0</v>
      </c>
      <c r="J73" s="607">
        <v>0</v>
      </c>
    </row>
    <row r="74" spans="1:11" hidden="1" x14ac:dyDescent="0.25">
      <c r="A74" s="604"/>
      <c r="B74" s="604">
        <v>2025</v>
      </c>
      <c r="C74" s="604"/>
      <c r="D74" s="604">
        <v>3</v>
      </c>
      <c r="E74" s="604">
        <v>31</v>
      </c>
      <c r="F74" s="607">
        <v>0</v>
      </c>
      <c r="G74" s="607">
        <v>0</v>
      </c>
      <c r="H74" s="607">
        <v>0</v>
      </c>
      <c r="I74" s="607">
        <v>0</v>
      </c>
      <c r="J74" s="607">
        <v>0</v>
      </c>
    </row>
    <row r="75" spans="1:11" x14ac:dyDescent="0.25">
      <c r="A75" s="604"/>
      <c r="B75" s="603">
        <v>2025</v>
      </c>
      <c r="C75" s="603"/>
      <c r="D75" s="603">
        <v>2</v>
      </c>
      <c r="E75" s="603">
        <v>200</v>
      </c>
      <c r="F75" s="606">
        <f>+'ANEXO No 4A'!R91+'ANEXO No 4A'!R182+'ANEXO No 4A'!R195+'ANEXO No 4A'!R221+'ANEXO No 4A'!R260+'ANEXO No 4A'!R286+'ANEXO No 4A'!R299+'ANEXO No 4A'!R364+'ANEXO No 4A'!R403+'ANEXO No 4A'!R429+'ANEXO No 4A'!R754</f>
        <v>0</v>
      </c>
      <c r="G75" s="606">
        <v>0</v>
      </c>
      <c r="H75" s="606">
        <v>0</v>
      </c>
      <c r="I75" s="606">
        <v>0</v>
      </c>
      <c r="J75" s="606">
        <v>0</v>
      </c>
    </row>
    <row r="76" spans="1:11" x14ac:dyDescent="0.25">
      <c r="A76" s="604"/>
      <c r="B76" s="603">
        <v>2025</v>
      </c>
      <c r="C76" s="603"/>
      <c r="D76" s="603">
        <v>2</v>
      </c>
      <c r="E76" s="603">
        <v>201</v>
      </c>
      <c r="F76" s="606">
        <f>+'ANEXO No 4A'!R481+'ANEXO No 4A'!R755</f>
        <v>0</v>
      </c>
      <c r="G76" s="662">
        <v>0</v>
      </c>
      <c r="H76" s="662">
        <v>0</v>
      </c>
      <c r="I76" s="662">
        <v>0</v>
      </c>
      <c r="J76" s="662">
        <v>0</v>
      </c>
    </row>
    <row r="77" spans="1:11" x14ac:dyDescent="0.25">
      <c r="A77" s="604"/>
      <c r="B77" s="603">
        <v>2025</v>
      </c>
      <c r="C77" s="603"/>
      <c r="D77" s="603">
        <v>2</v>
      </c>
      <c r="E77" s="603">
        <v>202</v>
      </c>
      <c r="F77" s="606">
        <f>+'ANEXO No 4A'!R546+'ANEXO No 4A'!R806+'ANEXO No 4A'!R819</f>
        <v>0</v>
      </c>
      <c r="G77" s="662"/>
      <c r="H77" s="662"/>
      <c r="I77" s="662"/>
      <c r="J77" s="662"/>
    </row>
    <row r="78" spans="1:11" x14ac:dyDescent="0.25">
      <c r="A78" s="604"/>
      <c r="B78" s="603">
        <v>2025</v>
      </c>
      <c r="C78" s="603"/>
      <c r="D78" s="603">
        <v>2</v>
      </c>
      <c r="E78" s="603">
        <v>203</v>
      </c>
      <c r="F78" s="606">
        <f>+'ANEXO No 4A'!R807+'ANEXO No 4A'!R845</f>
        <v>0</v>
      </c>
      <c r="G78" s="606">
        <v>0</v>
      </c>
      <c r="H78" s="606">
        <v>0</v>
      </c>
      <c r="I78" s="606">
        <v>0</v>
      </c>
      <c r="J78" s="606">
        <v>0</v>
      </c>
    </row>
    <row r="79" spans="1:11" x14ac:dyDescent="0.25">
      <c r="A79" s="604"/>
      <c r="B79" s="603">
        <v>2025</v>
      </c>
      <c r="C79" s="603"/>
      <c r="D79" s="603">
        <v>2</v>
      </c>
      <c r="E79" s="603">
        <v>204</v>
      </c>
      <c r="F79" s="662">
        <v>0</v>
      </c>
      <c r="G79" s="662">
        <v>0</v>
      </c>
      <c r="H79" s="662">
        <v>0</v>
      </c>
      <c r="I79" s="662">
        <v>0</v>
      </c>
      <c r="J79" s="662">
        <v>0</v>
      </c>
      <c r="K79" t="s">
        <v>642</v>
      </c>
    </row>
    <row r="80" spans="1:11" x14ac:dyDescent="0.25">
      <c r="A80" s="604"/>
      <c r="B80" s="603">
        <v>2025</v>
      </c>
      <c r="C80" s="603"/>
      <c r="D80" s="603">
        <v>2</v>
      </c>
      <c r="E80" s="603">
        <v>205</v>
      </c>
      <c r="F80" s="662">
        <v>0</v>
      </c>
      <c r="G80" s="662">
        <v>0</v>
      </c>
      <c r="H80" s="662">
        <v>0</v>
      </c>
      <c r="I80" s="662">
        <v>0</v>
      </c>
      <c r="J80" s="662">
        <v>0</v>
      </c>
      <c r="K80" t="s">
        <v>642</v>
      </c>
    </row>
    <row r="81" spans="1:11" x14ac:dyDescent="0.25">
      <c r="A81" s="604"/>
      <c r="B81" s="603">
        <v>2025</v>
      </c>
      <c r="C81" s="603"/>
      <c r="D81" s="603">
        <v>2</v>
      </c>
      <c r="E81" s="603">
        <v>206</v>
      </c>
      <c r="F81" s="662">
        <v>0</v>
      </c>
      <c r="G81" s="662">
        <v>0</v>
      </c>
      <c r="H81" s="662">
        <v>0</v>
      </c>
      <c r="I81" s="662">
        <v>0</v>
      </c>
      <c r="J81" s="662">
        <v>0</v>
      </c>
      <c r="K81" t="s">
        <v>642</v>
      </c>
    </row>
    <row r="82" spans="1:11" x14ac:dyDescent="0.25">
      <c r="A82" s="604"/>
      <c r="B82" s="603">
        <v>2025</v>
      </c>
      <c r="C82" s="603"/>
      <c r="D82" s="603">
        <v>2</v>
      </c>
      <c r="E82" s="603">
        <v>207</v>
      </c>
      <c r="F82" s="606">
        <f>+'ANEXO No 4A'!R547+'ANEXO No 4A'!R808</f>
        <v>0</v>
      </c>
      <c r="G82" s="662">
        <v>0</v>
      </c>
      <c r="H82" s="662">
        <v>0</v>
      </c>
      <c r="I82" s="662">
        <v>0</v>
      </c>
      <c r="J82" s="662">
        <v>0</v>
      </c>
    </row>
    <row r="83" spans="1:11" x14ac:dyDescent="0.25">
      <c r="A83" s="604"/>
      <c r="B83" s="603">
        <v>2025</v>
      </c>
      <c r="C83" s="603"/>
      <c r="D83" s="603">
        <v>2</v>
      </c>
      <c r="E83" s="603">
        <v>208</v>
      </c>
      <c r="F83" s="606">
        <f>+'ANEXO No 4A'!R92+'ANEXO No 4A'!R183+'ANEXO No 4A'!R196+'ANEXO No 4A'!R222+'ANEXO No 4A'!R261+'ANEXO No 4A'!R287+'ANEXO No 4A'!R300+'ANEXO No 4A'!R365+'ANEXO No 4A'!R404+'ANEXO No 4A'!R430+'ANEXO No 4A'!R482+'ANEXO No 4A'!R756</f>
        <v>0</v>
      </c>
      <c r="G83" s="662">
        <v>0</v>
      </c>
      <c r="H83" s="662">
        <v>0</v>
      </c>
      <c r="I83" s="662">
        <v>0</v>
      </c>
      <c r="J83" s="662">
        <v>0</v>
      </c>
    </row>
    <row r="84" spans="1:11" x14ac:dyDescent="0.25">
      <c r="A84" s="604"/>
      <c r="B84" s="603">
        <v>2025</v>
      </c>
      <c r="C84" s="603"/>
      <c r="D84" s="603">
        <v>2</v>
      </c>
      <c r="E84" s="603">
        <v>250</v>
      </c>
      <c r="F84" s="606">
        <f>+'ANEXO No 4A'!R223+'ANEXO No 4A'!R262+'ANEXO No 4A'!R288+'ANEXO No 4A'!R301+'ANEXO No 4A'!R431</f>
        <v>0</v>
      </c>
      <c r="G84" s="662">
        <v>0</v>
      </c>
      <c r="H84" s="662">
        <v>0</v>
      </c>
      <c r="I84" s="662">
        <v>0</v>
      </c>
      <c r="J84" s="662">
        <v>0</v>
      </c>
    </row>
    <row r="85" spans="1:11" x14ac:dyDescent="0.25">
      <c r="A85" s="604"/>
      <c r="B85" s="603">
        <v>2025</v>
      </c>
      <c r="C85" s="603"/>
      <c r="D85" s="603">
        <v>2</v>
      </c>
      <c r="E85" s="603">
        <v>251</v>
      </c>
      <c r="F85" s="606">
        <f>+'ANEXO No 4A'!R483</f>
        <v>0</v>
      </c>
      <c r="G85" s="662">
        <v>0</v>
      </c>
      <c r="H85" s="662">
        <v>0</v>
      </c>
      <c r="I85" s="662">
        <v>0</v>
      </c>
      <c r="J85" s="662">
        <v>0</v>
      </c>
    </row>
    <row r="86" spans="1:11" x14ac:dyDescent="0.25">
      <c r="A86" s="604"/>
      <c r="B86" s="604">
        <v>2025</v>
      </c>
      <c r="C86" s="604"/>
      <c r="D86" s="604">
        <v>3</v>
      </c>
      <c r="E86" s="604">
        <v>208</v>
      </c>
      <c r="F86" s="607">
        <f>+'ANEXO No 7'!E111</f>
        <v>0</v>
      </c>
      <c r="G86" s="607">
        <f>+'ANEXO No 7'!J111</f>
        <v>0</v>
      </c>
      <c r="H86" s="607">
        <f>+'ANEXO No 7'!P111</f>
        <v>0</v>
      </c>
      <c r="I86" s="607">
        <f>+'ANEXO No 7'!U111</f>
        <v>0</v>
      </c>
      <c r="J86" s="607">
        <f>+'ANEXO No 7'!Z111</f>
        <v>0</v>
      </c>
    </row>
    <row r="87" spans="1:11" x14ac:dyDescent="0.25">
      <c r="A87" s="601"/>
      <c r="B87" s="601">
        <v>2025</v>
      </c>
      <c r="C87" s="601"/>
      <c r="D87" s="601">
        <v>6</v>
      </c>
      <c r="E87" s="601">
        <v>7</v>
      </c>
      <c r="F87" s="602">
        <f>+'ANEXO No 6 '!E23+'ANEXO No 6 '!E24+'ANEXO No 6 '!E26+'ANEXO No 6 '!E27+'ANEXO No 6 '!E28+'ANEXO No 6 '!E29+'ANEXO No 6 '!E31+'ANEXO No 6 '!E33+'ANEXO No 6 '!E34+'ANEXO No 6 '!E35+'ANEXO No 6 '!E36+'ANEXO No 6 '!E37+'ANEXO No 6 '!E38+'ANEXO No 6 '!E40+'ANEXO No 6 '!E41+'ANEXO No 6 '!E42+'ANEXO No 6 '!E46+'ANEXO No 6 '!E47+'ANEXO No 6 '!E48+'ANEXO No 6 '!E49+'ANEXO No 6 '!E50+'ANEXO No 6 '!E71+'ANEXO No 6 '!E72+'ANEXO No 6 '!E74+'ANEXO No 6 '!E75+'ANEXO No 6 '!E76</f>
        <v>0</v>
      </c>
      <c r="G87" s="602">
        <f>+'ANEXO No 6 '!J23+'ANEXO No 6 '!J24+'ANEXO No 6 '!J26+'ANEXO No 6 '!J27+'ANEXO No 6 '!J28+'ANEXO No 6 '!J29+'ANEXO No 6 '!J31+'ANEXO No 6 '!J33+'ANEXO No 6 '!J34+'ANEXO No 6 '!J35+'ANEXO No 6 '!J36+'ANEXO No 6 '!J37+'ANEXO No 6 '!J38+'ANEXO No 6 '!J40+'ANEXO No 6 '!J41+'ANEXO No 6 '!J42+'ANEXO No 6 '!J46+'ANEXO No 6 '!J47+'ANEXO No 6 '!J48+'ANEXO No 6 '!J49+'ANEXO No 6 '!J50+'ANEXO No 6 '!J71+'ANEXO No 6 '!J72+'ANEXO No 6 '!J74+'ANEXO No 6 '!J75+'ANEXO No 6 '!J76</f>
        <v>0</v>
      </c>
      <c r="H87" s="602">
        <f>+'ANEXO No 6 '!P23+'ANEXO No 6 '!P24+'ANEXO No 6 '!P26+'ANEXO No 6 '!P27+'ANEXO No 6 '!P28+'ANEXO No 6 '!P29+'ANEXO No 6 '!P31+'ANEXO No 6 '!P33+'ANEXO No 6 '!P34+'ANEXO No 6 '!P35+'ANEXO No 6 '!P36+'ANEXO No 6 '!P37+'ANEXO No 6 '!P38+'ANEXO No 6 '!P40+'ANEXO No 6 '!P41+'ANEXO No 6 '!P42+'ANEXO No 6 '!P46+'ANEXO No 6 '!P47+'ANEXO No 6 '!P48+'ANEXO No 6 '!P49+'ANEXO No 6 '!P50+'ANEXO No 6 '!P71+'ANEXO No 6 '!P72+'ANEXO No 6 '!P74+'ANEXO No 6 '!P75+'ANEXO No 6 '!P76</f>
        <v>0</v>
      </c>
      <c r="I87" s="602">
        <f>+'ANEXO No 6 '!U23+'ANEXO No 6 '!U24+'ANEXO No 6 '!U26+'ANEXO No 6 '!U27+'ANEXO No 6 '!U28+'ANEXO No 6 '!U29+'ANEXO No 6 '!U31+'ANEXO No 6 '!U33+'ANEXO No 6 '!U34+'ANEXO No 6 '!U35+'ANEXO No 6 '!U36+'ANEXO No 6 '!U37+'ANEXO No 6 '!U38+'ANEXO No 6 '!U40+'ANEXO No 6 '!U41+'ANEXO No 6 '!U42+'ANEXO No 6 '!U46+'ANEXO No 6 '!U47+'ANEXO No 6 '!U48+'ANEXO No 6 '!U49+'ANEXO No 6 '!U50+'ANEXO No 6 '!U71+'ANEXO No 6 '!U72+'ANEXO No 6 '!U74+'ANEXO No 6 '!U75+'ANEXO No 6 '!U76</f>
        <v>0</v>
      </c>
      <c r="J87" s="602">
        <f>+'ANEXO No 6 '!Z23+'ANEXO No 6 '!Z24+'ANEXO No 6 '!Z26+'ANEXO No 6 '!Z27+'ANEXO No 6 '!Z28+'ANEXO No 6 '!Z29+'ANEXO No 6 '!Z31+'ANEXO No 6 '!Z33+'ANEXO No 6 '!Z34+'ANEXO No 6 '!Z35+'ANEXO No 6 '!Z36+'ANEXO No 6 '!Z37+'ANEXO No 6 '!Z38+'ANEXO No 6 '!Z40+'ANEXO No 6 '!Z41+'ANEXO No 6 '!Z42+'ANEXO No 6 '!Z46+'ANEXO No 6 '!Z47+'ANEXO No 6 '!Z48+'ANEXO No 6 '!Z49+'ANEXO No 6 '!Z50+'ANEXO No 6 '!Z71+'ANEXO No 6 '!Z72+'ANEXO No 6 '!Z74+'ANEXO No 6 '!Z75+'ANEXO No 6 '!Z76</f>
        <v>0</v>
      </c>
    </row>
    <row r="88" spans="1:11" x14ac:dyDescent="0.25">
      <c r="A88" s="601"/>
      <c r="B88" s="601">
        <v>2025</v>
      </c>
      <c r="C88" s="601"/>
      <c r="D88" s="601">
        <v>6</v>
      </c>
      <c r="E88" s="601">
        <v>8</v>
      </c>
      <c r="F88" s="602">
        <f>'ANEXO No 6 '!E93</f>
        <v>0</v>
      </c>
      <c r="G88" s="602">
        <f>'ANEXO No 6 '!J93</f>
        <v>0</v>
      </c>
      <c r="H88" s="602">
        <f>'ANEXO No 6 '!P93</f>
        <v>0</v>
      </c>
      <c r="I88" s="602">
        <f>'ANEXO No 6 '!U93</f>
        <v>0</v>
      </c>
      <c r="J88" s="602">
        <f>'ANEXO No 6 '!Z93</f>
        <v>0</v>
      </c>
    </row>
    <row r="89" spans="1:11" x14ac:dyDescent="0.25">
      <c r="A89" s="601"/>
      <c r="B89" s="601">
        <v>2025</v>
      </c>
      <c r="C89" s="601"/>
      <c r="D89" s="601">
        <v>6</v>
      </c>
      <c r="E89" s="601">
        <v>9</v>
      </c>
      <c r="F89" s="602">
        <f>'ANEXO No 6 '!E82+'ANEXO No 6 '!E105+'ANEXO No 6 '!E106</f>
        <v>0</v>
      </c>
      <c r="G89" s="602">
        <f>'ANEXO No 6 '!J82+'ANEXO No 6 '!J105+'ANEXO No 6 '!J106</f>
        <v>0</v>
      </c>
      <c r="H89" s="602">
        <f>'ANEXO No 6 '!P82+'ANEXO No 6 '!P105+'ANEXO No 6 '!P106</f>
        <v>0</v>
      </c>
      <c r="I89" s="602">
        <f>'ANEXO No 6 '!U82+'ANEXO No 6 '!U105+'ANEXO No 6 '!U106</f>
        <v>0</v>
      </c>
      <c r="J89" s="602">
        <f>'ANEXO No 6 '!Z82+'ANEXO No 6 '!Z105+'ANEXO No 6 '!Z106</f>
        <v>0</v>
      </c>
    </row>
    <row r="90" spans="1:11" x14ac:dyDescent="0.25">
      <c r="A90" s="601"/>
      <c r="B90" s="601">
        <v>2025</v>
      </c>
      <c r="C90" s="601"/>
      <c r="D90" s="601">
        <v>6</v>
      </c>
      <c r="E90" s="601">
        <v>10</v>
      </c>
      <c r="F90" s="602">
        <f>'ANEXO No 6 '!E83</f>
        <v>10000000</v>
      </c>
      <c r="G90" s="602">
        <f>'ANEXO No 6 '!J83</f>
        <v>15000000</v>
      </c>
      <c r="H90" s="602">
        <f>'ANEXO No 6 '!P83</f>
        <v>14630216</v>
      </c>
      <c r="I90" s="602">
        <f>'ANEXO No 6 '!U83</f>
        <v>14630216</v>
      </c>
      <c r="J90" s="602">
        <f>'ANEXO No 6 '!Z83</f>
        <v>14630216</v>
      </c>
    </row>
    <row r="91" spans="1:11" x14ac:dyDescent="0.25">
      <c r="A91" s="601"/>
      <c r="B91" s="601">
        <v>2025</v>
      </c>
      <c r="C91" s="601"/>
      <c r="D91" s="601">
        <v>6</v>
      </c>
      <c r="E91" s="601">
        <v>11</v>
      </c>
      <c r="F91" s="602">
        <f>'ANEXO No 6 '!E95</f>
        <v>0</v>
      </c>
      <c r="G91" s="602">
        <f>'ANEXO No 6 '!J95</f>
        <v>0</v>
      </c>
      <c r="H91" s="602">
        <f>'ANEXO No 6 '!P95</f>
        <v>0</v>
      </c>
      <c r="I91" s="602">
        <f>'ANEXO No 6 '!U95</f>
        <v>0</v>
      </c>
      <c r="J91" s="602">
        <f>'ANEXO No 6 '!Z95</f>
        <v>0</v>
      </c>
    </row>
    <row r="92" spans="1:11" x14ac:dyDescent="0.25">
      <c r="A92" s="601"/>
      <c r="B92" s="601">
        <v>2025</v>
      </c>
      <c r="C92" s="601"/>
      <c r="D92" s="601">
        <v>6</v>
      </c>
      <c r="E92" s="601">
        <v>12</v>
      </c>
      <c r="F92" s="602">
        <f>'ANEXO No 6 '!E96</f>
        <v>0</v>
      </c>
      <c r="G92" s="602">
        <f>'ANEXO No 6 '!J96</f>
        <v>0</v>
      </c>
      <c r="H92" s="602">
        <f>'ANEXO No 6 '!P96</f>
        <v>0</v>
      </c>
      <c r="I92" s="602">
        <f>'ANEXO No 6 '!U96</f>
        <v>0</v>
      </c>
      <c r="J92" s="602">
        <f>'ANEXO No 6 '!Z96</f>
        <v>0</v>
      </c>
    </row>
    <row r="93" spans="1:11" x14ac:dyDescent="0.25">
      <c r="A93" s="601"/>
      <c r="B93" s="601">
        <v>2025</v>
      </c>
      <c r="C93" s="601"/>
      <c r="D93" s="601">
        <v>6</v>
      </c>
      <c r="E93" s="601">
        <v>13</v>
      </c>
      <c r="F93" s="602">
        <f>'ANEXO No 6 '!E84</f>
        <v>0</v>
      </c>
      <c r="G93" s="602">
        <f>'ANEXO No 6 '!J84</f>
        <v>0</v>
      </c>
      <c r="H93" s="602">
        <f>'ANEXO No 6 '!P84</f>
        <v>0</v>
      </c>
      <c r="I93" s="602">
        <f>'ANEXO No 6 '!U84</f>
        <v>0</v>
      </c>
      <c r="J93" s="602">
        <f>'ANEXO No 6 '!Z84</f>
        <v>0</v>
      </c>
    </row>
    <row r="94" spans="1:11" x14ac:dyDescent="0.25">
      <c r="A94" s="601"/>
      <c r="B94" s="601">
        <v>2025</v>
      </c>
      <c r="C94" s="601"/>
      <c r="D94" s="601">
        <v>6</v>
      </c>
      <c r="E94" s="601">
        <v>14</v>
      </c>
      <c r="F94" s="602">
        <f>'ANEXO No 6 '!E92</f>
        <v>0</v>
      </c>
      <c r="G94" s="602">
        <f>'ANEXO No 6 '!J92</f>
        <v>0</v>
      </c>
      <c r="H94" s="602">
        <f>'ANEXO No 6 '!P92</f>
        <v>0</v>
      </c>
      <c r="I94" s="602">
        <f>'ANEXO No 6 '!U92</f>
        <v>0</v>
      </c>
      <c r="J94" s="602">
        <f>'ANEXO No 6 '!Z92</f>
        <v>0</v>
      </c>
    </row>
    <row r="95" spans="1:11" x14ac:dyDescent="0.25">
      <c r="A95" s="601"/>
      <c r="B95" s="601">
        <v>2025</v>
      </c>
      <c r="C95" s="601"/>
      <c r="D95" s="601">
        <v>6</v>
      </c>
      <c r="E95" s="601">
        <v>15</v>
      </c>
      <c r="F95" s="602">
        <f>'ANEXO No 6 '!E97+'ANEXO No 6 '!E98</f>
        <v>0</v>
      </c>
      <c r="G95" s="602">
        <f>'ANEXO No 6 '!J97+'ANEXO No 6 '!J98</f>
        <v>0</v>
      </c>
      <c r="H95" s="602">
        <f>'ANEXO No 6 '!P97+'ANEXO No 6 '!P98</f>
        <v>0</v>
      </c>
      <c r="I95" s="602">
        <f>'ANEXO No 6 '!U97+'ANEXO No 6 '!U98</f>
        <v>0</v>
      </c>
      <c r="J95" s="602">
        <f>'ANEXO No 6 '!Z97+'ANEXO No 6 '!Z98</f>
        <v>0</v>
      </c>
    </row>
    <row r="96" spans="1:11" x14ac:dyDescent="0.25">
      <c r="A96" s="601"/>
      <c r="B96" s="601">
        <v>2025</v>
      </c>
      <c r="C96" s="601"/>
      <c r="D96" s="601">
        <v>6</v>
      </c>
      <c r="E96" s="601">
        <v>16</v>
      </c>
      <c r="F96" s="602">
        <f>'ANEXO No 6 '!E99</f>
        <v>0</v>
      </c>
      <c r="G96" s="602">
        <f>'ANEXO No 6 '!J99</f>
        <v>0</v>
      </c>
      <c r="H96" s="602">
        <f>'ANEXO No 6 '!P99</f>
        <v>0</v>
      </c>
      <c r="I96" s="602">
        <f>'ANEXO No 6 '!U99</f>
        <v>0</v>
      </c>
      <c r="J96" s="602">
        <f>'ANEXO No 6 '!Z99</f>
        <v>0</v>
      </c>
    </row>
    <row r="97" spans="1:10" x14ac:dyDescent="0.25">
      <c r="A97" s="601"/>
      <c r="B97" s="601">
        <v>2025</v>
      </c>
      <c r="C97" s="601"/>
      <c r="D97" s="601">
        <v>6</v>
      </c>
      <c r="E97" s="601">
        <v>17</v>
      </c>
      <c r="F97" s="602">
        <f>'ANEXO No 6 '!E110</f>
        <v>0</v>
      </c>
      <c r="G97" s="602">
        <f>'ANEXO No 6 '!J110</f>
        <v>0</v>
      </c>
      <c r="H97" s="602">
        <f>'ANEXO No 6 '!P110</f>
        <v>0</v>
      </c>
      <c r="I97" s="602">
        <f>'ANEXO No 6 '!U110</f>
        <v>0</v>
      </c>
      <c r="J97" s="602">
        <f>'ANEXO No 6 '!Z110</f>
        <v>0</v>
      </c>
    </row>
    <row r="98" spans="1:10" x14ac:dyDescent="0.25">
      <c r="A98" s="601"/>
      <c r="B98" s="601">
        <v>2025</v>
      </c>
      <c r="C98" s="601"/>
      <c r="D98" s="601">
        <v>6</v>
      </c>
      <c r="E98" s="601">
        <v>18</v>
      </c>
      <c r="F98" s="602">
        <f>'ANEXO No 6 '!E64+'ANEXO No 6 '!E86+'ANEXO No 6 '!E91+'ANEXO No 6 '!E100+'ANEXO No 6 '!E101+'ANEXO No 6 '!E102+'ANEXO No 6 '!E103+'ANEXO No 6 '!E107+'ANEXO No 6 '!E114+'ANEXO No 6 '!E116</f>
        <v>0</v>
      </c>
      <c r="G98" s="602">
        <f>'ANEXO No 6 '!J64+'ANEXO No 6 '!J86+'ANEXO No 6 '!J91+'ANEXO No 6 '!J100+'ANEXO No 6 '!J101+'ANEXO No 6 '!J102+'ANEXO No 6 '!J103+'ANEXO No 6 '!J107+'ANEXO No 6 '!J114+'ANEXO No 6 '!J116</f>
        <v>0</v>
      </c>
      <c r="H98" s="602">
        <f>'ANEXO No 6 '!P64+'ANEXO No 6 '!P86+'ANEXO No 6 '!P91+'ANEXO No 6 '!P100+'ANEXO No 6 '!P101+'ANEXO No 6 '!P102+'ANEXO No 6 '!P103+'ANEXO No 6 '!P107+'ANEXO No 6 '!P114+'ANEXO No 6 '!P116</f>
        <v>0</v>
      </c>
      <c r="I98" s="602">
        <f>'ANEXO No 6 '!U64+'ANEXO No 6 '!U86+'ANEXO No 6 '!U91+'ANEXO No 6 '!U100+'ANEXO No 6 '!U101+'ANEXO No 6 '!U102+'ANEXO No 6 '!U103+'ANEXO No 6 '!U107+'ANEXO No 6 '!U114+'ANEXO No 6 '!U116</f>
        <v>0</v>
      </c>
      <c r="J98" s="602">
        <f>'ANEXO No 6 '!Z64+'ANEXO No 6 '!Z86+'ANEXO No 6 '!Z91+'ANEXO No 6 '!Z100+'ANEXO No 6 '!Z101+'ANEXO No 6 '!Z102+'ANEXO No 6 '!Z103+'ANEXO No 6 '!Z107+'ANEXO No 6 '!Z114+'ANEXO No 6 '!Z116</f>
        <v>0</v>
      </c>
    </row>
    <row r="99" spans="1:10" x14ac:dyDescent="0.25">
      <c r="A99" s="601"/>
      <c r="B99" s="601">
        <v>2025</v>
      </c>
      <c r="C99" s="601"/>
      <c r="D99" s="601">
        <v>6</v>
      </c>
      <c r="E99" s="601">
        <v>19</v>
      </c>
      <c r="F99" s="602">
        <f>'ANEXO No 6 '!E80</f>
        <v>0</v>
      </c>
      <c r="G99" s="602">
        <f>'ANEXO No 6 '!J80</f>
        <v>0</v>
      </c>
      <c r="H99" s="602">
        <f>'ANEXO No 6 '!P80</f>
        <v>0</v>
      </c>
      <c r="I99" s="602">
        <f>'ANEXO No 6 '!U80</f>
        <v>0</v>
      </c>
      <c r="J99" s="602">
        <f>'ANEXO No 6 '!Z80</f>
        <v>0</v>
      </c>
    </row>
    <row r="100" spans="1:10" x14ac:dyDescent="0.25">
      <c r="A100" s="601"/>
      <c r="B100" s="601">
        <v>2025</v>
      </c>
      <c r="C100" s="601"/>
      <c r="D100" s="601">
        <v>6</v>
      </c>
      <c r="E100" s="601">
        <v>20</v>
      </c>
      <c r="F100" s="602">
        <f>'ANEXO No 6 '!E79</f>
        <v>0</v>
      </c>
      <c r="G100" s="602">
        <f>'ANEXO No 6 '!J79</f>
        <v>0</v>
      </c>
      <c r="H100" s="602">
        <f>'ANEXO No 6 '!P79</f>
        <v>0</v>
      </c>
      <c r="I100" s="602">
        <f>'ANEXO No 6 '!U79</f>
        <v>0</v>
      </c>
      <c r="J100" s="602">
        <f>'ANEXO No 6 '!Z79</f>
        <v>0</v>
      </c>
    </row>
    <row r="101" spans="1:10" x14ac:dyDescent="0.25">
      <c r="A101" s="601"/>
      <c r="B101" s="601">
        <v>2025</v>
      </c>
      <c r="C101" s="601"/>
      <c r="D101" s="601">
        <v>6</v>
      </c>
      <c r="E101" s="601">
        <v>21</v>
      </c>
      <c r="F101" s="602">
        <v>0</v>
      </c>
      <c r="G101" s="602">
        <v>0</v>
      </c>
      <c r="H101" s="602">
        <v>0</v>
      </c>
      <c r="I101" s="602">
        <v>0</v>
      </c>
      <c r="J101" s="602">
        <v>0</v>
      </c>
    </row>
    <row r="102" spans="1:10" x14ac:dyDescent="0.25">
      <c r="A102" s="601"/>
      <c r="B102" s="601">
        <v>2025</v>
      </c>
      <c r="C102" s="601"/>
      <c r="D102" s="601">
        <v>6</v>
      </c>
      <c r="E102" s="601">
        <v>22</v>
      </c>
      <c r="F102" s="602">
        <f>'ANEXO No 6 '!E51+'ANEXO No 6 '!E52+'ANEXO No 6 '!E73</f>
        <v>0</v>
      </c>
      <c r="G102" s="602">
        <f>'ANEXO No 6 '!J51+'ANEXO No 6 '!J52+'ANEXO No 6 '!J73</f>
        <v>0</v>
      </c>
      <c r="H102" s="602">
        <f>'ANEXO No 6 '!P51+'ANEXO No 6 '!P52+'ANEXO No 6 '!P73</f>
        <v>0</v>
      </c>
      <c r="I102" s="602">
        <f>'ANEXO No 6 '!U51+'ANEXO No 6 '!U52+'ANEXO No 6 '!U73</f>
        <v>0</v>
      </c>
      <c r="J102" s="602">
        <f>'ANEXO No 6 '!Z51+'ANEXO No 6 '!Z52+'ANEXO No 6 '!Z73</f>
        <v>0</v>
      </c>
    </row>
    <row r="103" spans="1:10" x14ac:dyDescent="0.25">
      <c r="A103" s="601"/>
      <c r="B103" s="601">
        <v>2025</v>
      </c>
      <c r="C103" s="601"/>
      <c r="D103" s="601">
        <v>6</v>
      </c>
      <c r="E103" s="601">
        <v>23</v>
      </c>
      <c r="F103" s="602">
        <v>0</v>
      </c>
      <c r="G103" s="602">
        <v>0</v>
      </c>
      <c r="H103" s="602">
        <v>0</v>
      </c>
      <c r="I103" s="602">
        <v>0</v>
      </c>
      <c r="J103" s="602">
        <v>0</v>
      </c>
    </row>
    <row r="104" spans="1:10" x14ac:dyDescent="0.25">
      <c r="A104" s="601"/>
      <c r="B104" s="601">
        <v>2025</v>
      </c>
      <c r="C104" s="601"/>
      <c r="D104" s="601">
        <v>6</v>
      </c>
      <c r="E104" s="601">
        <v>24</v>
      </c>
      <c r="F104" s="602">
        <f>'ANEXO No 6 '!E56+'ANEXO No 6 '!E57+'ANEXO No 6 '!E59+'ANEXO No 6 '!E60+'ANEXO No 6 '!E68+'ANEXO No 6 '!E69+'ANEXO No 6 '!E89</f>
        <v>0</v>
      </c>
      <c r="G104" s="602">
        <f>'ANEXO No 6 '!J56+'ANEXO No 6 '!J57+'ANEXO No 6 '!J59+'ANEXO No 6 '!J60+'ANEXO No 6 '!J68+'ANEXO No 6 '!J69+'ANEXO No 6 '!J89</f>
        <v>0</v>
      </c>
      <c r="H104" s="602">
        <f>'ANEXO No 6 '!P56+'ANEXO No 6 '!P57+'ANEXO No 6 '!P59+'ANEXO No 6 '!P60+'ANEXO No 6 '!P68+'ANEXO No 6 '!P69+'ANEXO No 6 '!P89</f>
        <v>0</v>
      </c>
      <c r="I104" s="602">
        <f>'ANEXO No 6 '!U56+'ANEXO No 6 '!U57+'ANEXO No 6 '!U59+'ANEXO No 6 '!U60+'ANEXO No 6 '!U68+'ANEXO No 6 '!U69+'ANEXO No 6 '!U89</f>
        <v>0</v>
      </c>
      <c r="J104" s="602">
        <f>'ANEXO No 6 '!Z56+'ANEXO No 6 '!Z57+'ANEXO No 6 '!Z59+'ANEXO No 6 '!Z60+'ANEXO No 6 '!Z68+'ANEXO No 6 '!Z69+'ANEXO No 6 '!Z89</f>
        <v>0</v>
      </c>
    </row>
    <row r="105" spans="1:10" x14ac:dyDescent="0.25">
      <c r="A105" s="601"/>
      <c r="B105" s="601">
        <v>2025</v>
      </c>
      <c r="C105" s="601"/>
      <c r="D105" s="601">
        <v>6</v>
      </c>
      <c r="E105" s="601">
        <v>25</v>
      </c>
      <c r="F105" s="602">
        <f>'ANEXO No 6 '!E87+'ANEXO No 6 '!E88</f>
        <v>0</v>
      </c>
      <c r="G105" s="602">
        <f>'ANEXO No 6 '!J87+'ANEXO No 6 '!J88</f>
        <v>0</v>
      </c>
      <c r="H105" s="602">
        <f>'ANEXO No 6 '!P87+'ANEXO No 6 '!P88</f>
        <v>0</v>
      </c>
      <c r="I105" s="602">
        <f>'ANEXO No 6 '!U87+'ANEXO No 6 '!U88</f>
        <v>0</v>
      </c>
      <c r="J105" s="602">
        <f>'ANEXO No 6 '!Z87+'ANEXO No 6 '!Z88</f>
        <v>0</v>
      </c>
    </row>
    <row r="106" spans="1:10" x14ac:dyDescent="0.25">
      <c r="A106" s="601"/>
      <c r="B106" s="601">
        <v>2025</v>
      </c>
      <c r="C106" s="601"/>
      <c r="D106" s="601">
        <v>6</v>
      </c>
      <c r="E106" s="601">
        <v>26</v>
      </c>
      <c r="F106" s="602">
        <f>'ANEXO No 6 '!E85+'ANEXO No 6 '!E108+'ANEXO No 6 '!E109+'ANEXO No 6 '!E111</f>
        <v>0</v>
      </c>
      <c r="G106" s="602">
        <f>'ANEXO No 6 '!J85+'ANEXO No 6 '!J108+'ANEXO No 6 '!J109+'ANEXO No 6 '!J111</f>
        <v>0</v>
      </c>
      <c r="H106" s="602">
        <f>'ANEXO No 6 '!P85+'ANEXO No 6 '!P108+'ANEXO No 6 '!P109+'ANEXO No 6 '!P111</f>
        <v>0</v>
      </c>
      <c r="I106" s="602">
        <f>'ANEXO No 6 '!U85+'ANEXO No 6 '!U108+'ANEXO No 6 '!U109+'ANEXO No 6 '!U111</f>
        <v>0</v>
      </c>
      <c r="J106" s="602">
        <f>'ANEXO No 6 '!Z85+'ANEXO No 6 '!Z108+'ANEXO No 6 '!Z109+'ANEXO No 6 '!Z111</f>
        <v>0</v>
      </c>
    </row>
    <row r="107" spans="1:10" hidden="1" x14ac:dyDescent="0.25">
      <c r="B107" s="609">
        <v>2025</v>
      </c>
      <c r="C107" s="612"/>
      <c r="D107" s="612">
        <v>32</v>
      </c>
      <c r="E107" s="612">
        <v>7</v>
      </c>
      <c r="F107" s="613">
        <v>0</v>
      </c>
      <c r="G107" s="613">
        <v>0</v>
      </c>
      <c r="H107" s="613">
        <v>0</v>
      </c>
      <c r="I107" s="613">
        <v>0</v>
      </c>
      <c r="J107" s="613">
        <v>0</v>
      </c>
    </row>
    <row r="108" spans="1:10" hidden="1" x14ac:dyDescent="0.25">
      <c r="B108" s="609">
        <v>2025</v>
      </c>
      <c r="C108" s="612"/>
      <c r="D108" s="612">
        <v>32</v>
      </c>
      <c r="E108" s="612">
        <v>8</v>
      </c>
      <c r="F108" s="613">
        <v>0</v>
      </c>
      <c r="G108" s="613">
        <v>0</v>
      </c>
      <c r="H108" s="613">
        <v>0</v>
      </c>
      <c r="I108" s="613">
        <v>0</v>
      </c>
      <c r="J108" s="613">
        <v>0</v>
      </c>
    </row>
    <row r="109" spans="1:10" hidden="1" x14ac:dyDescent="0.25">
      <c r="B109" s="609">
        <v>2025</v>
      </c>
      <c r="C109" s="612"/>
      <c r="D109" s="612">
        <v>32</v>
      </c>
      <c r="E109" s="612">
        <v>9</v>
      </c>
      <c r="F109" s="613">
        <v>0</v>
      </c>
      <c r="G109" s="613">
        <v>0</v>
      </c>
      <c r="H109" s="613">
        <v>0</v>
      </c>
      <c r="I109" s="613">
        <v>0</v>
      </c>
      <c r="J109" s="613">
        <v>0</v>
      </c>
    </row>
    <row r="110" spans="1:10" hidden="1" x14ac:dyDescent="0.25">
      <c r="B110" s="609">
        <v>2025</v>
      </c>
      <c r="C110" s="612"/>
      <c r="D110" s="612">
        <v>32</v>
      </c>
      <c r="E110" s="612">
        <v>10</v>
      </c>
      <c r="F110" s="613">
        <v>0</v>
      </c>
      <c r="G110" s="613">
        <v>0</v>
      </c>
      <c r="H110" s="613">
        <v>0</v>
      </c>
      <c r="I110" s="613">
        <v>0</v>
      </c>
      <c r="J110" s="613">
        <v>0</v>
      </c>
    </row>
    <row r="111" spans="1:10" hidden="1" x14ac:dyDescent="0.25">
      <c r="B111" s="609">
        <v>2025</v>
      </c>
      <c r="C111" s="612"/>
      <c r="D111" s="612">
        <v>32</v>
      </c>
      <c r="E111" s="612">
        <v>11</v>
      </c>
      <c r="F111" s="613">
        <v>0</v>
      </c>
      <c r="G111" s="613">
        <v>0</v>
      </c>
      <c r="H111" s="613">
        <v>0</v>
      </c>
      <c r="I111" s="613">
        <v>0</v>
      </c>
      <c r="J111" s="613">
        <v>0</v>
      </c>
    </row>
    <row r="112" spans="1:10" hidden="1" x14ac:dyDescent="0.25">
      <c r="B112" s="609">
        <v>2025</v>
      </c>
      <c r="C112" s="612"/>
      <c r="D112" s="612">
        <v>32</v>
      </c>
      <c r="E112" s="612">
        <v>12</v>
      </c>
      <c r="F112" s="613">
        <v>0</v>
      </c>
      <c r="G112" s="613">
        <v>0</v>
      </c>
      <c r="H112" s="613">
        <v>0</v>
      </c>
      <c r="I112" s="613">
        <v>0</v>
      </c>
      <c r="J112" s="613">
        <v>0</v>
      </c>
    </row>
    <row r="113" spans="2:10" hidden="1" x14ac:dyDescent="0.25">
      <c r="B113" s="609">
        <v>2025</v>
      </c>
      <c r="C113" s="612"/>
      <c r="D113" s="612">
        <v>32</v>
      </c>
      <c r="E113" s="612">
        <v>13</v>
      </c>
      <c r="F113" s="613">
        <v>0</v>
      </c>
      <c r="G113" s="613">
        <v>0</v>
      </c>
      <c r="H113" s="613">
        <v>0</v>
      </c>
      <c r="I113" s="613">
        <v>0</v>
      </c>
      <c r="J113" s="613">
        <v>0</v>
      </c>
    </row>
    <row r="114" spans="2:10" hidden="1" x14ac:dyDescent="0.25">
      <c r="B114" s="609">
        <v>2025</v>
      </c>
      <c r="C114" s="612"/>
      <c r="D114" s="612">
        <v>32</v>
      </c>
      <c r="E114" s="612">
        <v>14</v>
      </c>
      <c r="F114" s="613">
        <v>0</v>
      </c>
      <c r="G114" s="613">
        <v>0</v>
      </c>
      <c r="H114" s="613">
        <v>0</v>
      </c>
      <c r="I114" s="613">
        <v>0</v>
      </c>
      <c r="J114" s="613">
        <v>0</v>
      </c>
    </row>
    <row r="115" spans="2:10" hidden="1" x14ac:dyDescent="0.25">
      <c r="B115" s="609">
        <v>2025</v>
      </c>
      <c r="C115" s="612"/>
      <c r="D115" s="612">
        <v>32</v>
      </c>
      <c r="E115" s="612">
        <v>15</v>
      </c>
      <c r="F115" s="613">
        <v>0</v>
      </c>
      <c r="G115" s="613">
        <v>0</v>
      </c>
      <c r="H115" s="613">
        <v>0</v>
      </c>
      <c r="I115" s="613">
        <v>0</v>
      </c>
      <c r="J115" s="613">
        <v>0</v>
      </c>
    </row>
    <row r="116" spans="2:10" hidden="1" x14ac:dyDescent="0.25">
      <c r="B116" s="609">
        <v>2025</v>
      </c>
      <c r="C116" s="612"/>
      <c r="D116" s="612">
        <v>32</v>
      </c>
      <c r="E116" s="612">
        <v>16</v>
      </c>
      <c r="F116" s="613">
        <v>0</v>
      </c>
      <c r="G116" s="613">
        <v>0</v>
      </c>
      <c r="H116" s="613">
        <v>0</v>
      </c>
      <c r="I116" s="613">
        <v>0</v>
      </c>
      <c r="J116" s="613">
        <v>0</v>
      </c>
    </row>
    <row r="117" spans="2:10" hidden="1" x14ac:dyDescent="0.25">
      <c r="B117" s="609">
        <v>2025</v>
      </c>
      <c r="C117" s="612"/>
      <c r="D117" s="612">
        <v>32</v>
      </c>
      <c r="E117" s="612">
        <v>17</v>
      </c>
      <c r="F117" s="613">
        <v>0</v>
      </c>
      <c r="G117" s="613">
        <v>0</v>
      </c>
      <c r="H117" s="613">
        <v>0</v>
      </c>
      <c r="I117" s="613">
        <v>0</v>
      </c>
      <c r="J117" s="613">
        <v>0</v>
      </c>
    </row>
    <row r="118" spans="2:10" hidden="1" x14ac:dyDescent="0.25">
      <c r="B118" s="609">
        <v>2025</v>
      </c>
      <c r="C118" s="612"/>
      <c r="D118" s="612">
        <v>32</v>
      </c>
      <c r="E118" s="612">
        <v>18</v>
      </c>
      <c r="F118" s="613">
        <v>0</v>
      </c>
      <c r="G118" s="613">
        <v>0</v>
      </c>
      <c r="H118" s="613">
        <v>0</v>
      </c>
      <c r="I118" s="613">
        <v>0</v>
      </c>
      <c r="J118" s="613">
        <v>0</v>
      </c>
    </row>
    <row r="119" spans="2:10" hidden="1" x14ac:dyDescent="0.25">
      <c r="B119" s="609">
        <v>2025</v>
      </c>
      <c r="C119" s="612"/>
      <c r="D119" s="612">
        <v>32</v>
      </c>
      <c r="E119" s="612">
        <v>19</v>
      </c>
      <c r="F119" s="613">
        <v>0</v>
      </c>
      <c r="G119" s="613">
        <v>0</v>
      </c>
      <c r="H119" s="613">
        <v>0</v>
      </c>
      <c r="I119" s="613">
        <v>0</v>
      </c>
      <c r="J119" s="613">
        <v>0</v>
      </c>
    </row>
    <row r="120" spans="2:10" hidden="1" x14ac:dyDescent="0.25">
      <c r="B120" s="609">
        <v>2025</v>
      </c>
      <c r="C120" s="612"/>
      <c r="D120" s="612">
        <v>32</v>
      </c>
      <c r="E120" s="612">
        <v>20</v>
      </c>
      <c r="F120" s="613">
        <v>0</v>
      </c>
      <c r="G120" s="613">
        <v>0</v>
      </c>
      <c r="H120" s="613">
        <v>0</v>
      </c>
      <c r="I120" s="613">
        <v>0</v>
      </c>
      <c r="J120" s="613">
        <v>0</v>
      </c>
    </row>
    <row r="121" spans="2:10" hidden="1" x14ac:dyDescent="0.25">
      <c r="B121" s="609">
        <v>2025</v>
      </c>
      <c r="C121" s="612"/>
      <c r="D121" s="612">
        <v>32</v>
      </c>
      <c r="E121" s="612">
        <v>21</v>
      </c>
      <c r="F121" s="613">
        <v>0</v>
      </c>
      <c r="G121" s="613">
        <v>0</v>
      </c>
      <c r="H121" s="613">
        <v>0</v>
      </c>
      <c r="I121" s="613">
        <v>0</v>
      </c>
      <c r="J121" s="613">
        <v>0</v>
      </c>
    </row>
    <row r="122" spans="2:10" hidden="1" x14ac:dyDescent="0.25">
      <c r="B122" s="609">
        <v>2025</v>
      </c>
      <c r="C122" s="612"/>
      <c r="D122" s="612">
        <v>32</v>
      </c>
      <c r="E122" s="612">
        <v>22</v>
      </c>
      <c r="F122" s="613">
        <v>0</v>
      </c>
      <c r="G122" s="613">
        <v>0</v>
      </c>
      <c r="H122" s="613">
        <v>0</v>
      </c>
      <c r="I122" s="613">
        <v>0</v>
      </c>
      <c r="J122" s="613">
        <v>0</v>
      </c>
    </row>
    <row r="123" spans="2:10" hidden="1" x14ac:dyDescent="0.25">
      <c r="B123" s="609">
        <v>2025</v>
      </c>
      <c r="C123" s="612"/>
      <c r="D123" s="612">
        <v>32</v>
      </c>
      <c r="E123" s="612">
        <v>23</v>
      </c>
      <c r="F123" s="613">
        <v>0</v>
      </c>
      <c r="G123" s="613">
        <v>0</v>
      </c>
      <c r="H123" s="613">
        <v>0</v>
      </c>
      <c r="I123" s="613">
        <v>0</v>
      </c>
      <c r="J123" s="613">
        <v>0</v>
      </c>
    </row>
    <row r="124" spans="2:10" hidden="1" x14ac:dyDescent="0.25">
      <c r="B124" s="609">
        <v>2025</v>
      </c>
      <c r="C124" s="612"/>
      <c r="D124" s="612">
        <v>32</v>
      </c>
      <c r="E124" s="612">
        <v>24</v>
      </c>
      <c r="F124" s="613">
        <v>0</v>
      </c>
      <c r="G124" s="613">
        <v>0</v>
      </c>
      <c r="H124" s="613">
        <v>0</v>
      </c>
      <c r="I124" s="613">
        <v>0</v>
      </c>
      <c r="J124" s="613">
        <v>0</v>
      </c>
    </row>
    <row r="125" spans="2:10" hidden="1" x14ac:dyDescent="0.25">
      <c r="B125" s="609">
        <v>2025</v>
      </c>
      <c r="C125" s="612"/>
      <c r="D125" s="612">
        <v>32</v>
      </c>
      <c r="E125" s="612">
        <v>25</v>
      </c>
      <c r="F125" s="613">
        <v>0</v>
      </c>
      <c r="G125" s="613">
        <v>0</v>
      </c>
      <c r="H125" s="613">
        <v>0</v>
      </c>
      <c r="I125" s="613">
        <v>0</v>
      </c>
      <c r="J125" s="613">
        <v>0</v>
      </c>
    </row>
    <row r="126" spans="2:10" hidden="1" x14ac:dyDescent="0.25">
      <c r="B126" s="609">
        <v>2025</v>
      </c>
      <c r="C126" s="612"/>
      <c r="D126" s="612">
        <v>32</v>
      </c>
      <c r="E126" s="612">
        <v>26</v>
      </c>
      <c r="F126" s="613">
        <v>0</v>
      </c>
      <c r="G126" s="613">
        <v>0</v>
      </c>
      <c r="H126" s="613">
        <v>0</v>
      </c>
      <c r="I126" s="613">
        <v>0</v>
      </c>
      <c r="J126" s="613">
        <v>0</v>
      </c>
    </row>
    <row r="127" spans="2:10" hidden="1" x14ac:dyDescent="0.25">
      <c r="B127" s="609">
        <v>2025</v>
      </c>
      <c r="C127" s="612"/>
      <c r="D127" s="612">
        <v>32</v>
      </c>
      <c r="E127" s="612">
        <v>27</v>
      </c>
      <c r="F127" s="613">
        <v>0</v>
      </c>
      <c r="G127" s="613">
        <v>0</v>
      </c>
      <c r="H127" s="613">
        <v>0</v>
      </c>
      <c r="I127" s="613">
        <v>0</v>
      </c>
      <c r="J127" s="613">
        <v>0</v>
      </c>
    </row>
    <row r="128" spans="2:10" hidden="1" x14ac:dyDescent="0.25">
      <c r="B128" s="609">
        <v>2025</v>
      </c>
      <c r="C128" s="612"/>
      <c r="D128" s="612">
        <v>32</v>
      </c>
      <c r="E128" s="612">
        <v>29</v>
      </c>
      <c r="F128" s="613">
        <v>0</v>
      </c>
      <c r="G128" s="613">
        <v>0</v>
      </c>
      <c r="H128" s="613">
        <v>0</v>
      </c>
      <c r="I128" s="613">
        <v>0</v>
      </c>
      <c r="J128" s="613">
        <v>0</v>
      </c>
    </row>
    <row r="129" spans="2:10" hidden="1" x14ac:dyDescent="0.25">
      <c r="B129" s="609">
        <v>2025</v>
      </c>
      <c r="C129" s="612"/>
      <c r="D129" s="612">
        <v>32</v>
      </c>
      <c r="E129" s="612">
        <v>30</v>
      </c>
      <c r="F129" s="613">
        <v>0</v>
      </c>
      <c r="G129" s="613">
        <v>0</v>
      </c>
      <c r="H129" s="613">
        <v>0</v>
      </c>
      <c r="I129" s="613">
        <v>0</v>
      </c>
      <c r="J129" s="613">
        <v>0</v>
      </c>
    </row>
    <row r="130" spans="2:10" hidden="1" x14ac:dyDescent="0.25">
      <c r="B130" s="609">
        <v>2025</v>
      </c>
      <c r="C130" s="612"/>
      <c r="D130" s="612">
        <v>32</v>
      </c>
      <c r="E130" s="612">
        <v>31</v>
      </c>
      <c r="F130" s="613">
        <v>0</v>
      </c>
      <c r="G130" s="613">
        <v>0</v>
      </c>
      <c r="H130" s="613">
        <v>0</v>
      </c>
      <c r="I130" s="613">
        <v>0</v>
      </c>
      <c r="J130" s="613">
        <v>0</v>
      </c>
    </row>
    <row r="131" spans="2:10" hidden="1" x14ac:dyDescent="0.25">
      <c r="B131" s="614">
        <v>2025</v>
      </c>
      <c r="C131" s="614"/>
      <c r="D131" s="614">
        <v>33</v>
      </c>
      <c r="E131" s="614">
        <v>7</v>
      </c>
      <c r="F131" s="631">
        <v>0</v>
      </c>
      <c r="G131" s="631">
        <v>0</v>
      </c>
      <c r="H131" s="631">
        <v>0</v>
      </c>
      <c r="I131" s="631">
        <v>0</v>
      </c>
      <c r="J131" s="631">
        <v>0</v>
      </c>
    </row>
    <row r="132" spans="2:10" hidden="1" x14ac:dyDescent="0.25">
      <c r="B132" s="614">
        <v>2025</v>
      </c>
      <c r="C132" s="614"/>
      <c r="D132" s="614">
        <v>33</v>
      </c>
      <c r="E132" s="614">
        <v>8</v>
      </c>
      <c r="F132" s="631">
        <v>0</v>
      </c>
      <c r="G132" s="631">
        <v>0</v>
      </c>
      <c r="H132" s="631">
        <v>0</v>
      </c>
      <c r="I132" s="631">
        <v>0</v>
      </c>
      <c r="J132" s="631">
        <v>0</v>
      </c>
    </row>
    <row r="133" spans="2:10" hidden="1" x14ac:dyDescent="0.25">
      <c r="B133" s="614">
        <v>2025</v>
      </c>
      <c r="C133" s="614"/>
      <c r="D133" s="614">
        <v>33</v>
      </c>
      <c r="E133" s="614">
        <v>9</v>
      </c>
      <c r="F133" s="631">
        <v>0</v>
      </c>
      <c r="G133" s="631">
        <v>0</v>
      </c>
      <c r="H133" s="631">
        <v>0</v>
      </c>
      <c r="I133" s="631">
        <v>0</v>
      </c>
      <c r="J133" s="631">
        <v>0</v>
      </c>
    </row>
    <row r="134" spans="2:10" hidden="1" x14ac:dyDescent="0.25">
      <c r="B134" s="614">
        <v>2025</v>
      </c>
      <c r="C134" s="614"/>
      <c r="D134" s="614">
        <v>33</v>
      </c>
      <c r="E134" s="614">
        <v>10</v>
      </c>
      <c r="F134" s="631">
        <v>0</v>
      </c>
      <c r="G134" s="631">
        <v>0</v>
      </c>
      <c r="H134" s="631">
        <v>0</v>
      </c>
      <c r="I134" s="631">
        <v>0</v>
      </c>
      <c r="J134" s="631">
        <v>0</v>
      </c>
    </row>
    <row r="135" spans="2:10" hidden="1" x14ac:dyDescent="0.25">
      <c r="B135" s="614">
        <v>2025</v>
      </c>
      <c r="C135" s="614"/>
      <c r="D135" s="614">
        <v>33</v>
      </c>
      <c r="E135" s="614">
        <v>11</v>
      </c>
      <c r="F135" s="631">
        <v>0</v>
      </c>
      <c r="G135" s="631">
        <v>0</v>
      </c>
      <c r="H135" s="631">
        <v>0</v>
      </c>
      <c r="I135" s="631">
        <v>0</v>
      </c>
      <c r="J135" s="631">
        <v>0</v>
      </c>
    </row>
    <row r="136" spans="2:10" hidden="1" x14ac:dyDescent="0.25">
      <c r="B136" s="614">
        <v>2025</v>
      </c>
      <c r="C136" s="614"/>
      <c r="D136" s="614">
        <v>33</v>
      </c>
      <c r="E136" s="614">
        <v>12</v>
      </c>
      <c r="F136" s="631">
        <v>0</v>
      </c>
      <c r="G136" s="631">
        <v>0</v>
      </c>
      <c r="H136" s="631">
        <v>0</v>
      </c>
      <c r="I136" s="631">
        <v>0</v>
      </c>
      <c r="J136" s="631">
        <v>0</v>
      </c>
    </row>
    <row r="137" spans="2:10" hidden="1" x14ac:dyDescent="0.25">
      <c r="B137" s="614">
        <v>2025</v>
      </c>
      <c r="C137" s="614"/>
      <c r="D137" s="614">
        <v>33</v>
      </c>
      <c r="E137" s="614">
        <v>13</v>
      </c>
      <c r="F137" s="631">
        <v>0</v>
      </c>
      <c r="G137" s="631">
        <v>0</v>
      </c>
      <c r="H137" s="631">
        <v>0</v>
      </c>
      <c r="I137" s="631">
        <v>0</v>
      </c>
      <c r="J137" s="631">
        <v>0</v>
      </c>
    </row>
    <row r="138" spans="2:10" hidden="1" x14ac:dyDescent="0.25">
      <c r="B138" s="614">
        <v>2025</v>
      </c>
      <c r="C138" s="614"/>
      <c r="D138" s="614">
        <v>33</v>
      </c>
      <c r="E138" s="614">
        <v>14</v>
      </c>
      <c r="F138" s="631">
        <v>0</v>
      </c>
      <c r="G138" s="631">
        <v>0</v>
      </c>
      <c r="H138" s="631">
        <v>0</v>
      </c>
      <c r="I138" s="631">
        <v>0</v>
      </c>
      <c r="J138" s="631">
        <v>0</v>
      </c>
    </row>
    <row r="139" spans="2:10" hidden="1" x14ac:dyDescent="0.25">
      <c r="B139" s="614">
        <v>2025</v>
      </c>
      <c r="C139" s="614"/>
      <c r="D139" s="614">
        <v>33</v>
      </c>
      <c r="E139" s="614">
        <v>15</v>
      </c>
      <c r="F139" s="631">
        <v>0</v>
      </c>
      <c r="G139" s="631">
        <v>0</v>
      </c>
      <c r="H139" s="631">
        <v>0</v>
      </c>
      <c r="I139" s="631">
        <v>0</v>
      </c>
      <c r="J139" s="631">
        <v>0</v>
      </c>
    </row>
    <row r="140" spans="2:10" hidden="1" x14ac:dyDescent="0.25">
      <c r="B140" s="614">
        <v>2025</v>
      </c>
      <c r="C140" s="614"/>
      <c r="D140" s="614">
        <v>33</v>
      </c>
      <c r="E140" s="614">
        <v>16</v>
      </c>
      <c r="F140" s="631">
        <v>0</v>
      </c>
      <c r="G140" s="631">
        <v>0</v>
      </c>
      <c r="H140" s="631">
        <v>0</v>
      </c>
      <c r="I140" s="631">
        <v>0</v>
      </c>
      <c r="J140" s="631">
        <v>0</v>
      </c>
    </row>
    <row r="141" spans="2:10" hidden="1" x14ac:dyDescent="0.25">
      <c r="B141" s="614">
        <v>2025</v>
      </c>
      <c r="C141" s="614"/>
      <c r="D141" s="614">
        <v>33</v>
      </c>
      <c r="E141" s="614">
        <v>17</v>
      </c>
      <c r="F141" s="631">
        <v>0</v>
      </c>
      <c r="G141" s="631">
        <v>0</v>
      </c>
      <c r="H141" s="631">
        <v>0</v>
      </c>
      <c r="I141" s="631">
        <v>0</v>
      </c>
      <c r="J141" s="631">
        <v>0</v>
      </c>
    </row>
    <row r="142" spans="2:10" hidden="1" x14ac:dyDescent="0.25">
      <c r="B142" s="614">
        <v>2025</v>
      </c>
      <c r="C142" s="614"/>
      <c r="D142" s="614">
        <v>33</v>
      </c>
      <c r="E142" s="614">
        <v>18</v>
      </c>
      <c r="F142" s="631">
        <v>0</v>
      </c>
      <c r="G142" s="631">
        <v>0</v>
      </c>
      <c r="H142" s="631">
        <v>0</v>
      </c>
      <c r="I142" s="631">
        <v>0</v>
      </c>
      <c r="J142" s="631">
        <v>0</v>
      </c>
    </row>
    <row r="143" spans="2:10" hidden="1" x14ac:dyDescent="0.25">
      <c r="B143" s="614">
        <v>2025</v>
      </c>
      <c r="C143" s="614"/>
      <c r="D143" s="614">
        <v>33</v>
      </c>
      <c r="E143" s="614">
        <v>19</v>
      </c>
      <c r="F143" s="631">
        <v>0</v>
      </c>
      <c r="G143" s="631">
        <v>0</v>
      </c>
      <c r="H143" s="631">
        <v>0</v>
      </c>
      <c r="I143" s="631">
        <v>0</v>
      </c>
      <c r="J143" s="631">
        <v>0</v>
      </c>
    </row>
    <row r="144" spans="2:10" hidden="1" x14ac:dyDescent="0.25">
      <c r="B144" s="614">
        <v>2025</v>
      </c>
      <c r="C144" s="614"/>
      <c r="D144" s="614">
        <v>33</v>
      </c>
      <c r="E144" s="614">
        <v>20</v>
      </c>
      <c r="F144" s="631">
        <v>0</v>
      </c>
      <c r="G144" s="631">
        <v>0</v>
      </c>
      <c r="H144" s="631">
        <v>0</v>
      </c>
      <c r="I144" s="631">
        <v>0</v>
      </c>
      <c r="J144" s="631">
        <v>0</v>
      </c>
    </row>
    <row r="145" spans="2:11" hidden="1" x14ac:dyDescent="0.25">
      <c r="B145" s="614">
        <v>2025</v>
      </c>
      <c r="C145" s="614"/>
      <c r="D145" s="614">
        <v>33</v>
      </c>
      <c r="E145" s="614">
        <v>21</v>
      </c>
      <c r="F145" s="631">
        <v>0</v>
      </c>
      <c r="G145" s="631">
        <v>0</v>
      </c>
      <c r="H145" s="631">
        <v>0</v>
      </c>
      <c r="I145" s="631">
        <v>0</v>
      </c>
      <c r="J145" s="631">
        <v>0</v>
      </c>
    </row>
    <row r="146" spans="2:11" hidden="1" x14ac:dyDescent="0.25">
      <c r="B146" s="614">
        <v>2025</v>
      </c>
      <c r="C146" s="614"/>
      <c r="D146" s="614">
        <v>33</v>
      </c>
      <c r="E146" s="614">
        <v>22</v>
      </c>
      <c r="F146" s="631">
        <v>0</v>
      </c>
      <c r="G146" s="631">
        <v>0</v>
      </c>
      <c r="H146" s="631">
        <v>0</v>
      </c>
      <c r="I146" s="631">
        <v>0</v>
      </c>
      <c r="J146" s="631">
        <v>0</v>
      </c>
    </row>
    <row r="147" spans="2:11" hidden="1" x14ac:dyDescent="0.25">
      <c r="B147" s="614">
        <v>2025</v>
      </c>
      <c r="C147" s="614"/>
      <c r="D147" s="614">
        <v>33</v>
      </c>
      <c r="E147" s="614">
        <v>23</v>
      </c>
      <c r="F147" s="631">
        <v>0</v>
      </c>
      <c r="G147" s="631">
        <v>0</v>
      </c>
      <c r="H147" s="631">
        <v>0</v>
      </c>
      <c r="I147" s="631">
        <v>0</v>
      </c>
      <c r="J147" s="631">
        <v>0</v>
      </c>
    </row>
    <row r="148" spans="2:11" hidden="1" x14ac:dyDescent="0.25">
      <c r="B148" s="614">
        <v>2025</v>
      </c>
      <c r="C148" s="614"/>
      <c r="D148" s="614">
        <v>33</v>
      </c>
      <c r="E148" s="614">
        <v>24</v>
      </c>
      <c r="F148" s="631">
        <v>0</v>
      </c>
      <c r="G148" s="631">
        <v>0</v>
      </c>
      <c r="H148" s="631">
        <v>0</v>
      </c>
      <c r="I148" s="631">
        <v>0</v>
      </c>
      <c r="J148" s="631">
        <v>0</v>
      </c>
    </row>
    <row r="149" spans="2:11" hidden="1" x14ac:dyDescent="0.25">
      <c r="B149" s="614">
        <v>2025</v>
      </c>
      <c r="C149" s="614"/>
      <c r="D149" s="614">
        <v>33</v>
      </c>
      <c r="E149" s="614">
        <v>25</v>
      </c>
      <c r="F149" s="631">
        <v>0</v>
      </c>
      <c r="G149" s="631">
        <v>0</v>
      </c>
      <c r="H149" s="631">
        <v>0</v>
      </c>
      <c r="I149" s="631">
        <v>0</v>
      </c>
      <c r="J149" s="631">
        <v>0</v>
      </c>
    </row>
    <row r="150" spans="2:11" hidden="1" x14ac:dyDescent="0.25">
      <c r="B150" s="614">
        <v>2025</v>
      </c>
      <c r="C150" s="614"/>
      <c r="D150" s="614">
        <v>33</v>
      </c>
      <c r="E150" s="614">
        <v>26</v>
      </c>
      <c r="F150" s="631">
        <v>0</v>
      </c>
      <c r="G150" s="631">
        <v>0</v>
      </c>
      <c r="H150" s="631">
        <v>0</v>
      </c>
      <c r="I150" s="631">
        <v>0</v>
      </c>
      <c r="J150" s="631">
        <v>0</v>
      </c>
    </row>
    <row r="151" spans="2:11" hidden="1" x14ac:dyDescent="0.25">
      <c r="B151" s="614">
        <v>2025</v>
      </c>
      <c r="C151" s="614"/>
      <c r="D151" s="614">
        <v>33</v>
      </c>
      <c r="E151" s="614">
        <v>27</v>
      </c>
      <c r="F151" s="631">
        <v>0</v>
      </c>
      <c r="G151" s="631">
        <v>0</v>
      </c>
      <c r="H151" s="631">
        <v>0</v>
      </c>
      <c r="I151" s="631">
        <v>0</v>
      </c>
      <c r="J151" s="631">
        <v>0</v>
      </c>
    </row>
    <row r="152" spans="2:11" hidden="1" x14ac:dyDescent="0.25">
      <c r="B152" s="614">
        <v>2025</v>
      </c>
      <c r="C152" s="614"/>
      <c r="D152" s="614">
        <v>33</v>
      </c>
      <c r="E152" s="614">
        <v>29</v>
      </c>
      <c r="F152" s="631">
        <v>0</v>
      </c>
      <c r="G152" s="631">
        <v>0</v>
      </c>
      <c r="H152" s="631">
        <v>0</v>
      </c>
      <c r="I152" s="631">
        <v>0</v>
      </c>
      <c r="J152" s="631">
        <v>0</v>
      </c>
    </row>
    <row r="153" spans="2:11" hidden="1" x14ac:dyDescent="0.25">
      <c r="B153" s="614">
        <v>2025</v>
      </c>
      <c r="C153" s="614"/>
      <c r="D153" s="614">
        <v>33</v>
      </c>
      <c r="E153" s="614">
        <v>30</v>
      </c>
      <c r="F153" s="631">
        <v>0</v>
      </c>
      <c r="G153" s="631">
        <v>0</v>
      </c>
      <c r="H153" s="631">
        <v>0</v>
      </c>
      <c r="I153" s="631">
        <v>0</v>
      </c>
      <c r="J153" s="631">
        <v>0</v>
      </c>
    </row>
    <row r="154" spans="2:11" hidden="1" x14ac:dyDescent="0.25">
      <c r="B154" s="614">
        <v>2025</v>
      </c>
      <c r="C154" s="614"/>
      <c r="D154" s="614">
        <v>33</v>
      </c>
      <c r="E154" s="614">
        <v>31</v>
      </c>
      <c r="F154" s="631">
        <v>0</v>
      </c>
      <c r="G154" s="631">
        <v>0</v>
      </c>
      <c r="H154" s="631">
        <v>0</v>
      </c>
      <c r="I154" s="631">
        <v>0</v>
      </c>
      <c r="J154" s="631">
        <v>0</v>
      </c>
    </row>
    <row r="155" spans="2:11" hidden="1" x14ac:dyDescent="0.25">
      <c r="B155" s="615">
        <v>2025</v>
      </c>
      <c r="C155" s="615"/>
      <c r="D155" s="615">
        <v>34</v>
      </c>
      <c r="E155" s="615">
        <v>7</v>
      </c>
      <c r="F155" s="632">
        <v>0</v>
      </c>
      <c r="G155" s="632">
        <v>0</v>
      </c>
      <c r="H155" s="632">
        <v>0</v>
      </c>
      <c r="I155" s="632">
        <v>0</v>
      </c>
      <c r="J155" s="632">
        <v>0</v>
      </c>
      <c r="K155" s="595"/>
    </row>
    <row r="156" spans="2:11" hidden="1" x14ac:dyDescent="0.25">
      <c r="B156" s="615">
        <v>2025</v>
      </c>
      <c r="C156" s="615"/>
      <c r="D156" s="615">
        <v>34</v>
      </c>
      <c r="E156" s="615">
        <v>8</v>
      </c>
      <c r="F156" s="632">
        <v>0</v>
      </c>
      <c r="G156" s="632">
        <v>0</v>
      </c>
      <c r="H156" s="632">
        <v>0</v>
      </c>
      <c r="I156" s="632">
        <v>0</v>
      </c>
      <c r="J156" s="632">
        <v>0</v>
      </c>
      <c r="K156" s="595"/>
    </row>
    <row r="157" spans="2:11" hidden="1" x14ac:dyDescent="0.25">
      <c r="B157" s="615">
        <v>2025</v>
      </c>
      <c r="C157" s="615"/>
      <c r="D157" s="615">
        <v>34</v>
      </c>
      <c r="E157" s="615">
        <v>9</v>
      </c>
      <c r="F157" s="632">
        <v>0</v>
      </c>
      <c r="G157" s="632">
        <v>0</v>
      </c>
      <c r="H157" s="632">
        <v>0</v>
      </c>
      <c r="I157" s="632">
        <v>0</v>
      </c>
      <c r="J157" s="632">
        <v>0</v>
      </c>
      <c r="K157" s="595"/>
    </row>
    <row r="158" spans="2:11" hidden="1" x14ac:dyDescent="0.25">
      <c r="B158" s="615">
        <v>2025</v>
      </c>
      <c r="C158" s="615"/>
      <c r="D158" s="615">
        <v>34</v>
      </c>
      <c r="E158" s="615">
        <v>10</v>
      </c>
      <c r="F158" s="632">
        <v>0</v>
      </c>
      <c r="G158" s="632">
        <v>0</v>
      </c>
      <c r="H158" s="632">
        <v>0</v>
      </c>
      <c r="I158" s="632">
        <v>0</v>
      </c>
      <c r="J158" s="632">
        <v>0</v>
      </c>
      <c r="K158" s="595"/>
    </row>
    <row r="159" spans="2:11" hidden="1" x14ac:dyDescent="0.25">
      <c r="B159" s="615">
        <v>2025</v>
      </c>
      <c r="C159" s="615"/>
      <c r="D159" s="615">
        <v>34</v>
      </c>
      <c r="E159" s="615">
        <v>11</v>
      </c>
      <c r="F159" s="632">
        <v>0</v>
      </c>
      <c r="G159" s="632">
        <v>0</v>
      </c>
      <c r="H159" s="632">
        <v>0</v>
      </c>
      <c r="I159" s="632">
        <v>0</v>
      </c>
      <c r="J159" s="632">
        <v>0</v>
      </c>
      <c r="K159" s="595"/>
    </row>
    <row r="160" spans="2:11" hidden="1" x14ac:dyDescent="0.25">
      <c r="B160" s="615">
        <v>2025</v>
      </c>
      <c r="C160" s="615"/>
      <c r="D160" s="615">
        <v>34</v>
      </c>
      <c r="E160" s="615">
        <v>12</v>
      </c>
      <c r="F160" s="632">
        <v>0</v>
      </c>
      <c r="G160" s="632">
        <v>0</v>
      </c>
      <c r="H160" s="632">
        <v>0</v>
      </c>
      <c r="I160" s="632">
        <v>0</v>
      </c>
      <c r="J160" s="632">
        <v>0</v>
      </c>
      <c r="K160" s="595"/>
    </row>
    <row r="161" spans="2:11" hidden="1" x14ac:dyDescent="0.25">
      <c r="B161" s="615">
        <v>2025</v>
      </c>
      <c r="C161" s="615"/>
      <c r="D161" s="615">
        <v>34</v>
      </c>
      <c r="E161" s="615">
        <v>13</v>
      </c>
      <c r="F161" s="632">
        <v>0</v>
      </c>
      <c r="G161" s="632">
        <v>0</v>
      </c>
      <c r="H161" s="632">
        <v>0</v>
      </c>
      <c r="I161" s="632">
        <v>0</v>
      </c>
      <c r="J161" s="632">
        <v>0</v>
      </c>
      <c r="K161" s="595"/>
    </row>
    <row r="162" spans="2:11" hidden="1" x14ac:dyDescent="0.25">
      <c r="B162" s="615">
        <v>2025</v>
      </c>
      <c r="C162" s="615"/>
      <c r="D162" s="615">
        <v>34</v>
      </c>
      <c r="E162" s="615">
        <v>14</v>
      </c>
      <c r="F162" s="632">
        <v>0</v>
      </c>
      <c r="G162" s="632">
        <v>0</v>
      </c>
      <c r="H162" s="632">
        <v>0</v>
      </c>
      <c r="I162" s="632">
        <v>0</v>
      </c>
      <c r="J162" s="632">
        <v>0</v>
      </c>
      <c r="K162" s="595"/>
    </row>
    <row r="163" spans="2:11" hidden="1" x14ac:dyDescent="0.25">
      <c r="B163" s="615">
        <v>2025</v>
      </c>
      <c r="C163" s="615"/>
      <c r="D163" s="615">
        <v>34</v>
      </c>
      <c r="E163" s="615">
        <v>15</v>
      </c>
      <c r="F163" s="632">
        <v>0</v>
      </c>
      <c r="G163" s="632">
        <v>0</v>
      </c>
      <c r="H163" s="632">
        <v>0</v>
      </c>
      <c r="I163" s="632">
        <v>0</v>
      </c>
      <c r="J163" s="632">
        <v>0</v>
      </c>
      <c r="K163" s="595"/>
    </row>
    <row r="164" spans="2:11" hidden="1" x14ac:dyDescent="0.25">
      <c r="B164" s="615">
        <v>2025</v>
      </c>
      <c r="C164" s="615"/>
      <c r="D164" s="615">
        <v>34</v>
      </c>
      <c r="E164" s="615">
        <v>16</v>
      </c>
      <c r="F164" s="632">
        <v>0</v>
      </c>
      <c r="G164" s="632">
        <v>0</v>
      </c>
      <c r="H164" s="632">
        <v>0</v>
      </c>
      <c r="I164" s="632">
        <v>0</v>
      </c>
      <c r="J164" s="632">
        <v>0</v>
      </c>
      <c r="K164" s="595"/>
    </row>
    <row r="165" spans="2:11" hidden="1" x14ac:dyDescent="0.25">
      <c r="B165" s="615">
        <v>2025</v>
      </c>
      <c r="C165" s="615"/>
      <c r="D165" s="615">
        <v>34</v>
      </c>
      <c r="E165" s="615">
        <v>17</v>
      </c>
      <c r="F165" s="632">
        <v>0</v>
      </c>
      <c r="G165" s="632">
        <v>0</v>
      </c>
      <c r="H165" s="632">
        <v>0</v>
      </c>
      <c r="I165" s="632">
        <v>0</v>
      </c>
      <c r="J165" s="632">
        <v>0</v>
      </c>
      <c r="K165" s="595"/>
    </row>
    <row r="166" spans="2:11" hidden="1" x14ac:dyDescent="0.25">
      <c r="B166" s="615">
        <v>2025</v>
      </c>
      <c r="C166" s="615"/>
      <c r="D166" s="615">
        <v>34</v>
      </c>
      <c r="E166" s="615">
        <v>18</v>
      </c>
      <c r="F166" s="632">
        <v>0</v>
      </c>
      <c r="G166" s="632">
        <v>0</v>
      </c>
      <c r="H166" s="632">
        <v>0</v>
      </c>
      <c r="I166" s="632">
        <v>0</v>
      </c>
      <c r="J166" s="632">
        <v>0</v>
      </c>
      <c r="K166" s="595"/>
    </row>
    <row r="167" spans="2:11" hidden="1" x14ac:dyDescent="0.25">
      <c r="B167" s="615">
        <v>2025</v>
      </c>
      <c r="C167" s="615"/>
      <c r="D167" s="615">
        <v>34</v>
      </c>
      <c r="E167" s="615">
        <v>19</v>
      </c>
      <c r="F167" s="632">
        <v>0</v>
      </c>
      <c r="G167" s="632">
        <v>0</v>
      </c>
      <c r="H167" s="632">
        <v>0</v>
      </c>
      <c r="I167" s="632">
        <v>0</v>
      </c>
      <c r="J167" s="632">
        <v>0</v>
      </c>
      <c r="K167" s="595"/>
    </row>
    <row r="168" spans="2:11" hidden="1" x14ac:dyDescent="0.25">
      <c r="B168" s="615">
        <v>2025</v>
      </c>
      <c r="C168" s="615"/>
      <c r="D168" s="615">
        <v>34</v>
      </c>
      <c r="E168" s="615">
        <v>20</v>
      </c>
      <c r="F168" s="632">
        <v>0</v>
      </c>
      <c r="G168" s="632">
        <v>0</v>
      </c>
      <c r="H168" s="632">
        <v>0</v>
      </c>
      <c r="I168" s="632">
        <v>0</v>
      </c>
      <c r="J168" s="632">
        <v>0</v>
      </c>
      <c r="K168" s="595"/>
    </row>
    <row r="169" spans="2:11" hidden="1" x14ac:dyDescent="0.25">
      <c r="B169" s="615">
        <v>2025</v>
      </c>
      <c r="C169" s="615"/>
      <c r="D169" s="615">
        <v>34</v>
      </c>
      <c r="E169" s="615">
        <v>21</v>
      </c>
      <c r="F169" s="632">
        <v>0</v>
      </c>
      <c r="G169" s="632">
        <v>0</v>
      </c>
      <c r="H169" s="632">
        <v>0</v>
      </c>
      <c r="I169" s="632">
        <v>0</v>
      </c>
      <c r="J169" s="632">
        <v>0</v>
      </c>
    </row>
    <row r="170" spans="2:11" hidden="1" x14ac:dyDescent="0.25">
      <c r="B170" s="615">
        <v>2025</v>
      </c>
      <c r="C170" s="615"/>
      <c r="D170" s="615">
        <v>34</v>
      </c>
      <c r="E170" s="615">
        <v>22</v>
      </c>
      <c r="F170" s="632">
        <v>0</v>
      </c>
      <c r="G170" s="632">
        <v>0</v>
      </c>
      <c r="H170" s="632">
        <v>0</v>
      </c>
      <c r="I170" s="632">
        <v>0</v>
      </c>
      <c r="J170" s="632">
        <v>0</v>
      </c>
      <c r="K170" s="595"/>
    </row>
    <row r="171" spans="2:11" hidden="1" x14ac:dyDescent="0.25">
      <c r="B171" s="615">
        <v>2025</v>
      </c>
      <c r="C171" s="615"/>
      <c r="D171" s="615">
        <v>34</v>
      </c>
      <c r="E171" s="615">
        <v>23</v>
      </c>
      <c r="F171" s="632">
        <v>0</v>
      </c>
      <c r="G171" s="632">
        <v>0</v>
      </c>
      <c r="H171" s="632">
        <v>0</v>
      </c>
      <c r="I171" s="632">
        <v>0</v>
      </c>
      <c r="J171" s="632">
        <v>0</v>
      </c>
    </row>
    <row r="172" spans="2:11" hidden="1" x14ac:dyDescent="0.25">
      <c r="B172" s="615">
        <v>2025</v>
      </c>
      <c r="C172" s="615"/>
      <c r="D172" s="615">
        <v>34</v>
      </c>
      <c r="E172" s="615">
        <v>24</v>
      </c>
      <c r="F172" s="632">
        <v>0</v>
      </c>
      <c r="G172" s="632">
        <v>0</v>
      </c>
      <c r="H172" s="632">
        <v>0</v>
      </c>
      <c r="I172" s="632">
        <v>0</v>
      </c>
      <c r="J172" s="632">
        <v>0</v>
      </c>
      <c r="K172" s="595"/>
    </row>
    <row r="173" spans="2:11" hidden="1" x14ac:dyDescent="0.25">
      <c r="B173" s="615">
        <v>2025</v>
      </c>
      <c r="C173" s="615"/>
      <c r="D173" s="615">
        <v>34</v>
      </c>
      <c r="E173" s="615">
        <v>25</v>
      </c>
      <c r="F173" s="632">
        <v>0</v>
      </c>
      <c r="G173" s="632">
        <v>0</v>
      </c>
      <c r="H173" s="632">
        <v>0</v>
      </c>
      <c r="I173" s="632">
        <v>0</v>
      </c>
      <c r="J173" s="632">
        <v>0</v>
      </c>
      <c r="K173" s="595"/>
    </row>
    <row r="174" spans="2:11" hidden="1" x14ac:dyDescent="0.25">
      <c r="B174" s="615">
        <v>2025</v>
      </c>
      <c r="C174" s="615"/>
      <c r="D174" s="615">
        <v>34</v>
      </c>
      <c r="E174" s="615">
        <v>26</v>
      </c>
      <c r="F174" s="632">
        <v>0</v>
      </c>
      <c r="G174" s="632">
        <v>0</v>
      </c>
      <c r="H174" s="632">
        <v>0</v>
      </c>
      <c r="I174" s="632">
        <v>0</v>
      </c>
      <c r="J174" s="632">
        <v>0</v>
      </c>
      <c r="K174" s="595"/>
    </row>
    <row r="175" spans="2:11" hidden="1" x14ac:dyDescent="0.25">
      <c r="B175" s="615">
        <v>2025</v>
      </c>
      <c r="C175" s="615"/>
      <c r="D175" s="615">
        <v>34</v>
      </c>
      <c r="E175" s="615">
        <v>27</v>
      </c>
      <c r="F175" s="632">
        <v>0</v>
      </c>
      <c r="G175" s="632">
        <v>0</v>
      </c>
      <c r="H175" s="632">
        <v>0</v>
      </c>
      <c r="I175" s="632">
        <v>0</v>
      </c>
      <c r="J175" s="632">
        <v>0</v>
      </c>
    </row>
    <row r="176" spans="2:11" hidden="1" x14ac:dyDescent="0.25">
      <c r="B176" s="615">
        <v>2025</v>
      </c>
      <c r="C176" s="615"/>
      <c r="D176" s="615">
        <v>34</v>
      </c>
      <c r="E176" s="615">
        <v>29</v>
      </c>
      <c r="F176" s="632">
        <v>0</v>
      </c>
      <c r="G176" s="632">
        <v>0</v>
      </c>
      <c r="H176" s="632">
        <v>0</v>
      </c>
      <c r="I176" s="632">
        <v>0</v>
      </c>
      <c r="J176" s="632">
        <v>0</v>
      </c>
    </row>
    <row r="177" spans="2:10" hidden="1" x14ac:dyDescent="0.25">
      <c r="B177" s="615">
        <v>2025</v>
      </c>
      <c r="C177" s="615"/>
      <c r="D177" s="615">
        <v>34</v>
      </c>
      <c r="E177" s="615">
        <v>30</v>
      </c>
      <c r="F177" s="632">
        <v>0</v>
      </c>
      <c r="G177" s="632">
        <v>0</v>
      </c>
      <c r="H177" s="632">
        <v>0</v>
      </c>
      <c r="I177" s="632">
        <v>0</v>
      </c>
      <c r="J177" s="632">
        <v>0</v>
      </c>
    </row>
    <row r="178" spans="2:10" hidden="1" x14ac:dyDescent="0.25">
      <c r="B178" s="615">
        <v>2025</v>
      </c>
      <c r="C178" s="615"/>
      <c r="D178" s="615">
        <v>34</v>
      </c>
      <c r="E178" s="615">
        <v>31</v>
      </c>
      <c r="F178" s="632">
        <v>0</v>
      </c>
      <c r="G178" s="632">
        <v>0</v>
      </c>
      <c r="H178" s="632">
        <v>0</v>
      </c>
      <c r="I178" s="632">
        <v>0</v>
      </c>
      <c r="J178" s="632">
        <v>0</v>
      </c>
    </row>
    <row r="179" spans="2:10" hidden="1" x14ac:dyDescent="0.25">
      <c r="B179" s="601">
        <v>2025</v>
      </c>
      <c r="C179" s="601"/>
      <c r="D179" s="601">
        <v>35</v>
      </c>
      <c r="E179" s="601">
        <v>7</v>
      </c>
      <c r="F179" s="611">
        <v>0</v>
      </c>
      <c r="G179" s="611">
        <v>0</v>
      </c>
      <c r="H179" s="611">
        <v>0</v>
      </c>
      <c r="I179" s="611">
        <v>0</v>
      </c>
      <c r="J179" s="611">
        <v>0</v>
      </c>
    </row>
    <row r="180" spans="2:10" hidden="1" x14ac:dyDescent="0.25">
      <c r="B180" s="601">
        <v>2025</v>
      </c>
      <c r="C180" s="601"/>
      <c r="D180" s="601">
        <v>35</v>
      </c>
      <c r="E180" s="601">
        <v>8</v>
      </c>
      <c r="F180" s="611">
        <v>0</v>
      </c>
      <c r="G180" s="611">
        <v>0</v>
      </c>
      <c r="H180" s="611">
        <v>0</v>
      </c>
      <c r="I180" s="611">
        <v>0</v>
      </c>
      <c r="J180" s="611">
        <v>0</v>
      </c>
    </row>
    <row r="181" spans="2:10" hidden="1" x14ac:dyDescent="0.25">
      <c r="B181" s="601">
        <v>2025</v>
      </c>
      <c r="C181" s="601"/>
      <c r="D181" s="601">
        <v>35</v>
      </c>
      <c r="E181" s="601">
        <v>9</v>
      </c>
      <c r="F181" s="611">
        <v>0</v>
      </c>
      <c r="G181" s="611">
        <v>0</v>
      </c>
      <c r="H181" s="611">
        <v>0</v>
      </c>
      <c r="I181" s="611">
        <v>0</v>
      </c>
      <c r="J181" s="611">
        <v>0</v>
      </c>
    </row>
    <row r="182" spans="2:10" hidden="1" x14ac:dyDescent="0.25">
      <c r="B182" s="601">
        <v>2025</v>
      </c>
      <c r="C182" s="601"/>
      <c r="D182" s="601">
        <v>35</v>
      </c>
      <c r="E182" s="601">
        <v>10</v>
      </c>
      <c r="F182" s="611">
        <v>0</v>
      </c>
      <c r="G182" s="611">
        <v>0</v>
      </c>
      <c r="H182" s="611">
        <v>0</v>
      </c>
      <c r="I182" s="611">
        <v>0</v>
      </c>
      <c r="J182" s="611">
        <v>0</v>
      </c>
    </row>
    <row r="183" spans="2:10" hidden="1" x14ac:dyDescent="0.25">
      <c r="B183" s="601">
        <v>2025</v>
      </c>
      <c r="C183" s="601"/>
      <c r="D183" s="601">
        <v>35</v>
      </c>
      <c r="E183" s="601">
        <v>11</v>
      </c>
      <c r="F183" s="611">
        <v>0</v>
      </c>
      <c r="G183" s="611">
        <v>0</v>
      </c>
      <c r="H183" s="611">
        <v>0</v>
      </c>
      <c r="I183" s="611">
        <v>0</v>
      </c>
      <c r="J183" s="611">
        <v>0</v>
      </c>
    </row>
    <row r="184" spans="2:10" hidden="1" x14ac:dyDescent="0.25">
      <c r="B184" s="601">
        <v>2025</v>
      </c>
      <c r="C184" s="601"/>
      <c r="D184" s="601">
        <v>35</v>
      </c>
      <c r="E184" s="601">
        <v>12</v>
      </c>
      <c r="F184" s="611">
        <v>0</v>
      </c>
      <c r="G184" s="611">
        <v>0</v>
      </c>
      <c r="H184" s="611">
        <v>0</v>
      </c>
      <c r="I184" s="611">
        <v>0</v>
      </c>
      <c r="J184" s="611">
        <v>0</v>
      </c>
    </row>
    <row r="185" spans="2:10" hidden="1" x14ac:dyDescent="0.25">
      <c r="B185" s="601">
        <v>2025</v>
      </c>
      <c r="C185" s="601"/>
      <c r="D185" s="601">
        <v>35</v>
      </c>
      <c r="E185" s="601">
        <v>13</v>
      </c>
      <c r="F185" s="611">
        <v>0</v>
      </c>
      <c r="G185" s="611">
        <v>0</v>
      </c>
      <c r="H185" s="611">
        <v>0</v>
      </c>
      <c r="I185" s="611">
        <v>0</v>
      </c>
      <c r="J185" s="611">
        <v>0</v>
      </c>
    </row>
    <row r="186" spans="2:10" hidden="1" x14ac:dyDescent="0.25">
      <c r="B186" s="601">
        <v>2025</v>
      </c>
      <c r="C186" s="601"/>
      <c r="D186" s="601">
        <v>35</v>
      </c>
      <c r="E186" s="601">
        <v>14</v>
      </c>
      <c r="F186" s="611">
        <v>0</v>
      </c>
      <c r="G186" s="611">
        <v>0</v>
      </c>
      <c r="H186" s="611">
        <v>0</v>
      </c>
      <c r="I186" s="611">
        <v>0</v>
      </c>
      <c r="J186" s="611">
        <v>0</v>
      </c>
    </row>
    <row r="187" spans="2:10" hidden="1" x14ac:dyDescent="0.25">
      <c r="B187" s="601">
        <v>2025</v>
      </c>
      <c r="C187" s="601"/>
      <c r="D187" s="601">
        <v>35</v>
      </c>
      <c r="E187" s="601">
        <v>15</v>
      </c>
      <c r="F187" s="611">
        <v>0</v>
      </c>
      <c r="G187" s="611">
        <v>0</v>
      </c>
      <c r="H187" s="611">
        <v>0</v>
      </c>
      <c r="I187" s="611">
        <v>0</v>
      </c>
      <c r="J187" s="611">
        <v>0</v>
      </c>
    </row>
    <row r="188" spans="2:10" hidden="1" x14ac:dyDescent="0.25">
      <c r="B188" s="601">
        <v>2025</v>
      </c>
      <c r="C188" s="601"/>
      <c r="D188" s="601">
        <v>35</v>
      </c>
      <c r="E188" s="601">
        <v>16</v>
      </c>
      <c r="F188" s="611">
        <v>0</v>
      </c>
      <c r="G188" s="611">
        <v>0</v>
      </c>
      <c r="H188" s="611">
        <v>0</v>
      </c>
      <c r="I188" s="611">
        <v>0</v>
      </c>
      <c r="J188" s="611">
        <v>0</v>
      </c>
    </row>
    <row r="189" spans="2:10" hidden="1" x14ac:dyDescent="0.25">
      <c r="B189" s="601">
        <v>2025</v>
      </c>
      <c r="C189" s="601"/>
      <c r="D189" s="601">
        <v>35</v>
      </c>
      <c r="E189" s="601">
        <v>17</v>
      </c>
      <c r="F189" s="611">
        <v>0</v>
      </c>
      <c r="G189" s="611">
        <v>0</v>
      </c>
      <c r="H189" s="611">
        <v>0</v>
      </c>
      <c r="I189" s="611">
        <v>0</v>
      </c>
      <c r="J189" s="611">
        <v>0</v>
      </c>
    </row>
    <row r="190" spans="2:10" hidden="1" x14ac:dyDescent="0.25">
      <c r="B190" s="601">
        <v>2025</v>
      </c>
      <c r="C190" s="601"/>
      <c r="D190" s="601">
        <v>35</v>
      </c>
      <c r="E190" s="601">
        <v>18</v>
      </c>
      <c r="F190" s="611">
        <v>0</v>
      </c>
      <c r="G190" s="611">
        <v>0</v>
      </c>
      <c r="H190" s="611">
        <v>0</v>
      </c>
      <c r="I190" s="611">
        <v>0</v>
      </c>
      <c r="J190" s="611">
        <v>0</v>
      </c>
    </row>
    <row r="191" spans="2:10" hidden="1" x14ac:dyDescent="0.25">
      <c r="B191" s="601">
        <v>2025</v>
      </c>
      <c r="C191" s="601"/>
      <c r="D191" s="601">
        <v>35</v>
      </c>
      <c r="E191" s="601">
        <v>19</v>
      </c>
      <c r="F191" s="611">
        <v>0</v>
      </c>
      <c r="G191" s="611">
        <v>0</v>
      </c>
      <c r="H191" s="611">
        <v>0</v>
      </c>
      <c r="I191" s="611">
        <v>0</v>
      </c>
      <c r="J191" s="611">
        <v>0</v>
      </c>
    </row>
    <row r="192" spans="2:10" hidden="1" x14ac:dyDescent="0.25">
      <c r="B192" s="601">
        <v>2025</v>
      </c>
      <c r="C192" s="601"/>
      <c r="D192" s="601">
        <v>35</v>
      </c>
      <c r="E192" s="601">
        <v>20</v>
      </c>
      <c r="F192" s="611">
        <v>0</v>
      </c>
      <c r="G192" s="611">
        <v>0</v>
      </c>
      <c r="H192" s="611">
        <v>0</v>
      </c>
      <c r="I192" s="611">
        <v>0</v>
      </c>
      <c r="J192" s="611">
        <v>0</v>
      </c>
    </row>
    <row r="193" spans="2:10" hidden="1" x14ac:dyDescent="0.25">
      <c r="B193" s="601">
        <v>2025</v>
      </c>
      <c r="C193" s="601"/>
      <c r="D193" s="601">
        <v>35</v>
      </c>
      <c r="E193" s="601">
        <v>21</v>
      </c>
      <c r="F193" s="611">
        <v>0</v>
      </c>
      <c r="G193" s="611">
        <v>0</v>
      </c>
      <c r="H193" s="611">
        <v>0</v>
      </c>
      <c r="I193" s="611">
        <v>0</v>
      </c>
      <c r="J193" s="611">
        <v>0</v>
      </c>
    </row>
    <row r="194" spans="2:10" hidden="1" x14ac:dyDescent="0.25">
      <c r="B194" s="601">
        <v>2025</v>
      </c>
      <c r="C194" s="601"/>
      <c r="D194" s="601">
        <v>35</v>
      </c>
      <c r="E194" s="601">
        <v>22</v>
      </c>
      <c r="F194" s="611">
        <v>0</v>
      </c>
      <c r="G194" s="611">
        <v>0</v>
      </c>
      <c r="H194" s="611">
        <v>0</v>
      </c>
      <c r="I194" s="611">
        <v>0</v>
      </c>
      <c r="J194" s="611">
        <v>0</v>
      </c>
    </row>
    <row r="195" spans="2:10" hidden="1" x14ac:dyDescent="0.25">
      <c r="B195" s="601">
        <v>2025</v>
      </c>
      <c r="C195" s="601"/>
      <c r="D195" s="601">
        <v>35</v>
      </c>
      <c r="E195" s="601">
        <v>23</v>
      </c>
      <c r="F195" s="611">
        <v>0</v>
      </c>
      <c r="G195" s="611">
        <v>0</v>
      </c>
      <c r="H195" s="611">
        <v>0</v>
      </c>
      <c r="I195" s="611">
        <v>0</v>
      </c>
      <c r="J195" s="611">
        <v>0</v>
      </c>
    </row>
    <row r="196" spans="2:10" hidden="1" x14ac:dyDescent="0.25">
      <c r="B196" s="601">
        <v>2025</v>
      </c>
      <c r="C196" s="601"/>
      <c r="D196" s="601">
        <v>35</v>
      </c>
      <c r="E196" s="601">
        <v>24</v>
      </c>
      <c r="F196" s="611">
        <v>0</v>
      </c>
      <c r="G196" s="611">
        <v>0</v>
      </c>
      <c r="H196" s="611">
        <v>0</v>
      </c>
      <c r="I196" s="611">
        <v>0</v>
      </c>
      <c r="J196" s="611">
        <v>0</v>
      </c>
    </row>
    <row r="197" spans="2:10" hidden="1" x14ac:dyDescent="0.25">
      <c r="B197" s="601">
        <v>2025</v>
      </c>
      <c r="C197" s="601"/>
      <c r="D197" s="601">
        <v>35</v>
      </c>
      <c r="E197" s="601">
        <v>25</v>
      </c>
      <c r="F197" s="611">
        <v>0</v>
      </c>
      <c r="G197" s="611">
        <v>0</v>
      </c>
      <c r="H197" s="611">
        <v>0</v>
      </c>
      <c r="I197" s="611">
        <v>0</v>
      </c>
      <c r="J197" s="611">
        <v>0</v>
      </c>
    </row>
    <row r="198" spans="2:10" hidden="1" x14ac:dyDescent="0.25">
      <c r="B198" s="601">
        <v>2025</v>
      </c>
      <c r="C198" s="601"/>
      <c r="D198" s="601">
        <v>35</v>
      </c>
      <c r="E198" s="601">
        <v>26</v>
      </c>
      <c r="F198" s="611">
        <v>0</v>
      </c>
      <c r="G198" s="611">
        <v>0</v>
      </c>
      <c r="H198" s="611">
        <v>0</v>
      </c>
      <c r="I198" s="611">
        <v>0</v>
      </c>
      <c r="J198" s="611">
        <v>0</v>
      </c>
    </row>
    <row r="199" spans="2:10" hidden="1" x14ac:dyDescent="0.25">
      <c r="B199" s="601">
        <v>2025</v>
      </c>
      <c r="C199" s="601"/>
      <c r="D199" s="601">
        <v>35</v>
      </c>
      <c r="E199" s="601">
        <v>27</v>
      </c>
      <c r="F199" s="611">
        <v>0</v>
      </c>
      <c r="G199" s="611">
        <v>0</v>
      </c>
      <c r="H199" s="611">
        <v>0</v>
      </c>
      <c r="I199" s="611">
        <v>0</v>
      </c>
      <c r="J199" s="611">
        <v>0</v>
      </c>
    </row>
    <row r="200" spans="2:10" hidden="1" x14ac:dyDescent="0.25">
      <c r="B200" s="601">
        <v>2025</v>
      </c>
      <c r="C200" s="601"/>
      <c r="D200" s="601">
        <v>35</v>
      </c>
      <c r="E200" s="601">
        <v>29</v>
      </c>
      <c r="F200" s="611">
        <v>0</v>
      </c>
      <c r="G200" s="611">
        <v>0</v>
      </c>
      <c r="H200" s="611">
        <v>0</v>
      </c>
      <c r="I200" s="611">
        <v>0</v>
      </c>
      <c r="J200" s="611">
        <v>0</v>
      </c>
    </row>
    <row r="201" spans="2:10" hidden="1" x14ac:dyDescent="0.25">
      <c r="B201" s="601">
        <v>2025</v>
      </c>
      <c r="C201" s="601"/>
      <c r="D201" s="601">
        <v>35</v>
      </c>
      <c r="E201" s="601">
        <v>30</v>
      </c>
      <c r="F201" s="611">
        <v>0</v>
      </c>
      <c r="G201" s="611">
        <v>0</v>
      </c>
      <c r="H201" s="611">
        <v>0</v>
      </c>
      <c r="I201" s="611">
        <v>0</v>
      </c>
      <c r="J201" s="611">
        <v>0</v>
      </c>
    </row>
    <row r="202" spans="2:10" hidden="1" x14ac:dyDescent="0.25">
      <c r="B202" s="601">
        <v>2025</v>
      </c>
      <c r="C202" s="601"/>
      <c r="D202" s="601">
        <v>35</v>
      </c>
      <c r="E202" s="601">
        <v>31</v>
      </c>
      <c r="F202" s="611">
        <v>0</v>
      </c>
      <c r="G202" s="611">
        <v>0</v>
      </c>
      <c r="H202" s="611">
        <v>0</v>
      </c>
      <c r="I202" s="611">
        <v>0</v>
      </c>
      <c r="J202" s="611">
        <v>0</v>
      </c>
    </row>
    <row r="203" spans="2:10" hidden="1" x14ac:dyDescent="0.25">
      <c r="B203" s="608">
        <v>2025</v>
      </c>
      <c r="C203" s="608"/>
      <c r="D203" s="608">
        <v>36</v>
      </c>
      <c r="E203" s="608">
        <v>7</v>
      </c>
      <c r="F203" s="633">
        <v>0</v>
      </c>
      <c r="G203" s="633">
        <v>0</v>
      </c>
      <c r="H203" s="633">
        <v>0</v>
      </c>
      <c r="I203" s="633">
        <v>0</v>
      </c>
      <c r="J203" s="633">
        <v>0</v>
      </c>
    </row>
    <row r="204" spans="2:10" hidden="1" x14ac:dyDescent="0.25">
      <c r="B204" s="608">
        <v>2025</v>
      </c>
      <c r="C204" s="608"/>
      <c r="D204" s="608">
        <v>36</v>
      </c>
      <c r="E204" s="608">
        <v>8</v>
      </c>
      <c r="F204" s="633">
        <v>0</v>
      </c>
      <c r="G204" s="633">
        <v>0</v>
      </c>
      <c r="H204" s="633">
        <v>0</v>
      </c>
      <c r="I204" s="633">
        <v>0</v>
      </c>
      <c r="J204" s="633">
        <v>0</v>
      </c>
    </row>
    <row r="205" spans="2:10" hidden="1" x14ac:dyDescent="0.25">
      <c r="B205" s="608">
        <v>2025</v>
      </c>
      <c r="C205" s="608"/>
      <c r="D205" s="608">
        <v>36</v>
      </c>
      <c r="E205" s="608">
        <v>9</v>
      </c>
      <c r="F205" s="633">
        <v>0</v>
      </c>
      <c r="G205" s="633">
        <v>0</v>
      </c>
      <c r="H205" s="633">
        <v>0</v>
      </c>
      <c r="I205" s="633">
        <v>0</v>
      </c>
      <c r="J205" s="633">
        <v>0</v>
      </c>
    </row>
    <row r="206" spans="2:10" hidden="1" x14ac:dyDescent="0.25">
      <c r="B206" s="608">
        <v>2025</v>
      </c>
      <c r="C206" s="608"/>
      <c r="D206" s="608">
        <v>36</v>
      </c>
      <c r="E206" s="608">
        <v>10</v>
      </c>
      <c r="F206" s="633">
        <v>0</v>
      </c>
      <c r="G206" s="633">
        <v>0</v>
      </c>
      <c r="H206" s="633">
        <v>0</v>
      </c>
      <c r="I206" s="633">
        <v>0</v>
      </c>
      <c r="J206" s="633">
        <v>0</v>
      </c>
    </row>
    <row r="207" spans="2:10" hidden="1" x14ac:dyDescent="0.25">
      <c r="B207" s="608">
        <v>2025</v>
      </c>
      <c r="C207" s="608"/>
      <c r="D207" s="608">
        <v>36</v>
      </c>
      <c r="E207" s="608">
        <v>11</v>
      </c>
      <c r="F207" s="633">
        <v>0</v>
      </c>
      <c r="G207" s="633">
        <v>0</v>
      </c>
      <c r="H207" s="633">
        <v>0</v>
      </c>
      <c r="I207" s="633">
        <v>0</v>
      </c>
      <c r="J207" s="633">
        <v>0</v>
      </c>
    </row>
    <row r="208" spans="2:10" hidden="1" x14ac:dyDescent="0.25">
      <c r="B208" s="608">
        <v>2025</v>
      </c>
      <c r="C208" s="608"/>
      <c r="D208" s="608">
        <v>36</v>
      </c>
      <c r="E208" s="608">
        <v>12</v>
      </c>
      <c r="F208" s="633">
        <v>0</v>
      </c>
      <c r="G208" s="633">
        <v>0</v>
      </c>
      <c r="H208" s="633">
        <v>0</v>
      </c>
      <c r="I208" s="633">
        <v>0</v>
      </c>
      <c r="J208" s="633">
        <v>0</v>
      </c>
    </row>
    <row r="209" spans="2:10" hidden="1" x14ac:dyDescent="0.25">
      <c r="B209" s="608">
        <v>2025</v>
      </c>
      <c r="C209" s="608"/>
      <c r="D209" s="608">
        <v>36</v>
      </c>
      <c r="E209" s="608">
        <v>13</v>
      </c>
      <c r="F209" s="633">
        <v>0</v>
      </c>
      <c r="G209" s="633">
        <v>0</v>
      </c>
      <c r="H209" s="633">
        <v>0</v>
      </c>
      <c r="I209" s="633">
        <v>0</v>
      </c>
      <c r="J209" s="633">
        <v>0</v>
      </c>
    </row>
    <row r="210" spans="2:10" hidden="1" x14ac:dyDescent="0.25">
      <c r="B210" s="608">
        <v>2025</v>
      </c>
      <c r="C210" s="608"/>
      <c r="D210" s="608">
        <v>36</v>
      </c>
      <c r="E210" s="608">
        <v>14</v>
      </c>
      <c r="F210" s="633">
        <v>0</v>
      </c>
      <c r="G210" s="633">
        <v>0</v>
      </c>
      <c r="H210" s="633">
        <v>0</v>
      </c>
      <c r="I210" s="633">
        <v>0</v>
      </c>
      <c r="J210" s="633">
        <v>0</v>
      </c>
    </row>
    <row r="211" spans="2:10" hidden="1" x14ac:dyDescent="0.25">
      <c r="B211" s="608">
        <v>2025</v>
      </c>
      <c r="C211" s="608"/>
      <c r="D211" s="608">
        <v>36</v>
      </c>
      <c r="E211" s="608">
        <v>15</v>
      </c>
      <c r="F211" s="633">
        <v>0</v>
      </c>
      <c r="G211" s="633">
        <v>0</v>
      </c>
      <c r="H211" s="633">
        <v>0</v>
      </c>
      <c r="I211" s="633">
        <v>0</v>
      </c>
      <c r="J211" s="633">
        <v>0</v>
      </c>
    </row>
    <row r="212" spans="2:10" hidden="1" x14ac:dyDescent="0.25">
      <c r="B212" s="608">
        <v>2025</v>
      </c>
      <c r="C212" s="608"/>
      <c r="D212" s="608">
        <v>36</v>
      </c>
      <c r="E212" s="608">
        <v>16</v>
      </c>
      <c r="F212" s="633">
        <v>0</v>
      </c>
      <c r="G212" s="633">
        <v>0</v>
      </c>
      <c r="H212" s="633">
        <v>0</v>
      </c>
      <c r="I212" s="633">
        <v>0</v>
      </c>
      <c r="J212" s="633">
        <v>0</v>
      </c>
    </row>
    <row r="213" spans="2:10" hidden="1" x14ac:dyDescent="0.25">
      <c r="B213" s="608">
        <v>2025</v>
      </c>
      <c r="C213" s="608"/>
      <c r="D213" s="608">
        <v>36</v>
      </c>
      <c r="E213" s="608">
        <v>17</v>
      </c>
      <c r="F213" s="633">
        <v>0</v>
      </c>
      <c r="G213" s="633">
        <v>0</v>
      </c>
      <c r="H213" s="633">
        <v>0</v>
      </c>
      <c r="I213" s="633">
        <v>0</v>
      </c>
      <c r="J213" s="633">
        <v>0</v>
      </c>
    </row>
    <row r="214" spans="2:10" hidden="1" x14ac:dyDescent="0.25">
      <c r="B214" s="608">
        <v>2025</v>
      </c>
      <c r="C214" s="608"/>
      <c r="D214" s="608">
        <v>36</v>
      </c>
      <c r="E214" s="608">
        <v>18</v>
      </c>
      <c r="F214" s="633">
        <v>0</v>
      </c>
      <c r="G214" s="633">
        <v>0</v>
      </c>
      <c r="H214" s="633">
        <v>0</v>
      </c>
      <c r="I214" s="633">
        <v>0</v>
      </c>
      <c r="J214" s="633">
        <v>0</v>
      </c>
    </row>
    <row r="215" spans="2:10" hidden="1" x14ac:dyDescent="0.25">
      <c r="B215" s="608">
        <v>2025</v>
      </c>
      <c r="C215" s="608"/>
      <c r="D215" s="608">
        <v>36</v>
      </c>
      <c r="E215" s="608">
        <v>19</v>
      </c>
      <c r="F215" s="633">
        <v>0</v>
      </c>
      <c r="G215" s="633">
        <v>0</v>
      </c>
      <c r="H215" s="633">
        <v>0</v>
      </c>
      <c r="I215" s="633">
        <v>0</v>
      </c>
      <c r="J215" s="633">
        <v>0</v>
      </c>
    </row>
    <row r="216" spans="2:10" hidden="1" x14ac:dyDescent="0.25">
      <c r="B216" s="608">
        <v>2025</v>
      </c>
      <c r="C216" s="608"/>
      <c r="D216" s="608">
        <v>36</v>
      </c>
      <c r="E216" s="608">
        <v>20</v>
      </c>
      <c r="F216" s="633">
        <v>0</v>
      </c>
      <c r="G216" s="633">
        <v>0</v>
      </c>
      <c r="H216" s="633">
        <v>0</v>
      </c>
      <c r="I216" s="633">
        <v>0</v>
      </c>
      <c r="J216" s="633">
        <v>0</v>
      </c>
    </row>
    <row r="217" spans="2:10" hidden="1" x14ac:dyDescent="0.25">
      <c r="B217" s="608">
        <v>2025</v>
      </c>
      <c r="C217" s="608"/>
      <c r="D217" s="608">
        <v>36</v>
      </c>
      <c r="E217" s="608">
        <v>21</v>
      </c>
      <c r="F217" s="633">
        <v>0</v>
      </c>
      <c r="G217" s="633">
        <v>0</v>
      </c>
      <c r="H217" s="633">
        <v>0</v>
      </c>
      <c r="I217" s="633">
        <v>0</v>
      </c>
      <c r="J217" s="633">
        <v>0</v>
      </c>
    </row>
    <row r="218" spans="2:10" hidden="1" x14ac:dyDescent="0.25">
      <c r="B218" s="608">
        <v>2025</v>
      </c>
      <c r="C218" s="608"/>
      <c r="D218" s="608">
        <v>36</v>
      </c>
      <c r="E218" s="608">
        <v>22</v>
      </c>
      <c r="F218" s="633">
        <v>0</v>
      </c>
      <c r="G218" s="633">
        <v>0</v>
      </c>
      <c r="H218" s="633">
        <v>0</v>
      </c>
      <c r="I218" s="633">
        <v>0</v>
      </c>
      <c r="J218" s="633">
        <v>0</v>
      </c>
    </row>
    <row r="219" spans="2:10" hidden="1" x14ac:dyDescent="0.25">
      <c r="B219" s="608">
        <v>2025</v>
      </c>
      <c r="C219" s="608"/>
      <c r="D219" s="608">
        <v>36</v>
      </c>
      <c r="E219" s="608">
        <v>23</v>
      </c>
      <c r="F219" s="633">
        <v>0</v>
      </c>
      <c r="G219" s="633">
        <v>0</v>
      </c>
      <c r="H219" s="633">
        <v>0</v>
      </c>
      <c r="I219" s="633">
        <v>0</v>
      </c>
      <c r="J219" s="633">
        <v>0</v>
      </c>
    </row>
    <row r="220" spans="2:10" hidden="1" x14ac:dyDescent="0.25">
      <c r="B220" s="608">
        <v>2025</v>
      </c>
      <c r="C220" s="608"/>
      <c r="D220" s="608">
        <v>36</v>
      </c>
      <c r="E220" s="608">
        <v>24</v>
      </c>
      <c r="F220" s="633">
        <v>0</v>
      </c>
      <c r="G220" s="633">
        <v>0</v>
      </c>
      <c r="H220" s="633">
        <v>0</v>
      </c>
      <c r="I220" s="633">
        <v>0</v>
      </c>
      <c r="J220" s="633">
        <v>0</v>
      </c>
    </row>
    <row r="221" spans="2:10" hidden="1" x14ac:dyDescent="0.25">
      <c r="B221" s="608">
        <v>2025</v>
      </c>
      <c r="C221" s="608"/>
      <c r="D221" s="608">
        <v>36</v>
      </c>
      <c r="E221" s="608">
        <v>25</v>
      </c>
      <c r="F221" s="633">
        <v>0</v>
      </c>
      <c r="G221" s="633">
        <v>0</v>
      </c>
      <c r="H221" s="633">
        <v>0</v>
      </c>
      <c r="I221" s="633">
        <v>0</v>
      </c>
      <c r="J221" s="633">
        <v>0</v>
      </c>
    </row>
    <row r="222" spans="2:10" hidden="1" x14ac:dyDescent="0.25">
      <c r="B222" s="608">
        <v>2025</v>
      </c>
      <c r="C222" s="608"/>
      <c r="D222" s="608">
        <v>36</v>
      </c>
      <c r="E222" s="608">
        <v>26</v>
      </c>
      <c r="F222" s="633">
        <v>0</v>
      </c>
      <c r="G222" s="633">
        <v>0</v>
      </c>
      <c r="H222" s="633">
        <v>0</v>
      </c>
      <c r="I222" s="633">
        <v>0</v>
      </c>
      <c r="J222" s="633">
        <v>0</v>
      </c>
    </row>
    <row r="223" spans="2:10" hidden="1" x14ac:dyDescent="0.25">
      <c r="B223" s="608">
        <v>2025</v>
      </c>
      <c r="C223" s="608"/>
      <c r="D223" s="608">
        <v>36</v>
      </c>
      <c r="E223" s="608">
        <v>27</v>
      </c>
      <c r="F223" s="633">
        <v>0</v>
      </c>
      <c r="G223" s="633">
        <v>0</v>
      </c>
      <c r="H223" s="633">
        <v>0</v>
      </c>
      <c r="I223" s="633">
        <v>0</v>
      </c>
      <c r="J223" s="633">
        <v>0</v>
      </c>
    </row>
    <row r="224" spans="2:10" hidden="1" x14ac:dyDescent="0.25">
      <c r="B224" s="608">
        <v>2025</v>
      </c>
      <c r="C224" s="608"/>
      <c r="D224" s="608">
        <v>36</v>
      </c>
      <c r="E224" s="608">
        <v>29</v>
      </c>
      <c r="F224" s="633">
        <v>0</v>
      </c>
      <c r="G224" s="633">
        <v>0</v>
      </c>
      <c r="H224" s="633">
        <v>0</v>
      </c>
      <c r="I224" s="633">
        <v>0</v>
      </c>
      <c r="J224" s="633">
        <v>0</v>
      </c>
    </row>
    <row r="225" spans="2:10" hidden="1" x14ac:dyDescent="0.25">
      <c r="B225" s="608">
        <v>2025</v>
      </c>
      <c r="C225" s="608"/>
      <c r="D225" s="608">
        <v>36</v>
      </c>
      <c r="E225" s="608">
        <v>30</v>
      </c>
      <c r="F225" s="633">
        <v>0</v>
      </c>
      <c r="G225" s="633">
        <v>0</v>
      </c>
      <c r="H225" s="633">
        <v>0</v>
      </c>
      <c r="I225" s="633">
        <v>0</v>
      </c>
      <c r="J225" s="633">
        <v>0</v>
      </c>
    </row>
    <row r="226" spans="2:10" hidden="1" x14ac:dyDescent="0.25">
      <c r="B226" s="608">
        <v>2025</v>
      </c>
      <c r="C226" s="608"/>
      <c r="D226" s="608">
        <v>36</v>
      </c>
      <c r="E226" s="608">
        <v>31</v>
      </c>
      <c r="F226" s="633">
        <v>0</v>
      </c>
      <c r="G226" s="633">
        <v>0</v>
      </c>
      <c r="H226" s="633">
        <v>0</v>
      </c>
      <c r="I226" s="633">
        <v>0</v>
      </c>
      <c r="J226" s="633">
        <v>0</v>
      </c>
    </row>
    <row r="227" spans="2:10" hidden="1" x14ac:dyDescent="0.25">
      <c r="B227" s="610">
        <v>2025</v>
      </c>
      <c r="C227" s="610"/>
      <c r="D227" s="610">
        <v>37</v>
      </c>
      <c r="E227" s="610">
        <v>7</v>
      </c>
      <c r="F227" s="634">
        <v>0</v>
      </c>
      <c r="G227" s="634">
        <v>0</v>
      </c>
      <c r="H227" s="634">
        <v>0</v>
      </c>
      <c r="I227" s="634">
        <v>0</v>
      </c>
      <c r="J227" s="634">
        <v>0</v>
      </c>
    </row>
    <row r="228" spans="2:10" hidden="1" x14ac:dyDescent="0.25">
      <c r="B228" s="610">
        <v>2025</v>
      </c>
      <c r="C228" s="610"/>
      <c r="D228" s="610">
        <v>37</v>
      </c>
      <c r="E228" s="610">
        <v>8</v>
      </c>
      <c r="F228" s="634">
        <v>0</v>
      </c>
      <c r="G228" s="634">
        <v>0</v>
      </c>
      <c r="H228" s="634">
        <v>0</v>
      </c>
      <c r="I228" s="634">
        <v>0</v>
      </c>
      <c r="J228" s="634">
        <v>0</v>
      </c>
    </row>
    <row r="229" spans="2:10" hidden="1" x14ac:dyDescent="0.25">
      <c r="B229" s="610">
        <v>2025</v>
      </c>
      <c r="C229" s="610"/>
      <c r="D229" s="610">
        <v>37</v>
      </c>
      <c r="E229" s="610">
        <v>9</v>
      </c>
      <c r="F229" s="634">
        <v>0</v>
      </c>
      <c r="G229" s="634">
        <v>0</v>
      </c>
      <c r="H229" s="634">
        <v>0</v>
      </c>
      <c r="I229" s="634">
        <v>0</v>
      </c>
      <c r="J229" s="634">
        <v>0</v>
      </c>
    </row>
    <row r="230" spans="2:10" hidden="1" x14ac:dyDescent="0.25">
      <c r="B230" s="610">
        <v>2025</v>
      </c>
      <c r="C230" s="610"/>
      <c r="D230" s="610">
        <v>37</v>
      </c>
      <c r="E230" s="610">
        <v>10</v>
      </c>
      <c r="F230" s="634">
        <v>0</v>
      </c>
      <c r="G230" s="634">
        <v>0</v>
      </c>
      <c r="H230" s="634">
        <v>0</v>
      </c>
      <c r="I230" s="634">
        <v>0</v>
      </c>
      <c r="J230" s="634">
        <v>0</v>
      </c>
    </row>
    <row r="231" spans="2:10" hidden="1" x14ac:dyDescent="0.25">
      <c r="B231" s="610">
        <v>2025</v>
      </c>
      <c r="C231" s="610"/>
      <c r="D231" s="610">
        <v>37</v>
      </c>
      <c r="E231" s="610">
        <v>11</v>
      </c>
      <c r="F231" s="634">
        <v>0</v>
      </c>
      <c r="G231" s="634">
        <v>0</v>
      </c>
      <c r="H231" s="634">
        <v>0</v>
      </c>
      <c r="I231" s="634">
        <v>0</v>
      </c>
      <c r="J231" s="634">
        <v>0</v>
      </c>
    </row>
    <row r="232" spans="2:10" hidden="1" x14ac:dyDescent="0.25">
      <c r="B232" s="610">
        <v>2025</v>
      </c>
      <c r="C232" s="610"/>
      <c r="D232" s="610">
        <v>37</v>
      </c>
      <c r="E232" s="610">
        <v>12</v>
      </c>
      <c r="F232" s="634">
        <v>0</v>
      </c>
      <c r="G232" s="634">
        <v>0</v>
      </c>
      <c r="H232" s="634">
        <v>0</v>
      </c>
      <c r="I232" s="634">
        <v>0</v>
      </c>
      <c r="J232" s="634">
        <v>0</v>
      </c>
    </row>
    <row r="233" spans="2:10" hidden="1" x14ac:dyDescent="0.25">
      <c r="B233" s="610">
        <v>2025</v>
      </c>
      <c r="C233" s="610"/>
      <c r="D233" s="610">
        <v>37</v>
      </c>
      <c r="E233" s="610">
        <v>13</v>
      </c>
      <c r="F233" s="634">
        <v>0</v>
      </c>
      <c r="G233" s="634">
        <v>0</v>
      </c>
      <c r="H233" s="634">
        <v>0</v>
      </c>
      <c r="I233" s="634">
        <v>0</v>
      </c>
      <c r="J233" s="634">
        <v>0</v>
      </c>
    </row>
    <row r="234" spans="2:10" hidden="1" x14ac:dyDescent="0.25">
      <c r="B234" s="610">
        <v>2025</v>
      </c>
      <c r="C234" s="610"/>
      <c r="D234" s="610">
        <v>37</v>
      </c>
      <c r="E234" s="610">
        <v>14</v>
      </c>
      <c r="F234" s="634">
        <v>0</v>
      </c>
      <c r="G234" s="634">
        <v>0</v>
      </c>
      <c r="H234" s="634">
        <v>0</v>
      </c>
      <c r="I234" s="634">
        <v>0</v>
      </c>
      <c r="J234" s="634">
        <v>0</v>
      </c>
    </row>
    <row r="235" spans="2:10" hidden="1" x14ac:dyDescent="0.25">
      <c r="B235" s="610">
        <v>2025</v>
      </c>
      <c r="C235" s="610"/>
      <c r="D235" s="610">
        <v>37</v>
      </c>
      <c r="E235" s="610">
        <v>15</v>
      </c>
      <c r="F235" s="634">
        <v>0</v>
      </c>
      <c r="G235" s="634">
        <v>0</v>
      </c>
      <c r="H235" s="634">
        <v>0</v>
      </c>
      <c r="I235" s="634">
        <v>0</v>
      </c>
      <c r="J235" s="634">
        <v>0</v>
      </c>
    </row>
    <row r="236" spans="2:10" hidden="1" x14ac:dyDescent="0.25">
      <c r="B236" s="610">
        <v>2025</v>
      </c>
      <c r="C236" s="610"/>
      <c r="D236" s="610">
        <v>37</v>
      </c>
      <c r="E236" s="610">
        <v>16</v>
      </c>
      <c r="F236" s="634">
        <v>0</v>
      </c>
      <c r="G236" s="634">
        <v>0</v>
      </c>
      <c r="H236" s="634">
        <v>0</v>
      </c>
      <c r="I236" s="634">
        <v>0</v>
      </c>
      <c r="J236" s="634">
        <v>0</v>
      </c>
    </row>
    <row r="237" spans="2:10" hidden="1" x14ac:dyDescent="0.25">
      <c r="B237" s="610">
        <v>2025</v>
      </c>
      <c r="C237" s="610"/>
      <c r="D237" s="610">
        <v>37</v>
      </c>
      <c r="E237" s="610">
        <v>17</v>
      </c>
      <c r="F237" s="634">
        <v>0</v>
      </c>
      <c r="G237" s="634">
        <v>0</v>
      </c>
      <c r="H237" s="634">
        <v>0</v>
      </c>
      <c r="I237" s="634">
        <v>0</v>
      </c>
      <c r="J237" s="634">
        <v>0</v>
      </c>
    </row>
    <row r="238" spans="2:10" hidden="1" x14ac:dyDescent="0.25">
      <c r="B238" s="610">
        <v>2025</v>
      </c>
      <c r="C238" s="610"/>
      <c r="D238" s="610">
        <v>37</v>
      </c>
      <c r="E238" s="610">
        <v>18</v>
      </c>
      <c r="F238" s="634">
        <v>0</v>
      </c>
      <c r="G238" s="634">
        <v>0</v>
      </c>
      <c r="H238" s="634">
        <v>0</v>
      </c>
      <c r="I238" s="634">
        <v>0</v>
      </c>
      <c r="J238" s="634">
        <v>0</v>
      </c>
    </row>
    <row r="239" spans="2:10" hidden="1" x14ac:dyDescent="0.25">
      <c r="B239" s="610">
        <v>2025</v>
      </c>
      <c r="C239" s="610"/>
      <c r="D239" s="610">
        <v>37</v>
      </c>
      <c r="E239" s="610">
        <v>19</v>
      </c>
      <c r="F239" s="634">
        <v>0</v>
      </c>
      <c r="G239" s="634">
        <v>0</v>
      </c>
      <c r="H239" s="634">
        <v>0</v>
      </c>
      <c r="I239" s="634">
        <v>0</v>
      </c>
      <c r="J239" s="634">
        <v>0</v>
      </c>
    </row>
    <row r="240" spans="2:10" hidden="1" x14ac:dyDescent="0.25">
      <c r="B240" s="610">
        <v>2025</v>
      </c>
      <c r="C240" s="610"/>
      <c r="D240" s="610">
        <v>37</v>
      </c>
      <c r="E240" s="610">
        <v>20</v>
      </c>
      <c r="F240" s="634">
        <v>0</v>
      </c>
      <c r="G240" s="634">
        <v>0</v>
      </c>
      <c r="H240" s="634">
        <v>0</v>
      </c>
      <c r="I240" s="634">
        <v>0</v>
      </c>
      <c r="J240" s="634">
        <v>0</v>
      </c>
    </row>
    <row r="241" spans="2:10" hidden="1" x14ac:dyDescent="0.25">
      <c r="B241" s="610">
        <v>2025</v>
      </c>
      <c r="C241" s="610"/>
      <c r="D241" s="610">
        <v>37</v>
      </c>
      <c r="E241" s="610">
        <v>21</v>
      </c>
      <c r="F241" s="634">
        <v>0</v>
      </c>
      <c r="G241" s="634">
        <v>0</v>
      </c>
      <c r="H241" s="634">
        <v>0</v>
      </c>
      <c r="I241" s="634">
        <v>0</v>
      </c>
      <c r="J241" s="634">
        <v>0</v>
      </c>
    </row>
    <row r="242" spans="2:10" hidden="1" x14ac:dyDescent="0.25">
      <c r="B242" s="610">
        <v>2025</v>
      </c>
      <c r="C242" s="610"/>
      <c r="D242" s="610">
        <v>37</v>
      </c>
      <c r="E242" s="610">
        <v>22</v>
      </c>
      <c r="F242" s="634">
        <v>0</v>
      </c>
      <c r="G242" s="634">
        <v>0</v>
      </c>
      <c r="H242" s="634">
        <v>0</v>
      </c>
      <c r="I242" s="634">
        <v>0</v>
      </c>
      <c r="J242" s="634">
        <v>0</v>
      </c>
    </row>
    <row r="243" spans="2:10" hidden="1" x14ac:dyDescent="0.25">
      <c r="B243" s="610">
        <v>2025</v>
      </c>
      <c r="C243" s="610"/>
      <c r="D243" s="610">
        <v>37</v>
      </c>
      <c r="E243" s="610">
        <v>23</v>
      </c>
      <c r="F243" s="634">
        <v>0</v>
      </c>
      <c r="G243" s="634">
        <v>0</v>
      </c>
      <c r="H243" s="634">
        <v>0</v>
      </c>
      <c r="I243" s="634">
        <v>0</v>
      </c>
      <c r="J243" s="634">
        <v>0</v>
      </c>
    </row>
    <row r="244" spans="2:10" hidden="1" x14ac:dyDescent="0.25">
      <c r="B244" s="610">
        <v>2025</v>
      </c>
      <c r="C244" s="610"/>
      <c r="D244" s="610">
        <v>37</v>
      </c>
      <c r="E244" s="610">
        <v>24</v>
      </c>
      <c r="F244" s="634">
        <v>0</v>
      </c>
      <c r="G244" s="634">
        <v>0</v>
      </c>
      <c r="H244" s="634">
        <v>0</v>
      </c>
      <c r="I244" s="634">
        <v>0</v>
      </c>
      <c r="J244" s="634">
        <v>0</v>
      </c>
    </row>
    <row r="245" spans="2:10" hidden="1" x14ac:dyDescent="0.25">
      <c r="B245" s="610">
        <v>2025</v>
      </c>
      <c r="C245" s="610"/>
      <c r="D245" s="610">
        <v>37</v>
      </c>
      <c r="E245" s="610">
        <v>25</v>
      </c>
      <c r="F245" s="634">
        <v>0</v>
      </c>
      <c r="G245" s="634">
        <v>0</v>
      </c>
      <c r="H245" s="634">
        <v>0</v>
      </c>
      <c r="I245" s="634">
        <v>0</v>
      </c>
      <c r="J245" s="634">
        <v>0</v>
      </c>
    </row>
    <row r="246" spans="2:10" hidden="1" x14ac:dyDescent="0.25">
      <c r="B246" s="610">
        <v>2025</v>
      </c>
      <c r="C246" s="610"/>
      <c r="D246" s="610">
        <v>37</v>
      </c>
      <c r="E246" s="610">
        <v>26</v>
      </c>
      <c r="F246" s="634">
        <v>0</v>
      </c>
      <c r="G246" s="634">
        <v>0</v>
      </c>
      <c r="H246" s="634">
        <v>0</v>
      </c>
      <c r="I246" s="634">
        <v>0</v>
      </c>
      <c r="J246" s="634">
        <v>0</v>
      </c>
    </row>
    <row r="247" spans="2:10" hidden="1" x14ac:dyDescent="0.25">
      <c r="B247" s="610">
        <v>2025</v>
      </c>
      <c r="C247" s="610"/>
      <c r="D247" s="610">
        <v>37</v>
      </c>
      <c r="E247" s="610">
        <v>27</v>
      </c>
      <c r="F247" s="634">
        <v>0</v>
      </c>
      <c r="G247" s="634">
        <v>0</v>
      </c>
      <c r="H247" s="634">
        <v>0</v>
      </c>
      <c r="I247" s="634">
        <v>0</v>
      </c>
      <c r="J247" s="634">
        <v>0</v>
      </c>
    </row>
    <row r="248" spans="2:10" hidden="1" x14ac:dyDescent="0.25">
      <c r="B248" s="610">
        <v>2025</v>
      </c>
      <c r="C248" s="610"/>
      <c r="D248" s="610">
        <v>37</v>
      </c>
      <c r="E248" s="610">
        <v>29</v>
      </c>
      <c r="F248" s="634">
        <v>0</v>
      </c>
      <c r="G248" s="634">
        <v>0</v>
      </c>
      <c r="H248" s="634">
        <v>0</v>
      </c>
      <c r="I248" s="634">
        <v>0</v>
      </c>
      <c r="J248" s="634">
        <v>0</v>
      </c>
    </row>
    <row r="249" spans="2:10" hidden="1" x14ac:dyDescent="0.25">
      <c r="B249" s="610">
        <v>2025</v>
      </c>
      <c r="C249" s="610"/>
      <c r="D249" s="610">
        <v>37</v>
      </c>
      <c r="E249" s="610">
        <v>30</v>
      </c>
      <c r="F249" s="634">
        <v>0</v>
      </c>
      <c r="G249" s="634">
        <v>0</v>
      </c>
      <c r="H249" s="634">
        <v>0</v>
      </c>
      <c r="I249" s="634">
        <v>0</v>
      </c>
      <c r="J249" s="634">
        <v>0</v>
      </c>
    </row>
    <row r="250" spans="2:10" hidden="1" x14ac:dyDescent="0.25">
      <c r="B250" s="610">
        <v>2025</v>
      </c>
      <c r="C250" s="610"/>
      <c r="D250" s="610">
        <v>37</v>
      </c>
      <c r="E250" s="610">
        <v>31</v>
      </c>
      <c r="F250" s="634">
        <v>0</v>
      </c>
      <c r="G250" s="634">
        <v>0</v>
      </c>
      <c r="H250" s="634">
        <v>0</v>
      </c>
      <c r="I250" s="634">
        <v>0</v>
      </c>
      <c r="J250" s="634">
        <v>0</v>
      </c>
    </row>
    <row r="251" spans="2:10" hidden="1" x14ac:dyDescent="0.25">
      <c r="B251" s="616">
        <v>2025</v>
      </c>
      <c r="C251" s="616"/>
      <c r="D251" s="616">
        <v>38</v>
      </c>
      <c r="E251" s="616">
        <v>7</v>
      </c>
      <c r="F251" s="635">
        <v>0</v>
      </c>
      <c r="G251" s="635">
        <v>0</v>
      </c>
      <c r="H251" s="635">
        <v>0</v>
      </c>
      <c r="I251" s="635">
        <v>0</v>
      </c>
      <c r="J251" s="635">
        <v>0</v>
      </c>
    </row>
    <row r="252" spans="2:10" hidden="1" x14ac:dyDescent="0.25">
      <c r="B252" s="616">
        <v>2025</v>
      </c>
      <c r="C252" s="616"/>
      <c r="D252" s="616">
        <v>38</v>
      </c>
      <c r="E252" s="616">
        <v>8</v>
      </c>
      <c r="F252" s="635">
        <v>0</v>
      </c>
      <c r="G252" s="635">
        <v>0</v>
      </c>
      <c r="H252" s="635">
        <v>0</v>
      </c>
      <c r="I252" s="635">
        <v>0</v>
      </c>
      <c r="J252" s="635">
        <v>0</v>
      </c>
    </row>
    <row r="253" spans="2:10" hidden="1" x14ac:dyDescent="0.25">
      <c r="B253" s="616">
        <v>2025</v>
      </c>
      <c r="C253" s="616"/>
      <c r="D253" s="616">
        <v>38</v>
      </c>
      <c r="E253" s="616">
        <v>9</v>
      </c>
      <c r="F253" s="635">
        <v>0</v>
      </c>
      <c r="G253" s="635">
        <v>0</v>
      </c>
      <c r="H253" s="635">
        <v>0</v>
      </c>
      <c r="I253" s="635">
        <v>0</v>
      </c>
      <c r="J253" s="635">
        <v>0</v>
      </c>
    </row>
    <row r="254" spans="2:10" hidden="1" x14ac:dyDescent="0.25">
      <c r="B254" s="616">
        <v>2025</v>
      </c>
      <c r="C254" s="616"/>
      <c r="D254" s="616">
        <v>38</v>
      </c>
      <c r="E254" s="616">
        <v>10</v>
      </c>
      <c r="F254" s="635">
        <v>0</v>
      </c>
      <c r="G254" s="635">
        <v>0</v>
      </c>
      <c r="H254" s="635">
        <v>0</v>
      </c>
      <c r="I254" s="635">
        <v>0</v>
      </c>
      <c r="J254" s="635">
        <v>0</v>
      </c>
    </row>
    <row r="255" spans="2:10" hidden="1" x14ac:dyDescent="0.25">
      <c r="B255" s="616">
        <v>2025</v>
      </c>
      <c r="C255" s="616"/>
      <c r="D255" s="616">
        <v>38</v>
      </c>
      <c r="E255" s="616">
        <v>11</v>
      </c>
      <c r="F255" s="635">
        <v>0</v>
      </c>
      <c r="G255" s="635">
        <v>0</v>
      </c>
      <c r="H255" s="635">
        <v>0</v>
      </c>
      <c r="I255" s="635">
        <v>0</v>
      </c>
      <c r="J255" s="635">
        <v>0</v>
      </c>
    </row>
    <row r="256" spans="2:10" hidden="1" x14ac:dyDescent="0.25">
      <c r="B256" s="616">
        <v>2025</v>
      </c>
      <c r="C256" s="616"/>
      <c r="D256" s="616">
        <v>38</v>
      </c>
      <c r="E256" s="616">
        <v>12</v>
      </c>
      <c r="F256" s="635">
        <v>0</v>
      </c>
      <c r="G256" s="635">
        <v>0</v>
      </c>
      <c r="H256" s="635">
        <v>0</v>
      </c>
      <c r="I256" s="635">
        <v>0</v>
      </c>
      <c r="J256" s="635">
        <v>0</v>
      </c>
    </row>
    <row r="257" spans="2:10" hidden="1" x14ac:dyDescent="0.25">
      <c r="B257" s="616">
        <v>2025</v>
      </c>
      <c r="C257" s="616"/>
      <c r="D257" s="616">
        <v>38</v>
      </c>
      <c r="E257" s="616">
        <v>13</v>
      </c>
      <c r="F257" s="635">
        <v>0</v>
      </c>
      <c r="G257" s="635">
        <v>0</v>
      </c>
      <c r="H257" s="635">
        <v>0</v>
      </c>
      <c r="I257" s="635">
        <v>0</v>
      </c>
      <c r="J257" s="635">
        <v>0</v>
      </c>
    </row>
    <row r="258" spans="2:10" hidden="1" x14ac:dyDescent="0.25">
      <c r="B258" s="616">
        <v>2025</v>
      </c>
      <c r="C258" s="616"/>
      <c r="D258" s="616">
        <v>38</v>
      </c>
      <c r="E258" s="616">
        <v>14</v>
      </c>
      <c r="F258" s="635">
        <v>0</v>
      </c>
      <c r="G258" s="635">
        <v>0</v>
      </c>
      <c r="H258" s="635">
        <v>0</v>
      </c>
      <c r="I258" s="635">
        <v>0</v>
      </c>
      <c r="J258" s="635">
        <v>0</v>
      </c>
    </row>
    <row r="259" spans="2:10" hidden="1" x14ac:dyDescent="0.25">
      <c r="B259" s="616">
        <v>2025</v>
      </c>
      <c r="C259" s="616"/>
      <c r="D259" s="616">
        <v>38</v>
      </c>
      <c r="E259" s="616">
        <v>15</v>
      </c>
      <c r="F259" s="635">
        <v>0</v>
      </c>
      <c r="G259" s="635">
        <v>0</v>
      </c>
      <c r="H259" s="635">
        <v>0</v>
      </c>
      <c r="I259" s="635">
        <v>0</v>
      </c>
      <c r="J259" s="635">
        <v>0</v>
      </c>
    </row>
    <row r="260" spans="2:10" hidden="1" x14ac:dyDescent="0.25">
      <c r="B260" s="616">
        <v>2025</v>
      </c>
      <c r="C260" s="616"/>
      <c r="D260" s="616">
        <v>38</v>
      </c>
      <c r="E260" s="616">
        <v>16</v>
      </c>
      <c r="F260" s="635">
        <v>0</v>
      </c>
      <c r="G260" s="635">
        <v>0</v>
      </c>
      <c r="H260" s="635">
        <v>0</v>
      </c>
      <c r="I260" s="635">
        <v>0</v>
      </c>
      <c r="J260" s="635">
        <v>0</v>
      </c>
    </row>
    <row r="261" spans="2:10" hidden="1" x14ac:dyDescent="0.25">
      <c r="B261" s="616">
        <v>2025</v>
      </c>
      <c r="C261" s="616"/>
      <c r="D261" s="616">
        <v>38</v>
      </c>
      <c r="E261" s="616">
        <v>17</v>
      </c>
      <c r="F261" s="635">
        <v>0</v>
      </c>
      <c r="G261" s="635">
        <v>0</v>
      </c>
      <c r="H261" s="635">
        <v>0</v>
      </c>
      <c r="I261" s="635">
        <v>0</v>
      </c>
      <c r="J261" s="635">
        <v>0</v>
      </c>
    </row>
    <row r="262" spans="2:10" hidden="1" x14ac:dyDescent="0.25">
      <c r="B262" s="616">
        <v>2025</v>
      </c>
      <c r="C262" s="616"/>
      <c r="D262" s="616">
        <v>38</v>
      </c>
      <c r="E262" s="616">
        <v>18</v>
      </c>
      <c r="F262" s="635">
        <v>0</v>
      </c>
      <c r="G262" s="635">
        <v>0</v>
      </c>
      <c r="H262" s="635">
        <v>0</v>
      </c>
      <c r="I262" s="635">
        <v>0</v>
      </c>
      <c r="J262" s="635">
        <v>0</v>
      </c>
    </row>
    <row r="263" spans="2:10" hidden="1" x14ac:dyDescent="0.25">
      <c r="B263" s="616">
        <v>2025</v>
      </c>
      <c r="C263" s="616"/>
      <c r="D263" s="616">
        <v>38</v>
      </c>
      <c r="E263" s="616">
        <v>19</v>
      </c>
      <c r="F263" s="635">
        <v>0</v>
      </c>
      <c r="G263" s="635">
        <v>0</v>
      </c>
      <c r="H263" s="635">
        <v>0</v>
      </c>
      <c r="I263" s="635">
        <v>0</v>
      </c>
      <c r="J263" s="635">
        <v>0</v>
      </c>
    </row>
    <row r="264" spans="2:10" hidden="1" x14ac:dyDescent="0.25">
      <c r="B264" s="616">
        <v>2025</v>
      </c>
      <c r="C264" s="616"/>
      <c r="D264" s="616">
        <v>38</v>
      </c>
      <c r="E264" s="616">
        <v>20</v>
      </c>
      <c r="F264" s="635">
        <v>0</v>
      </c>
      <c r="G264" s="635">
        <v>0</v>
      </c>
      <c r="H264" s="635">
        <v>0</v>
      </c>
      <c r="I264" s="635">
        <v>0</v>
      </c>
      <c r="J264" s="635">
        <v>0</v>
      </c>
    </row>
    <row r="265" spans="2:10" hidden="1" x14ac:dyDescent="0.25">
      <c r="B265" s="616">
        <v>2025</v>
      </c>
      <c r="C265" s="616"/>
      <c r="D265" s="616">
        <v>38</v>
      </c>
      <c r="E265" s="616">
        <v>21</v>
      </c>
      <c r="F265" s="635">
        <v>0</v>
      </c>
      <c r="G265" s="635">
        <v>0</v>
      </c>
      <c r="H265" s="635">
        <v>0</v>
      </c>
      <c r="I265" s="635">
        <v>0</v>
      </c>
      <c r="J265" s="635">
        <v>0</v>
      </c>
    </row>
    <row r="266" spans="2:10" hidden="1" x14ac:dyDescent="0.25">
      <c r="B266" s="616">
        <v>2025</v>
      </c>
      <c r="C266" s="616"/>
      <c r="D266" s="616">
        <v>38</v>
      </c>
      <c r="E266" s="616">
        <v>22</v>
      </c>
      <c r="F266" s="635">
        <v>0</v>
      </c>
      <c r="G266" s="635">
        <v>0</v>
      </c>
      <c r="H266" s="635">
        <v>0</v>
      </c>
      <c r="I266" s="635">
        <v>0</v>
      </c>
      <c r="J266" s="635">
        <v>0</v>
      </c>
    </row>
    <row r="267" spans="2:10" hidden="1" x14ac:dyDescent="0.25">
      <c r="B267" s="616">
        <v>2025</v>
      </c>
      <c r="C267" s="616"/>
      <c r="D267" s="616">
        <v>38</v>
      </c>
      <c r="E267" s="616">
        <v>23</v>
      </c>
      <c r="F267" s="635">
        <v>0</v>
      </c>
      <c r="G267" s="635">
        <v>0</v>
      </c>
      <c r="H267" s="635">
        <v>0</v>
      </c>
      <c r="I267" s="635">
        <v>0</v>
      </c>
      <c r="J267" s="635">
        <v>0</v>
      </c>
    </row>
    <row r="268" spans="2:10" hidden="1" x14ac:dyDescent="0.25">
      <c r="B268" s="616">
        <v>2025</v>
      </c>
      <c r="C268" s="616"/>
      <c r="D268" s="616">
        <v>38</v>
      </c>
      <c r="E268" s="616">
        <v>24</v>
      </c>
      <c r="F268" s="635">
        <v>0</v>
      </c>
      <c r="G268" s="635">
        <v>0</v>
      </c>
      <c r="H268" s="635">
        <v>0</v>
      </c>
      <c r="I268" s="635">
        <v>0</v>
      </c>
      <c r="J268" s="635">
        <v>0</v>
      </c>
    </row>
    <row r="269" spans="2:10" hidden="1" x14ac:dyDescent="0.25">
      <c r="B269" s="616">
        <v>2025</v>
      </c>
      <c r="C269" s="616"/>
      <c r="D269" s="616">
        <v>38</v>
      </c>
      <c r="E269" s="616">
        <v>25</v>
      </c>
      <c r="F269" s="635">
        <v>0</v>
      </c>
      <c r="G269" s="635">
        <v>0</v>
      </c>
      <c r="H269" s="635">
        <v>0</v>
      </c>
      <c r="I269" s="635">
        <v>0</v>
      </c>
      <c r="J269" s="635">
        <v>0</v>
      </c>
    </row>
    <row r="270" spans="2:10" hidden="1" x14ac:dyDescent="0.25">
      <c r="B270" s="616">
        <v>2025</v>
      </c>
      <c r="C270" s="616"/>
      <c r="D270" s="616">
        <v>38</v>
      </c>
      <c r="E270" s="616">
        <v>26</v>
      </c>
      <c r="F270" s="635">
        <v>0</v>
      </c>
      <c r="G270" s="635">
        <v>0</v>
      </c>
      <c r="H270" s="635">
        <v>0</v>
      </c>
      <c r="I270" s="635">
        <v>0</v>
      </c>
      <c r="J270" s="635">
        <v>0</v>
      </c>
    </row>
    <row r="271" spans="2:10" hidden="1" x14ac:dyDescent="0.25">
      <c r="B271" s="616">
        <v>2025</v>
      </c>
      <c r="C271" s="616"/>
      <c r="D271" s="616">
        <v>38</v>
      </c>
      <c r="E271" s="616">
        <v>27</v>
      </c>
      <c r="F271" s="635">
        <v>0</v>
      </c>
      <c r="G271" s="635">
        <v>0</v>
      </c>
      <c r="H271" s="635">
        <v>0</v>
      </c>
      <c r="I271" s="635">
        <v>0</v>
      </c>
      <c r="J271" s="635">
        <v>0</v>
      </c>
    </row>
    <row r="272" spans="2:10" hidden="1" x14ac:dyDescent="0.25">
      <c r="B272" s="616">
        <v>2025</v>
      </c>
      <c r="C272" s="616"/>
      <c r="D272" s="616">
        <v>38</v>
      </c>
      <c r="E272" s="616">
        <v>29</v>
      </c>
      <c r="F272" s="635">
        <v>0</v>
      </c>
      <c r="G272" s="635">
        <v>0</v>
      </c>
      <c r="H272" s="635">
        <v>0</v>
      </c>
      <c r="I272" s="635">
        <v>0</v>
      </c>
      <c r="J272" s="635">
        <v>0</v>
      </c>
    </row>
    <row r="273" spans="2:10" hidden="1" x14ac:dyDescent="0.25">
      <c r="B273" s="616">
        <v>2025</v>
      </c>
      <c r="C273" s="616"/>
      <c r="D273" s="616">
        <v>38</v>
      </c>
      <c r="E273" s="616">
        <v>30</v>
      </c>
      <c r="F273" s="635">
        <v>0</v>
      </c>
      <c r="G273" s="635">
        <v>0</v>
      </c>
      <c r="H273" s="635">
        <v>0</v>
      </c>
      <c r="I273" s="635">
        <v>0</v>
      </c>
      <c r="J273" s="635">
        <v>0</v>
      </c>
    </row>
    <row r="274" spans="2:10" hidden="1" x14ac:dyDescent="0.25">
      <c r="B274" s="616">
        <v>2025</v>
      </c>
      <c r="C274" s="616"/>
      <c r="D274" s="616">
        <v>38</v>
      </c>
      <c r="E274" s="616">
        <v>31</v>
      </c>
      <c r="F274" s="635">
        <v>0</v>
      </c>
      <c r="G274" s="635">
        <v>0</v>
      </c>
      <c r="H274" s="635">
        <v>0</v>
      </c>
      <c r="I274" s="635">
        <v>0</v>
      </c>
      <c r="J274" s="635">
        <v>0</v>
      </c>
    </row>
    <row r="275" spans="2:10" hidden="1" x14ac:dyDescent="0.25">
      <c r="B275" s="617">
        <v>2025</v>
      </c>
      <c r="C275" s="617"/>
      <c r="D275" s="617">
        <v>39</v>
      </c>
      <c r="E275" s="617">
        <v>7</v>
      </c>
      <c r="F275" s="636">
        <v>0</v>
      </c>
      <c r="G275" s="636">
        <v>0</v>
      </c>
      <c r="H275" s="636">
        <v>0</v>
      </c>
      <c r="I275" s="636">
        <v>0</v>
      </c>
      <c r="J275" s="636">
        <v>0</v>
      </c>
    </row>
    <row r="276" spans="2:10" hidden="1" x14ac:dyDescent="0.25">
      <c r="B276" s="617">
        <v>2025</v>
      </c>
      <c r="C276" s="617"/>
      <c r="D276" s="617">
        <v>39</v>
      </c>
      <c r="E276" s="617">
        <v>8</v>
      </c>
      <c r="F276" s="636">
        <v>0</v>
      </c>
      <c r="G276" s="636">
        <v>0</v>
      </c>
      <c r="H276" s="636">
        <v>0</v>
      </c>
      <c r="I276" s="636">
        <v>0</v>
      </c>
      <c r="J276" s="636">
        <v>0</v>
      </c>
    </row>
    <row r="277" spans="2:10" hidden="1" x14ac:dyDescent="0.25">
      <c r="B277" s="617">
        <v>2025</v>
      </c>
      <c r="C277" s="617"/>
      <c r="D277" s="617">
        <v>39</v>
      </c>
      <c r="E277" s="617">
        <v>9</v>
      </c>
      <c r="F277" s="636">
        <v>0</v>
      </c>
      <c r="G277" s="636">
        <v>0</v>
      </c>
      <c r="H277" s="636">
        <v>0</v>
      </c>
      <c r="I277" s="636">
        <v>0</v>
      </c>
      <c r="J277" s="636">
        <v>0</v>
      </c>
    </row>
    <row r="278" spans="2:10" hidden="1" x14ac:dyDescent="0.25">
      <c r="B278" s="617">
        <v>2025</v>
      </c>
      <c r="C278" s="617"/>
      <c r="D278" s="617">
        <v>39</v>
      </c>
      <c r="E278" s="617">
        <v>10</v>
      </c>
      <c r="F278" s="636">
        <v>0</v>
      </c>
      <c r="G278" s="636">
        <v>0</v>
      </c>
      <c r="H278" s="636">
        <v>0</v>
      </c>
      <c r="I278" s="636">
        <v>0</v>
      </c>
      <c r="J278" s="636">
        <v>0</v>
      </c>
    </row>
    <row r="279" spans="2:10" hidden="1" x14ac:dyDescent="0.25">
      <c r="B279" s="617">
        <v>2025</v>
      </c>
      <c r="C279" s="617"/>
      <c r="D279" s="617">
        <v>39</v>
      </c>
      <c r="E279" s="617">
        <v>11</v>
      </c>
      <c r="F279" s="636">
        <v>0</v>
      </c>
      <c r="G279" s="636">
        <v>0</v>
      </c>
      <c r="H279" s="636">
        <v>0</v>
      </c>
      <c r="I279" s="636">
        <v>0</v>
      </c>
      <c r="J279" s="636">
        <v>0</v>
      </c>
    </row>
    <row r="280" spans="2:10" hidden="1" x14ac:dyDescent="0.25">
      <c r="B280" s="617">
        <v>2025</v>
      </c>
      <c r="C280" s="617"/>
      <c r="D280" s="617">
        <v>39</v>
      </c>
      <c r="E280" s="617">
        <v>12</v>
      </c>
      <c r="F280" s="636">
        <v>0</v>
      </c>
      <c r="G280" s="636">
        <v>0</v>
      </c>
      <c r="H280" s="636">
        <v>0</v>
      </c>
      <c r="I280" s="636">
        <v>0</v>
      </c>
      <c r="J280" s="636">
        <v>0</v>
      </c>
    </row>
    <row r="281" spans="2:10" hidden="1" x14ac:dyDescent="0.25">
      <c r="B281" s="617">
        <v>2025</v>
      </c>
      <c r="C281" s="617"/>
      <c r="D281" s="617">
        <v>39</v>
      </c>
      <c r="E281" s="617">
        <v>13</v>
      </c>
      <c r="F281" s="636">
        <v>0</v>
      </c>
      <c r="G281" s="636">
        <v>0</v>
      </c>
      <c r="H281" s="636">
        <v>0</v>
      </c>
      <c r="I281" s="636">
        <v>0</v>
      </c>
      <c r="J281" s="636">
        <v>0</v>
      </c>
    </row>
    <row r="282" spans="2:10" hidden="1" x14ac:dyDescent="0.25">
      <c r="B282" s="617">
        <v>2025</v>
      </c>
      <c r="C282" s="617"/>
      <c r="D282" s="617">
        <v>39</v>
      </c>
      <c r="E282" s="617">
        <v>14</v>
      </c>
      <c r="F282" s="636">
        <v>0</v>
      </c>
      <c r="G282" s="636">
        <v>0</v>
      </c>
      <c r="H282" s="636">
        <v>0</v>
      </c>
      <c r="I282" s="636">
        <v>0</v>
      </c>
      <c r="J282" s="636">
        <v>0</v>
      </c>
    </row>
    <row r="283" spans="2:10" hidden="1" x14ac:dyDescent="0.25">
      <c r="B283" s="617">
        <v>2025</v>
      </c>
      <c r="C283" s="617"/>
      <c r="D283" s="617">
        <v>39</v>
      </c>
      <c r="E283" s="617">
        <v>15</v>
      </c>
      <c r="F283" s="636">
        <v>0</v>
      </c>
      <c r="G283" s="636">
        <v>0</v>
      </c>
      <c r="H283" s="636">
        <v>0</v>
      </c>
      <c r="I283" s="636">
        <v>0</v>
      </c>
      <c r="J283" s="636">
        <v>0</v>
      </c>
    </row>
    <row r="284" spans="2:10" hidden="1" x14ac:dyDescent="0.25">
      <c r="B284" s="617">
        <v>2025</v>
      </c>
      <c r="C284" s="617"/>
      <c r="D284" s="617">
        <v>39</v>
      </c>
      <c r="E284" s="617">
        <v>16</v>
      </c>
      <c r="F284" s="636">
        <v>0</v>
      </c>
      <c r="G284" s="636">
        <v>0</v>
      </c>
      <c r="H284" s="636">
        <v>0</v>
      </c>
      <c r="I284" s="636">
        <v>0</v>
      </c>
      <c r="J284" s="636">
        <v>0</v>
      </c>
    </row>
    <row r="285" spans="2:10" hidden="1" x14ac:dyDescent="0.25">
      <c r="B285" s="617">
        <v>2025</v>
      </c>
      <c r="C285" s="617"/>
      <c r="D285" s="617">
        <v>39</v>
      </c>
      <c r="E285" s="617">
        <v>17</v>
      </c>
      <c r="F285" s="636">
        <v>0</v>
      </c>
      <c r="G285" s="636">
        <v>0</v>
      </c>
      <c r="H285" s="636">
        <v>0</v>
      </c>
      <c r="I285" s="636">
        <v>0</v>
      </c>
      <c r="J285" s="636">
        <v>0</v>
      </c>
    </row>
    <row r="286" spans="2:10" hidden="1" x14ac:dyDescent="0.25">
      <c r="B286" s="617">
        <v>2025</v>
      </c>
      <c r="C286" s="617"/>
      <c r="D286" s="617">
        <v>39</v>
      </c>
      <c r="E286" s="617">
        <v>18</v>
      </c>
      <c r="F286" s="636">
        <v>0</v>
      </c>
      <c r="G286" s="636">
        <v>0</v>
      </c>
      <c r="H286" s="636">
        <v>0</v>
      </c>
      <c r="I286" s="636">
        <v>0</v>
      </c>
      <c r="J286" s="636">
        <v>0</v>
      </c>
    </row>
    <row r="287" spans="2:10" hidden="1" x14ac:dyDescent="0.25">
      <c r="B287" s="617">
        <v>2025</v>
      </c>
      <c r="C287" s="617"/>
      <c r="D287" s="617">
        <v>39</v>
      </c>
      <c r="E287" s="617">
        <v>19</v>
      </c>
      <c r="F287" s="636">
        <v>0</v>
      </c>
      <c r="G287" s="636">
        <v>0</v>
      </c>
      <c r="H287" s="636">
        <v>0</v>
      </c>
      <c r="I287" s="636">
        <v>0</v>
      </c>
      <c r="J287" s="636">
        <v>0</v>
      </c>
    </row>
    <row r="288" spans="2:10" hidden="1" x14ac:dyDescent="0.25">
      <c r="B288" s="617">
        <v>2025</v>
      </c>
      <c r="C288" s="617"/>
      <c r="D288" s="617">
        <v>39</v>
      </c>
      <c r="E288" s="617">
        <v>20</v>
      </c>
      <c r="F288" s="636">
        <v>0</v>
      </c>
      <c r="G288" s="636">
        <v>0</v>
      </c>
      <c r="H288" s="636">
        <v>0</v>
      </c>
      <c r="I288" s="636">
        <v>0</v>
      </c>
      <c r="J288" s="636">
        <v>0</v>
      </c>
    </row>
    <row r="289" spans="2:10" hidden="1" x14ac:dyDescent="0.25">
      <c r="B289" s="617">
        <v>2025</v>
      </c>
      <c r="C289" s="617"/>
      <c r="D289" s="617">
        <v>39</v>
      </c>
      <c r="E289" s="617">
        <v>21</v>
      </c>
      <c r="F289" s="636">
        <v>0</v>
      </c>
      <c r="G289" s="636">
        <v>0</v>
      </c>
      <c r="H289" s="636">
        <v>0</v>
      </c>
      <c r="I289" s="636">
        <v>0</v>
      </c>
      <c r="J289" s="636">
        <v>0</v>
      </c>
    </row>
    <row r="290" spans="2:10" hidden="1" x14ac:dyDescent="0.25">
      <c r="B290" s="617">
        <v>2025</v>
      </c>
      <c r="C290" s="617"/>
      <c r="D290" s="617">
        <v>39</v>
      </c>
      <c r="E290" s="617">
        <v>22</v>
      </c>
      <c r="F290" s="636">
        <v>0</v>
      </c>
      <c r="G290" s="636">
        <v>0</v>
      </c>
      <c r="H290" s="636">
        <v>0</v>
      </c>
      <c r="I290" s="636">
        <v>0</v>
      </c>
      <c r="J290" s="636">
        <v>0</v>
      </c>
    </row>
    <row r="291" spans="2:10" hidden="1" x14ac:dyDescent="0.25">
      <c r="B291" s="617">
        <v>2025</v>
      </c>
      <c r="C291" s="617"/>
      <c r="D291" s="617">
        <v>39</v>
      </c>
      <c r="E291" s="617">
        <v>23</v>
      </c>
      <c r="F291" s="636">
        <v>0</v>
      </c>
      <c r="G291" s="636">
        <v>0</v>
      </c>
      <c r="H291" s="636">
        <v>0</v>
      </c>
      <c r="I291" s="636">
        <v>0</v>
      </c>
      <c r="J291" s="636">
        <v>0</v>
      </c>
    </row>
    <row r="292" spans="2:10" hidden="1" x14ac:dyDescent="0.25">
      <c r="B292" s="617">
        <v>2025</v>
      </c>
      <c r="C292" s="617"/>
      <c r="D292" s="617">
        <v>39</v>
      </c>
      <c r="E292" s="617">
        <v>24</v>
      </c>
      <c r="F292" s="636">
        <v>0</v>
      </c>
      <c r="G292" s="636">
        <v>0</v>
      </c>
      <c r="H292" s="636">
        <v>0</v>
      </c>
      <c r="I292" s="636">
        <v>0</v>
      </c>
      <c r="J292" s="636">
        <v>0</v>
      </c>
    </row>
    <row r="293" spans="2:10" hidden="1" x14ac:dyDescent="0.25">
      <c r="B293" s="617">
        <v>2025</v>
      </c>
      <c r="C293" s="617"/>
      <c r="D293" s="617">
        <v>39</v>
      </c>
      <c r="E293" s="617">
        <v>25</v>
      </c>
      <c r="F293" s="636">
        <v>0</v>
      </c>
      <c r="G293" s="636">
        <v>0</v>
      </c>
      <c r="H293" s="636">
        <v>0</v>
      </c>
      <c r="I293" s="636">
        <v>0</v>
      </c>
      <c r="J293" s="636">
        <v>0</v>
      </c>
    </row>
    <row r="294" spans="2:10" hidden="1" x14ac:dyDescent="0.25">
      <c r="B294" s="617">
        <v>2025</v>
      </c>
      <c r="C294" s="617"/>
      <c r="D294" s="617">
        <v>39</v>
      </c>
      <c r="E294" s="617">
        <v>26</v>
      </c>
      <c r="F294" s="636">
        <v>0</v>
      </c>
      <c r="G294" s="636">
        <v>0</v>
      </c>
      <c r="H294" s="636">
        <v>0</v>
      </c>
      <c r="I294" s="636">
        <v>0</v>
      </c>
      <c r="J294" s="636">
        <v>0</v>
      </c>
    </row>
    <row r="295" spans="2:10" hidden="1" x14ac:dyDescent="0.25">
      <c r="B295" s="617">
        <v>2025</v>
      </c>
      <c r="C295" s="617"/>
      <c r="D295" s="617">
        <v>39</v>
      </c>
      <c r="E295" s="617">
        <v>27</v>
      </c>
      <c r="F295" s="636">
        <v>0</v>
      </c>
      <c r="G295" s="636">
        <v>0</v>
      </c>
      <c r="H295" s="636">
        <v>0</v>
      </c>
      <c r="I295" s="636">
        <v>0</v>
      </c>
      <c r="J295" s="636">
        <v>0</v>
      </c>
    </row>
    <row r="296" spans="2:10" hidden="1" x14ac:dyDescent="0.25">
      <c r="B296" s="617">
        <v>2025</v>
      </c>
      <c r="C296" s="617"/>
      <c r="D296" s="617">
        <v>39</v>
      </c>
      <c r="E296" s="617">
        <v>29</v>
      </c>
      <c r="F296" s="636">
        <v>0</v>
      </c>
      <c r="G296" s="636">
        <v>0</v>
      </c>
      <c r="H296" s="636">
        <v>0</v>
      </c>
      <c r="I296" s="636">
        <v>0</v>
      </c>
      <c r="J296" s="636">
        <v>0</v>
      </c>
    </row>
    <row r="297" spans="2:10" hidden="1" x14ac:dyDescent="0.25">
      <c r="B297" s="617">
        <v>2025</v>
      </c>
      <c r="C297" s="617"/>
      <c r="D297" s="617">
        <v>39</v>
      </c>
      <c r="E297" s="617">
        <v>30</v>
      </c>
      <c r="F297" s="636">
        <v>0</v>
      </c>
      <c r="G297" s="636">
        <v>0</v>
      </c>
      <c r="H297" s="636">
        <v>0</v>
      </c>
      <c r="I297" s="636">
        <v>0</v>
      </c>
      <c r="J297" s="636">
        <v>0</v>
      </c>
    </row>
    <row r="298" spans="2:10" hidden="1" x14ac:dyDescent="0.25">
      <c r="B298" s="617">
        <v>2025</v>
      </c>
      <c r="C298" s="617"/>
      <c r="D298" s="617">
        <v>39</v>
      </c>
      <c r="E298" s="617">
        <v>31</v>
      </c>
      <c r="F298" s="636">
        <v>0</v>
      </c>
      <c r="G298" s="636">
        <v>0</v>
      </c>
      <c r="H298" s="636">
        <v>0</v>
      </c>
      <c r="I298" s="636">
        <v>0</v>
      </c>
      <c r="J298" s="636">
        <v>0</v>
      </c>
    </row>
    <row r="299" spans="2:10" hidden="1" x14ac:dyDescent="0.25">
      <c r="B299" s="618">
        <v>2025</v>
      </c>
      <c r="C299" s="618"/>
      <c r="D299" s="618">
        <v>40</v>
      </c>
      <c r="E299" s="618">
        <v>7</v>
      </c>
      <c r="F299" s="637">
        <v>0</v>
      </c>
      <c r="G299" s="637">
        <v>0</v>
      </c>
      <c r="H299" s="637">
        <v>0</v>
      </c>
      <c r="I299" s="637">
        <v>0</v>
      </c>
      <c r="J299" s="637">
        <v>0</v>
      </c>
    </row>
    <row r="300" spans="2:10" hidden="1" x14ac:dyDescent="0.25">
      <c r="B300" s="618">
        <v>2025</v>
      </c>
      <c r="C300" s="618"/>
      <c r="D300" s="618">
        <v>40</v>
      </c>
      <c r="E300" s="618">
        <v>8</v>
      </c>
      <c r="F300" s="637">
        <v>0</v>
      </c>
      <c r="G300" s="637">
        <v>0</v>
      </c>
      <c r="H300" s="637">
        <v>0</v>
      </c>
      <c r="I300" s="637">
        <v>0</v>
      </c>
      <c r="J300" s="637">
        <v>0</v>
      </c>
    </row>
    <row r="301" spans="2:10" hidden="1" x14ac:dyDescent="0.25">
      <c r="B301" s="618">
        <v>2025</v>
      </c>
      <c r="C301" s="618"/>
      <c r="D301" s="618">
        <v>40</v>
      </c>
      <c r="E301" s="618">
        <v>9</v>
      </c>
      <c r="F301" s="637">
        <v>0</v>
      </c>
      <c r="G301" s="637">
        <v>0</v>
      </c>
      <c r="H301" s="637">
        <v>0</v>
      </c>
      <c r="I301" s="637">
        <v>0</v>
      </c>
      <c r="J301" s="637">
        <v>0</v>
      </c>
    </row>
    <row r="302" spans="2:10" hidden="1" x14ac:dyDescent="0.25">
      <c r="B302" s="618">
        <v>2025</v>
      </c>
      <c r="C302" s="618"/>
      <c r="D302" s="618">
        <v>40</v>
      </c>
      <c r="E302" s="618">
        <v>10</v>
      </c>
      <c r="F302" s="637">
        <v>0</v>
      </c>
      <c r="G302" s="637">
        <v>0</v>
      </c>
      <c r="H302" s="637">
        <v>0</v>
      </c>
      <c r="I302" s="637">
        <v>0</v>
      </c>
      <c r="J302" s="637">
        <v>0</v>
      </c>
    </row>
    <row r="303" spans="2:10" hidden="1" x14ac:dyDescent="0.25">
      <c r="B303" s="618">
        <v>2025</v>
      </c>
      <c r="C303" s="618"/>
      <c r="D303" s="618">
        <v>40</v>
      </c>
      <c r="E303" s="618">
        <v>11</v>
      </c>
      <c r="F303" s="637">
        <v>0</v>
      </c>
      <c r="G303" s="637">
        <v>0</v>
      </c>
      <c r="H303" s="637">
        <v>0</v>
      </c>
      <c r="I303" s="637">
        <v>0</v>
      </c>
      <c r="J303" s="637">
        <v>0</v>
      </c>
    </row>
    <row r="304" spans="2:10" hidden="1" x14ac:dyDescent="0.25">
      <c r="B304" s="618">
        <v>2025</v>
      </c>
      <c r="C304" s="618"/>
      <c r="D304" s="618">
        <v>40</v>
      </c>
      <c r="E304" s="618">
        <v>12</v>
      </c>
      <c r="F304" s="637">
        <v>0</v>
      </c>
      <c r="G304" s="637">
        <v>0</v>
      </c>
      <c r="H304" s="637">
        <v>0</v>
      </c>
      <c r="I304" s="637">
        <v>0</v>
      </c>
      <c r="J304" s="637">
        <v>0</v>
      </c>
    </row>
    <row r="305" spans="2:10" hidden="1" x14ac:dyDescent="0.25">
      <c r="B305" s="618">
        <v>2025</v>
      </c>
      <c r="C305" s="618"/>
      <c r="D305" s="618">
        <v>40</v>
      </c>
      <c r="E305" s="618">
        <v>13</v>
      </c>
      <c r="F305" s="637">
        <v>0</v>
      </c>
      <c r="G305" s="637">
        <v>0</v>
      </c>
      <c r="H305" s="637">
        <v>0</v>
      </c>
      <c r="I305" s="637">
        <v>0</v>
      </c>
      <c r="J305" s="637">
        <v>0</v>
      </c>
    </row>
    <row r="306" spans="2:10" hidden="1" x14ac:dyDescent="0.25">
      <c r="B306" s="618">
        <v>2025</v>
      </c>
      <c r="C306" s="618"/>
      <c r="D306" s="618">
        <v>40</v>
      </c>
      <c r="E306" s="618">
        <v>14</v>
      </c>
      <c r="F306" s="637">
        <v>0</v>
      </c>
      <c r="G306" s="637">
        <v>0</v>
      </c>
      <c r="H306" s="637">
        <v>0</v>
      </c>
      <c r="I306" s="637">
        <v>0</v>
      </c>
      <c r="J306" s="637">
        <v>0</v>
      </c>
    </row>
    <row r="307" spans="2:10" hidden="1" x14ac:dyDescent="0.25">
      <c r="B307" s="618">
        <v>2025</v>
      </c>
      <c r="C307" s="618"/>
      <c r="D307" s="618">
        <v>40</v>
      </c>
      <c r="E307" s="618">
        <v>15</v>
      </c>
      <c r="F307" s="637">
        <v>0</v>
      </c>
      <c r="G307" s="637">
        <v>0</v>
      </c>
      <c r="H307" s="637">
        <v>0</v>
      </c>
      <c r="I307" s="637">
        <v>0</v>
      </c>
      <c r="J307" s="637">
        <v>0</v>
      </c>
    </row>
    <row r="308" spans="2:10" hidden="1" x14ac:dyDescent="0.25">
      <c r="B308" s="618">
        <v>2025</v>
      </c>
      <c r="C308" s="618"/>
      <c r="D308" s="618">
        <v>40</v>
      </c>
      <c r="E308" s="618">
        <v>16</v>
      </c>
      <c r="F308" s="637">
        <v>0</v>
      </c>
      <c r="G308" s="637">
        <v>0</v>
      </c>
      <c r="H308" s="637">
        <v>0</v>
      </c>
      <c r="I308" s="637">
        <v>0</v>
      </c>
      <c r="J308" s="637">
        <v>0</v>
      </c>
    </row>
    <row r="309" spans="2:10" hidden="1" x14ac:dyDescent="0.25">
      <c r="B309" s="618">
        <v>2025</v>
      </c>
      <c r="C309" s="618"/>
      <c r="D309" s="618">
        <v>40</v>
      </c>
      <c r="E309" s="618">
        <v>17</v>
      </c>
      <c r="F309" s="637">
        <v>0</v>
      </c>
      <c r="G309" s="637">
        <v>0</v>
      </c>
      <c r="H309" s="637">
        <v>0</v>
      </c>
      <c r="I309" s="637">
        <v>0</v>
      </c>
      <c r="J309" s="637">
        <v>0</v>
      </c>
    </row>
    <row r="310" spans="2:10" hidden="1" x14ac:dyDescent="0.25">
      <c r="B310" s="618">
        <v>2025</v>
      </c>
      <c r="C310" s="618"/>
      <c r="D310" s="618">
        <v>40</v>
      </c>
      <c r="E310" s="618">
        <v>18</v>
      </c>
      <c r="F310" s="637">
        <v>0</v>
      </c>
      <c r="G310" s="637">
        <v>0</v>
      </c>
      <c r="H310" s="637">
        <v>0</v>
      </c>
      <c r="I310" s="637">
        <v>0</v>
      </c>
      <c r="J310" s="637">
        <v>0</v>
      </c>
    </row>
    <row r="311" spans="2:10" hidden="1" x14ac:dyDescent="0.25">
      <c r="B311" s="618">
        <v>2025</v>
      </c>
      <c r="C311" s="618"/>
      <c r="D311" s="618">
        <v>40</v>
      </c>
      <c r="E311" s="618">
        <v>19</v>
      </c>
      <c r="F311" s="637">
        <v>0</v>
      </c>
      <c r="G311" s="637">
        <v>0</v>
      </c>
      <c r="H311" s="637">
        <v>0</v>
      </c>
      <c r="I311" s="637">
        <v>0</v>
      </c>
      <c r="J311" s="637">
        <v>0</v>
      </c>
    </row>
    <row r="312" spans="2:10" hidden="1" x14ac:dyDescent="0.25">
      <c r="B312" s="618">
        <v>2025</v>
      </c>
      <c r="C312" s="618"/>
      <c r="D312" s="618">
        <v>40</v>
      </c>
      <c r="E312" s="618">
        <v>20</v>
      </c>
      <c r="F312" s="637">
        <v>0</v>
      </c>
      <c r="G312" s="637">
        <v>0</v>
      </c>
      <c r="H312" s="637">
        <v>0</v>
      </c>
      <c r="I312" s="637">
        <v>0</v>
      </c>
      <c r="J312" s="637">
        <v>0</v>
      </c>
    </row>
    <row r="313" spans="2:10" hidden="1" x14ac:dyDescent="0.25">
      <c r="B313" s="618">
        <v>2025</v>
      </c>
      <c r="C313" s="618"/>
      <c r="D313" s="618">
        <v>40</v>
      </c>
      <c r="E313" s="618">
        <v>21</v>
      </c>
      <c r="F313" s="637">
        <v>0</v>
      </c>
      <c r="G313" s="637">
        <v>0</v>
      </c>
      <c r="H313" s="637">
        <v>0</v>
      </c>
      <c r="I313" s="637">
        <v>0</v>
      </c>
      <c r="J313" s="637">
        <v>0</v>
      </c>
    </row>
    <row r="314" spans="2:10" hidden="1" x14ac:dyDescent="0.25">
      <c r="B314" s="618">
        <v>2025</v>
      </c>
      <c r="C314" s="618"/>
      <c r="D314" s="618">
        <v>40</v>
      </c>
      <c r="E314" s="618">
        <v>22</v>
      </c>
      <c r="F314" s="637">
        <v>0</v>
      </c>
      <c r="G314" s="637">
        <v>0</v>
      </c>
      <c r="H314" s="637">
        <v>0</v>
      </c>
      <c r="I314" s="637">
        <v>0</v>
      </c>
      <c r="J314" s="637">
        <v>0</v>
      </c>
    </row>
    <row r="315" spans="2:10" hidden="1" x14ac:dyDescent="0.25">
      <c r="B315" s="618">
        <v>2025</v>
      </c>
      <c r="C315" s="618"/>
      <c r="D315" s="618">
        <v>40</v>
      </c>
      <c r="E315" s="618">
        <v>23</v>
      </c>
      <c r="F315" s="637">
        <v>0</v>
      </c>
      <c r="G315" s="637">
        <v>0</v>
      </c>
      <c r="H315" s="637">
        <v>0</v>
      </c>
      <c r="I315" s="637">
        <v>0</v>
      </c>
      <c r="J315" s="637">
        <v>0</v>
      </c>
    </row>
    <row r="316" spans="2:10" hidden="1" x14ac:dyDescent="0.25">
      <c r="B316" s="618">
        <v>2025</v>
      </c>
      <c r="C316" s="618"/>
      <c r="D316" s="618">
        <v>40</v>
      </c>
      <c r="E316" s="618">
        <v>24</v>
      </c>
      <c r="F316" s="637">
        <v>0</v>
      </c>
      <c r="G316" s="637">
        <v>0</v>
      </c>
      <c r="H316" s="637">
        <v>0</v>
      </c>
      <c r="I316" s="637">
        <v>0</v>
      </c>
      <c r="J316" s="637">
        <v>0</v>
      </c>
    </row>
    <row r="317" spans="2:10" hidden="1" x14ac:dyDescent="0.25">
      <c r="B317" s="618">
        <v>2025</v>
      </c>
      <c r="C317" s="618"/>
      <c r="D317" s="618">
        <v>40</v>
      </c>
      <c r="E317" s="618">
        <v>25</v>
      </c>
      <c r="F317" s="637">
        <v>0</v>
      </c>
      <c r="G317" s="637">
        <v>0</v>
      </c>
      <c r="H317" s="637">
        <v>0</v>
      </c>
      <c r="I317" s="637">
        <v>0</v>
      </c>
      <c r="J317" s="637">
        <v>0</v>
      </c>
    </row>
    <row r="318" spans="2:10" hidden="1" x14ac:dyDescent="0.25">
      <c r="B318" s="618">
        <v>2025</v>
      </c>
      <c r="C318" s="618"/>
      <c r="D318" s="618">
        <v>40</v>
      </c>
      <c r="E318" s="618">
        <v>26</v>
      </c>
      <c r="F318" s="637">
        <v>0</v>
      </c>
      <c r="G318" s="637">
        <v>0</v>
      </c>
      <c r="H318" s="637">
        <v>0</v>
      </c>
      <c r="I318" s="637">
        <v>0</v>
      </c>
      <c r="J318" s="637">
        <v>0</v>
      </c>
    </row>
    <row r="319" spans="2:10" hidden="1" x14ac:dyDescent="0.25">
      <c r="B319" s="618">
        <v>2025</v>
      </c>
      <c r="C319" s="618"/>
      <c r="D319" s="618">
        <v>40</v>
      </c>
      <c r="E319" s="618">
        <v>27</v>
      </c>
      <c r="F319" s="637">
        <v>0</v>
      </c>
      <c r="G319" s="637">
        <v>0</v>
      </c>
      <c r="H319" s="637">
        <v>0</v>
      </c>
      <c r="I319" s="637">
        <v>0</v>
      </c>
      <c r="J319" s="637">
        <v>0</v>
      </c>
    </row>
    <row r="320" spans="2:10" hidden="1" x14ac:dyDescent="0.25">
      <c r="B320" s="618">
        <v>2025</v>
      </c>
      <c r="C320" s="618"/>
      <c r="D320" s="618">
        <v>40</v>
      </c>
      <c r="E320" s="618">
        <v>29</v>
      </c>
      <c r="F320" s="637">
        <v>0</v>
      </c>
      <c r="G320" s="637">
        <v>0</v>
      </c>
      <c r="H320" s="637">
        <v>0</v>
      </c>
      <c r="I320" s="637">
        <v>0</v>
      </c>
      <c r="J320" s="637">
        <v>0</v>
      </c>
    </row>
    <row r="321" spans="2:10" hidden="1" x14ac:dyDescent="0.25">
      <c r="B321" s="618">
        <v>2025</v>
      </c>
      <c r="C321" s="618"/>
      <c r="D321" s="618">
        <v>40</v>
      </c>
      <c r="E321" s="618">
        <v>30</v>
      </c>
      <c r="F321" s="637">
        <v>0</v>
      </c>
      <c r="G321" s="637">
        <v>0</v>
      </c>
      <c r="H321" s="637">
        <v>0</v>
      </c>
      <c r="I321" s="637">
        <v>0</v>
      </c>
      <c r="J321" s="637">
        <v>0</v>
      </c>
    </row>
    <row r="322" spans="2:10" hidden="1" x14ac:dyDescent="0.25">
      <c r="B322" s="618">
        <v>2025</v>
      </c>
      <c r="C322" s="618"/>
      <c r="D322" s="618">
        <v>40</v>
      </c>
      <c r="E322" s="618">
        <v>31</v>
      </c>
      <c r="F322" s="637">
        <v>0</v>
      </c>
      <c r="G322" s="637">
        <v>0</v>
      </c>
      <c r="H322" s="637">
        <v>0</v>
      </c>
      <c r="I322" s="637">
        <v>0</v>
      </c>
      <c r="J322" s="637">
        <v>0</v>
      </c>
    </row>
    <row r="323" spans="2:10" hidden="1" x14ac:dyDescent="0.25">
      <c r="B323" s="601">
        <v>2025</v>
      </c>
      <c r="C323" s="601"/>
      <c r="D323" s="601">
        <v>41</v>
      </c>
      <c r="E323" s="601">
        <v>7</v>
      </c>
      <c r="F323" s="611">
        <v>0</v>
      </c>
      <c r="G323" s="611">
        <v>0</v>
      </c>
      <c r="H323" s="611">
        <v>0</v>
      </c>
      <c r="I323" s="611">
        <v>0</v>
      </c>
      <c r="J323" s="611">
        <v>0</v>
      </c>
    </row>
    <row r="324" spans="2:10" hidden="1" x14ac:dyDescent="0.25">
      <c r="B324" s="601">
        <v>2025</v>
      </c>
      <c r="C324" s="601"/>
      <c r="D324" s="601">
        <v>41</v>
      </c>
      <c r="E324" s="601">
        <v>8</v>
      </c>
      <c r="F324" s="611">
        <v>0</v>
      </c>
      <c r="G324" s="611">
        <v>0</v>
      </c>
      <c r="H324" s="611">
        <v>0</v>
      </c>
      <c r="I324" s="611">
        <v>0</v>
      </c>
      <c r="J324" s="611">
        <v>0</v>
      </c>
    </row>
    <row r="325" spans="2:10" hidden="1" x14ac:dyDescent="0.25">
      <c r="B325" s="601">
        <v>2025</v>
      </c>
      <c r="C325" s="601"/>
      <c r="D325" s="601">
        <v>41</v>
      </c>
      <c r="E325" s="601">
        <v>9</v>
      </c>
      <c r="F325" s="611">
        <v>0</v>
      </c>
      <c r="G325" s="611">
        <v>0</v>
      </c>
      <c r="H325" s="611">
        <v>0</v>
      </c>
      <c r="I325" s="611">
        <v>0</v>
      </c>
      <c r="J325" s="611">
        <v>0</v>
      </c>
    </row>
    <row r="326" spans="2:10" hidden="1" x14ac:dyDescent="0.25">
      <c r="B326" s="601">
        <v>2025</v>
      </c>
      <c r="C326" s="601"/>
      <c r="D326" s="601">
        <v>41</v>
      </c>
      <c r="E326" s="601">
        <v>10</v>
      </c>
      <c r="F326" s="611">
        <v>0</v>
      </c>
      <c r="G326" s="611">
        <v>0</v>
      </c>
      <c r="H326" s="611">
        <v>0</v>
      </c>
      <c r="I326" s="611">
        <v>0</v>
      </c>
      <c r="J326" s="611">
        <v>0</v>
      </c>
    </row>
    <row r="327" spans="2:10" hidden="1" x14ac:dyDescent="0.25">
      <c r="B327" s="601">
        <v>2025</v>
      </c>
      <c r="C327" s="601"/>
      <c r="D327" s="601">
        <v>41</v>
      </c>
      <c r="E327" s="601">
        <v>11</v>
      </c>
      <c r="F327" s="611">
        <v>0</v>
      </c>
      <c r="G327" s="611">
        <v>0</v>
      </c>
      <c r="H327" s="611">
        <v>0</v>
      </c>
      <c r="I327" s="611">
        <v>0</v>
      </c>
      <c r="J327" s="611">
        <v>0</v>
      </c>
    </row>
    <row r="328" spans="2:10" hidden="1" x14ac:dyDescent="0.25">
      <c r="B328" s="601">
        <v>2025</v>
      </c>
      <c r="C328" s="601"/>
      <c r="D328" s="601">
        <v>41</v>
      </c>
      <c r="E328" s="601">
        <v>12</v>
      </c>
      <c r="F328" s="611">
        <v>0</v>
      </c>
      <c r="G328" s="611">
        <v>0</v>
      </c>
      <c r="H328" s="611">
        <v>0</v>
      </c>
      <c r="I328" s="611">
        <v>0</v>
      </c>
      <c r="J328" s="611">
        <v>0</v>
      </c>
    </row>
    <row r="329" spans="2:10" hidden="1" x14ac:dyDescent="0.25">
      <c r="B329" s="601">
        <v>2025</v>
      </c>
      <c r="C329" s="601"/>
      <c r="D329" s="601">
        <v>41</v>
      </c>
      <c r="E329" s="601">
        <v>13</v>
      </c>
      <c r="F329" s="611">
        <v>0</v>
      </c>
      <c r="G329" s="611">
        <v>0</v>
      </c>
      <c r="H329" s="611">
        <v>0</v>
      </c>
      <c r="I329" s="611">
        <v>0</v>
      </c>
      <c r="J329" s="611">
        <v>0</v>
      </c>
    </row>
    <row r="330" spans="2:10" hidden="1" x14ac:dyDescent="0.25">
      <c r="B330" s="601">
        <v>2025</v>
      </c>
      <c r="C330" s="601"/>
      <c r="D330" s="601">
        <v>41</v>
      </c>
      <c r="E330" s="601">
        <v>14</v>
      </c>
      <c r="F330" s="611">
        <v>0</v>
      </c>
      <c r="G330" s="611">
        <v>0</v>
      </c>
      <c r="H330" s="611">
        <v>0</v>
      </c>
      <c r="I330" s="611">
        <v>0</v>
      </c>
      <c r="J330" s="611">
        <v>0</v>
      </c>
    </row>
    <row r="331" spans="2:10" hidden="1" x14ac:dyDescent="0.25">
      <c r="B331" s="601">
        <v>2025</v>
      </c>
      <c r="C331" s="601"/>
      <c r="D331" s="601">
        <v>41</v>
      </c>
      <c r="E331" s="601">
        <v>15</v>
      </c>
      <c r="F331" s="611">
        <v>0</v>
      </c>
      <c r="G331" s="611">
        <v>0</v>
      </c>
      <c r="H331" s="611">
        <v>0</v>
      </c>
      <c r="I331" s="611">
        <v>0</v>
      </c>
      <c r="J331" s="611">
        <v>0</v>
      </c>
    </row>
    <row r="332" spans="2:10" hidden="1" x14ac:dyDescent="0.25">
      <c r="B332" s="601">
        <v>2025</v>
      </c>
      <c r="C332" s="601"/>
      <c r="D332" s="601">
        <v>41</v>
      </c>
      <c r="E332" s="601">
        <v>16</v>
      </c>
      <c r="F332" s="611">
        <v>0</v>
      </c>
      <c r="G332" s="611">
        <v>0</v>
      </c>
      <c r="H332" s="611">
        <v>0</v>
      </c>
      <c r="I332" s="611">
        <v>0</v>
      </c>
      <c r="J332" s="611">
        <v>0</v>
      </c>
    </row>
    <row r="333" spans="2:10" hidden="1" x14ac:dyDescent="0.25">
      <c r="B333" s="601">
        <v>2025</v>
      </c>
      <c r="C333" s="601"/>
      <c r="D333" s="601">
        <v>41</v>
      </c>
      <c r="E333" s="601">
        <v>17</v>
      </c>
      <c r="F333" s="611">
        <v>0</v>
      </c>
      <c r="G333" s="611">
        <v>0</v>
      </c>
      <c r="H333" s="611">
        <v>0</v>
      </c>
      <c r="I333" s="611">
        <v>0</v>
      </c>
      <c r="J333" s="611">
        <v>0</v>
      </c>
    </row>
    <row r="334" spans="2:10" hidden="1" x14ac:dyDescent="0.25">
      <c r="B334" s="601">
        <v>2025</v>
      </c>
      <c r="C334" s="601"/>
      <c r="D334" s="601">
        <v>41</v>
      </c>
      <c r="E334" s="601">
        <v>18</v>
      </c>
      <c r="F334" s="611">
        <v>0</v>
      </c>
      <c r="G334" s="611">
        <v>0</v>
      </c>
      <c r="H334" s="611">
        <v>0</v>
      </c>
      <c r="I334" s="611">
        <v>0</v>
      </c>
      <c r="J334" s="611">
        <v>0</v>
      </c>
    </row>
    <row r="335" spans="2:10" hidden="1" x14ac:dyDescent="0.25">
      <c r="B335" s="601">
        <v>2025</v>
      </c>
      <c r="C335" s="601"/>
      <c r="D335" s="601">
        <v>41</v>
      </c>
      <c r="E335" s="601">
        <v>19</v>
      </c>
      <c r="F335" s="611">
        <v>0</v>
      </c>
      <c r="G335" s="611">
        <v>0</v>
      </c>
      <c r="H335" s="611">
        <v>0</v>
      </c>
      <c r="I335" s="611">
        <v>0</v>
      </c>
      <c r="J335" s="611">
        <v>0</v>
      </c>
    </row>
    <row r="336" spans="2:10" hidden="1" x14ac:dyDescent="0.25">
      <c r="B336" s="601">
        <v>2025</v>
      </c>
      <c r="C336" s="601"/>
      <c r="D336" s="601">
        <v>41</v>
      </c>
      <c r="E336" s="601">
        <v>20</v>
      </c>
      <c r="F336" s="611">
        <v>0</v>
      </c>
      <c r="G336" s="611">
        <v>0</v>
      </c>
      <c r="H336" s="611">
        <v>0</v>
      </c>
      <c r="I336" s="611">
        <v>0</v>
      </c>
      <c r="J336" s="611">
        <v>0</v>
      </c>
    </row>
    <row r="337" spans="2:10" hidden="1" x14ac:dyDescent="0.25">
      <c r="B337" s="601">
        <v>2025</v>
      </c>
      <c r="C337" s="601"/>
      <c r="D337" s="601">
        <v>41</v>
      </c>
      <c r="E337" s="601">
        <v>21</v>
      </c>
      <c r="F337" s="611">
        <v>0</v>
      </c>
      <c r="G337" s="611">
        <v>0</v>
      </c>
      <c r="H337" s="611">
        <v>0</v>
      </c>
      <c r="I337" s="611">
        <v>0</v>
      </c>
      <c r="J337" s="611">
        <v>0</v>
      </c>
    </row>
    <row r="338" spans="2:10" hidden="1" x14ac:dyDescent="0.25">
      <c r="B338" s="601">
        <v>2025</v>
      </c>
      <c r="C338" s="601"/>
      <c r="D338" s="601">
        <v>41</v>
      </c>
      <c r="E338" s="601">
        <v>22</v>
      </c>
      <c r="F338" s="611">
        <v>0</v>
      </c>
      <c r="G338" s="611">
        <v>0</v>
      </c>
      <c r="H338" s="611">
        <v>0</v>
      </c>
      <c r="I338" s="611">
        <v>0</v>
      </c>
      <c r="J338" s="611">
        <v>0</v>
      </c>
    </row>
    <row r="339" spans="2:10" hidden="1" x14ac:dyDescent="0.25">
      <c r="B339" s="601">
        <v>2025</v>
      </c>
      <c r="C339" s="601"/>
      <c r="D339" s="601">
        <v>41</v>
      </c>
      <c r="E339" s="601">
        <v>23</v>
      </c>
      <c r="F339" s="611">
        <v>0</v>
      </c>
      <c r="G339" s="611">
        <v>0</v>
      </c>
      <c r="H339" s="611">
        <v>0</v>
      </c>
      <c r="I339" s="611">
        <v>0</v>
      </c>
      <c r="J339" s="611">
        <v>0</v>
      </c>
    </row>
    <row r="340" spans="2:10" hidden="1" x14ac:dyDescent="0.25">
      <c r="B340" s="601">
        <v>2025</v>
      </c>
      <c r="C340" s="601"/>
      <c r="D340" s="601">
        <v>41</v>
      </c>
      <c r="E340" s="601">
        <v>24</v>
      </c>
      <c r="F340" s="611">
        <v>0</v>
      </c>
      <c r="G340" s="611">
        <v>0</v>
      </c>
      <c r="H340" s="611">
        <v>0</v>
      </c>
      <c r="I340" s="611">
        <v>0</v>
      </c>
      <c r="J340" s="611">
        <v>0</v>
      </c>
    </row>
    <row r="341" spans="2:10" hidden="1" x14ac:dyDescent="0.25">
      <c r="B341" s="601">
        <v>2025</v>
      </c>
      <c r="C341" s="601"/>
      <c r="D341" s="601">
        <v>41</v>
      </c>
      <c r="E341" s="601">
        <v>25</v>
      </c>
      <c r="F341" s="611">
        <v>0</v>
      </c>
      <c r="G341" s="611">
        <v>0</v>
      </c>
      <c r="H341" s="611">
        <v>0</v>
      </c>
      <c r="I341" s="611">
        <v>0</v>
      </c>
      <c r="J341" s="611">
        <v>0</v>
      </c>
    </row>
    <row r="342" spans="2:10" hidden="1" x14ac:dyDescent="0.25">
      <c r="B342" s="601">
        <v>2025</v>
      </c>
      <c r="C342" s="601"/>
      <c r="D342" s="601">
        <v>41</v>
      </c>
      <c r="E342" s="601">
        <v>26</v>
      </c>
      <c r="F342" s="611">
        <v>0</v>
      </c>
      <c r="G342" s="611">
        <v>0</v>
      </c>
      <c r="H342" s="611">
        <v>0</v>
      </c>
      <c r="I342" s="611">
        <v>0</v>
      </c>
      <c r="J342" s="611">
        <v>0</v>
      </c>
    </row>
    <row r="343" spans="2:10" hidden="1" x14ac:dyDescent="0.25">
      <c r="B343" s="601">
        <v>2025</v>
      </c>
      <c r="C343" s="601"/>
      <c r="D343" s="601">
        <v>41</v>
      </c>
      <c r="E343" s="601">
        <v>27</v>
      </c>
      <c r="F343" s="611">
        <v>0</v>
      </c>
      <c r="G343" s="611">
        <v>0</v>
      </c>
      <c r="H343" s="611">
        <v>0</v>
      </c>
      <c r="I343" s="611">
        <v>0</v>
      </c>
      <c r="J343" s="611">
        <v>0</v>
      </c>
    </row>
    <row r="344" spans="2:10" hidden="1" x14ac:dyDescent="0.25">
      <c r="B344" s="601">
        <v>2025</v>
      </c>
      <c r="C344" s="601"/>
      <c r="D344" s="601">
        <v>41</v>
      </c>
      <c r="E344" s="601">
        <v>29</v>
      </c>
      <c r="F344" s="611">
        <v>0</v>
      </c>
      <c r="G344" s="611">
        <v>0</v>
      </c>
      <c r="H344" s="611">
        <v>0</v>
      </c>
      <c r="I344" s="611">
        <v>0</v>
      </c>
      <c r="J344" s="611">
        <v>0</v>
      </c>
    </row>
    <row r="345" spans="2:10" hidden="1" x14ac:dyDescent="0.25">
      <c r="B345" s="601">
        <v>2025</v>
      </c>
      <c r="C345" s="601"/>
      <c r="D345" s="601">
        <v>41</v>
      </c>
      <c r="E345" s="601">
        <v>30</v>
      </c>
      <c r="F345" s="611">
        <v>0</v>
      </c>
      <c r="G345" s="611">
        <v>0</v>
      </c>
      <c r="H345" s="611">
        <v>0</v>
      </c>
      <c r="I345" s="611">
        <v>0</v>
      </c>
      <c r="J345" s="611">
        <v>0</v>
      </c>
    </row>
    <row r="346" spans="2:10" hidden="1" x14ac:dyDescent="0.25">
      <c r="B346" s="601">
        <v>2025</v>
      </c>
      <c r="C346" s="601"/>
      <c r="D346" s="601">
        <v>41</v>
      </c>
      <c r="E346" s="601">
        <v>31</v>
      </c>
      <c r="F346" s="611">
        <v>0</v>
      </c>
      <c r="G346" s="611">
        <v>0</v>
      </c>
      <c r="H346" s="611">
        <v>0</v>
      </c>
      <c r="I346" s="611">
        <v>0</v>
      </c>
      <c r="J346" s="611">
        <v>0</v>
      </c>
    </row>
    <row r="347" spans="2:10" hidden="1" x14ac:dyDescent="0.25">
      <c r="B347" s="619">
        <v>2025</v>
      </c>
      <c r="C347" s="619"/>
      <c r="D347" s="619">
        <v>42</v>
      </c>
      <c r="E347" s="619">
        <v>7</v>
      </c>
      <c r="F347" s="638">
        <v>0</v>
      </c>
      <c r="G347" s="638">
        <v>0</v>
      </c>
      <c r="H347" s="638">
        <v>0</v>
      </c>
      <c r="I347" s="638">
        <v>0</v>
      </c>
      <c r="J347" s="638">
        <v>0</v>
      </c>
    </row>
    <row r="348" spans="2:10" hidden="1" x14ac:dyDescent="0.25">
      <c r="B348" s="619">
        <v>2025</v>
      </c>
      <c r="C348" s="619"/>
      <c r="D348" s="619">
        <v>42</v>
      </c>
      <c r="E348" s="619">
        <v>8</v>
      </c>
      <c r="F348" s="638">
        <v>0</v>
      </c>
      <c r="G348" s="638">
        <v>0</v>
      </c>
      <c r="H348" s="638">
        <v>0</v>
      </c>
      <c r="I348" s="638">
        <v>0</v>
      </c>
      <c r="J348" s="638">
        <v>0</v>
      </c>
    </row>
    <row r="349" spans="2:10" hidden="1" x14ac:dyDescent="0.25">
      <c r="B349" s="619">
        <v>2025</v>
      </c>
      <c r="C349" s="619"/>
      <c r="D349" s="619">
        <v>42</v>
      </c>
      <c r="E349" s="619">
        <v>9</v>
      </c>
      <c r="F349" s="638">
        <v>0</v>
      </c>
      <c r="G349" s="638">
        <v>0</v>
      </c>
      <c r="H349" s="638">
        <v>0</v>
      </c>
      <c r="I349" s="638">
        <v>0</v>
      </c>
      <c r="J349" s="638">
        <v>0</v>
      </c>
    </row>
    <row r="350" spans="2:10" hidden="1" x14ac:dyDescent="0.25">
      <c r="B350" s="619">
        <v>2025</v>
      </c>
      <c r="C350" s="619"/>
      <c r="D350" s="619">
        <v>42</v>
      </c>
      <c r="E350" s="619">
        <v>10</v>
      </c>
      <c r="F350" s="638">
        <v>0</v>
      </c>
      <c r="G350" s="638">
        <v>0</v>
      </c>
      <c r="H350" s="638">
        <v>0</v>
      </c>
      <c r="I350" s="638">
        <v>0</v>
      </c>
      <c r="J350" s="638">
        <v>0</v>
      </c>
    </row>
    <row r="351" spans="2:10" hidden="1" x14ac:dyDescent="0.25">
      <c r="B351" s="619">
        <v>2025</v>
      </c>
      <c r="C351" s="619"/>
      <c r="D351" s="619">
        <v>42</v>
      </c>
      <c r="E351" s="619">
        <v>11</v>
      </c>
      <c r="F351" s="638">
        <v>0</v>
      </c>
      <c r="G351" s="638">
        <v>0</v>
      </c>
      <c r="H351" s="638">
        <v>0</v>
      </c>
      <c r="I351" s="638">
        <v>0</v>
      </c>
      <c r="J351" s="638">
        <v>0</v>
      </c>
    </row>
    <row r="352" spans="2:10" hidden="1" x14ac:dyDescent="0.25">
      <c r="B352" s="619">
        <v>2025</v>
      </c>
      <c r="C352" s="619"/>
      <c r="D352" s="619">
        <v>42</v>
      </c>
      <c r="E352" s="619">
        <v>12</v>
      </c>
      <c r="F352" s="638">
        <v>0</v>
      </c>
      <c r="G352" s="638">
        <v>0</v>
      </c>
      <c r="H352" s="638">
        <v>0</v>
      </c>
      <c r="I352" s="638">
        <v>0</v>
      </c>
      <c r="J352" s="638">
        <v>0</v>
      </c>
    </row>
    <row r="353" spans="2:10" hidden="1" x14ac:dyDescent="0.25">
      <c r="B353" s="619">
        <v>2025</v>
      </c>
      <c r="C353" s="619"/>
      <c r="D353" s="619">
        <v>42</v>
      </c>
      <c r="E353" s="619">
        <v>13</v>
      </c>
      <c r="F353" s="638">
        <v>0</v>
      </c>
      <c r="G353" s="638">
        <v>0</v>
      </c>
      <c r="H353" s="638">
        <v>0</v>
      </c>
      <c r="I353" s="638">
        <v>0</v>
      </c>
      <c r="J353" s="638">
        <v>0</v>
      </c>
    </row>
    <row r="354" spans="2:10" hidden="1" x14ac:dyDescent="0.25">
      <c r="B354" s="619">
        <v>2025</v>
      </c>
      <c r="C354" s="619"/>
      <c r="D354" s="619">
        <v>42</v>
      </c>
      <c r="E354" s="619">
        <v>14</v>
      </c>
      <c r="F354" s="638">
        <v>0</v>
      </c>
      <c r="G354" s="638">
        <v>0</v>
      </c>
      <c r="H354" s="638">
        <v>0</v>
      </c>
      <c r="I354" s="638">
        <v>0</v>
      </c>
      <c r="J354" s="638">
        <v>0</v>
      </c>
    </row>
    <row r="355" spans="2:10" hidden="1" x14ac:dyDescent="0.25">
      <c r="B355" s="619">
        <v>2025</v>
      </c>
      <c r="C355" s="619"/>
      <c r="D355" s="619">
        <v>42</v>
      </c>
      <c r="E355" s="619">
        <v>15</v>
      </c>
      <c r="F355" s="638">
        <v>0</v>
      </c>
      <c r="G355" s="638">
        <v>0</v>
      </c>
      <c r="H355" s="638">
        <v>0</v>
      </c>
      <c r="I355" s="638">
        <v>0</v>
      </c>
      <c r="J355" s="638">
        <v>0</v>
      </c>
    </row>
    <row r="356" spans="2:10" hidden="1" x14ac:dyDescent="0.25">
      <c r="B356" s="619">
        <v>2025</v>
      </c>
      <c r="C356" s="619"/>
      <c r="D356" s="619">
        <v>42</v>
      </c>
      <c r="E356" s="619">
        <v>16</v>
      </c>
      <c r="F356" s="638">
        <v>0</v>
      </c>
      <c r="G356" s="638">
        <v>0</v>
      </c>
      <c r="H356" s="638">
        <v>0</v>
      </c>
      <c r="I356" s="638">
        <v>0</v>
      </c>
      <c r="J356" s="638">
        <v>0</v>
      </c>
    </row>
    <row r="357" spans="2:10" hidden="1" x14ac:dyDescent="0.25">
      <c r="B357" s="619">
        <v>2025</v>
      </c>
      <c r="C357" s="619"/>
      <c r="D357" s="619">
        <v>42</v>
      </c>
      <c r="E357" s="619">
        <v>17</v>
      </c>
      <c r="F357" s="638">
        <v>0</v>
      </c>
      <c r="G357" s="638">
        <v>0</v>
      </c>
      <c r="H357" s="638">
        <v>0</v>
      </c>
      <c r="I357" s="638">
        <v>0</v>
      </c>
      <c r="J357" s="638">
        <v>0</v>
      </c>
    </row>
    <row r="358" spans="2:10" hidden="1" x14ac:dyDescent="0.25">
      <c r="B358" s="619">
        <v>2025</v>
      </c>
      <c r="C358" s="619"/>
      <c r="D358" s="619">
        <v>42</v>
      </c>
      <c r="E358" s="619">
        <v>18</v>
      </c>
      <c r="F358" s="638">
        <v>0</v>
      </c>
      <c r="G358" s="638">
        <v>0</v>
      </c>
      <c r="H358" s="638">
        <v>0</v>
      </c>
      <c r="I358" s="638">
        <v>0</v>
      </c>
      <c r="J358" s="638">
        <v>0</v>
      </c>
    </row>
    <row r="359" spans="2:10" hidden="1" x14ac:dyDescent="0.25">
      <c r="B359" s="619">
        <v>2025</v>
      </c>
      <c r="C359" s="619"/>
      <c r="D359" s="619">
        <v>42</v>
      </c>
      <c r="E359" s="619">
        <v>19</v>
      </c>
      <c r="F359" s="638">
        <v>0</v>
      </c>
      <c r="G359" s="638">
        <v>0</v>
      </c>
      <c r="H359" s="638">
        <v>0</v>
      </c>
      <c r="I359" s="638">
        <v>0</v>
      </c>
      <c r="J359" s="638">
        <v>0</v>
      </c>
    </row>
    <row r="360" spans="2:10" hidden="1" x14ac:dyDescent="0.25">
      <c r="B360" s="619">
        <v>2025</v>
      </c>
      <c r="C360" s="619"/>
      <c r="D360" s="619">
        <v>42</v>
      </c>
      <c r="E360" s="619">
        <v>20</v>
      </c>
      <c r="F360" s="638">
        <v>0</v>
      </c>
      <c r="G360" s="638">
        <v>0</v>
      </c>
      <c r="H360" s="638">
        <v>0</v>
      </c>
      <c r="I360" s="638">
        <v>0</v>
      </c>
      <c r="J360" s="638">
        <v>0</v>
      </c>
    </row>
    <row r="361" spans="2:10" hidden="1" x14ac:dyDescent="0.25">
      <c r="B361" s="619">
        <v>2025</v>
      </c>
      <c r="C361" s="619"/>
      <c r="D361" s="619">
        <v>42</v>
      </c>
      <c r="E361" s="619">
        <v>21</v>
      </c>
      <c r="F361" s="638">
        <v>0</v>
      </c>
      <c r="G361" s="638">
        <v>0</v>
      </c>
      <c r="H361" s="638">
        <v>0</v>
      </c>
      <c r="I361" s="638">
        <v>0</v>
      </c>
      <c r="J361" s="638">
        <v>0</v>
      </c>
    </row>
    <row r="362" spans="2:10" hidden="1" x14ac:dyDescent="0.25">
      <c r="B362" s="619">
        <v>2025</v>
      </c>
      <c r="C362" s="619"/>
      <c r="D362" s="619">
        <v>42</v>
      </c>
      <c r="E362" s="619">
        <v>22</v>
      </c>
      <c r="F362" s="638">
        <v>0</v>
      </c>
      <c r="G362" s="638">
        <v>0</v>
      </c>
      <c r="H362" s="638">
        <v>0</v>
      </c>
      <c r="I362" s="638">
        <v>0</v>
      </c>
      <c r="J362" s="638">
        <v>0</v>
      </c>
    </row>
    <row r="363" spans="2:10" hidden="1" x14ac:dyDescent="0.25">
      <c r="B363" s="619">
        <v>2025</v>
      </c>
      <c r="C363" s="619"/>
      <c r="D363" s="619">
        <v>42</v>
      </c>
      <c r="E363" s="619">
        <v>23</v>
      </c>
      <c r="F363" s="638">
        <v>0</v>
      </c>
      <c r="G363" s="638">
        <v>0</v>
      </c>
      <c r="H363" s="638">
        <v>0</v>
      </c>
      <c r="I363" s="638">
        <v>0</v>
      </c>
      <c r="J363" s="638">
        <v>0</v>
      </c>
    </row>
    <row r="364" spans="2:10" hidden="1" x14ac:dyDescent="0.25">
      <c r="B364" s="619">
        <v>2025</v>
      </c>
      <c r="C364" s="619"/>
      <c r="D364" s="619">
        <v>42</v>
      </c>
      <c r="E364" s="619">
        <v>24</v>
      </c>
      <c r="F364" s="638">
        <v>0</v>
      </c>
      <c r="G364" s="638">
        <v>0</v>
      </c>
      <c r="H364" s="638">
        <v>0</v>
      </c>
      <c r="I364" s="638">
        <v>0</v>
      </c>
      <c r="J364" s="638">
        <v>0</v>
      </c>
    </row>
    <row r="365" spans="2:10" hidden="1" x14ac:dyDescent="0.25">
      <c r="B365" s="619">
        <v>2025</v>
      </c>
      <c r="C365" s="619"/>
      <c r="D365" s="619">
        <v>42</v>
      </c>
      <c r="E365" s="619">
        <v>25</v>
      </c>
      <c r="F365" s="638">
        <v>0</v>
      </c>
      <c r="G365" s="638">
        <v>0</v>
      </c>
      <c r="H365" s="638">
        <v>0</v>
      </c>
      <c r="I365" s="638">
        <v>0</v>
      </c>
      <c r="J365" s="638">
        <v>0</v>
      </c>
    </row>
    <row r="366" spans="2:10" hidden="1" x14ac:dyDescent="0.25">
      <c r="B366" s="619">
        <v>2025</v>
      </c>
      <c r="C366" s="619"/>
      <c r="D366" s="619">
        <v>42</v>
      </c>
      <c r="E366" s="619">
        <v>26</v>
      </c>
      <c r="F366" s="638">
        <v>0</v>
      </c>
      <c r="G366" s="638">
        <v>0</v>
      </c>
      <c r="H366" s="638">
        <v>0</v>
      </c>
      <c r="I366" s="638">
        <v>0</v>
      </c>
      <c r="J366" s="638">
        <v>0</v>
      </c>
    </row>
    <row r="367" spans="2:10" hidden="1" x14ac:dyDescent="0.25">
      <c r="B367" s="619">
        <v>2025</v>
      </c>
      <c r="C367" s="619"/>
      <c r="D367" s="619">
        <v>42</v>
      </c>
      <c r="E367" s="619">
        <v>27</v>
      </c>
      <c r="F367" s="638">
        <v>0</v>
      </c>
      <c r="G367" s="638">
        <v>0</v>
      </c>
      <c r="H367" s="638">
        <v>0</v>
      </c>
      <c r="I367" s="638">
        <v>0</v>
      </c>
      <c r="J367" s="638">
        <v>0</v>
      </c>
    </row>
    <row r="368" spans="2:10" hidden="1" x14ac:dyDescent="0.25">
      <c r="B368" s="619">
        <v>2025</v>
      </c>
      <c r="C368" s="619"/>
      <c r="D368" s="619">
        <v>42</v>
      </c>
      <c r="E368" s="619">
        <v>29</v>
      </c>
      <c r="F368" s="638">
        <v>0</v>
      </c>
      <c r="G368" s="638">
        <v>0</v>
      </c>
      <c r="H368" s="638">
        <v>0</v>
      </c>
      <c r="I368" s="638">
        <v>0</v>
      </c>
      <c r="J368" s="638">
        <v>0</v>
      </c>
    </row>
    <row r="369" spans="2:10" hidden="1" x14ac:dyDescent="0.25">
      <c r="B369" s="619">
        <v>2025</v>
      </c>
      <c r="C369" s="619"/>
      <c r="D369" s="619">
        <v>42</v>
      </c>
      <c r="E369" s="619">
        <v>30</v>
      </c>
      <c r="F369" s="638">
        <v>0</v>
      </c>
      <c r="G369" s="638">
        <v>0</v>
      </c>
      <c r="H369" s="638">
        <v>0</v>
      </c>
      <c r="I369" s="638">
        <v>0</v>
      </c>
      <c r="J369" s="638">
        <v>0</v>
      </c>
    </row>
    <row r="370" spans="2:10" hidden="1" x14ac:dyDescent="0.25">
      <c r="B370" s="619">
        <v>2025</v>
      </c>
      <c r="C370" s="619"/>
      <c r="D370" s="619">
        <v>42</v>
      </c>
      <c r="E370" s="619">
        <v>31</v>
      </c>
      <c r="F370" s="638">
        <v>0</v>
      </c>
      <c r="G370" s="638">
        <v>0</v>
      </c>
      <c r="H370" s="638">
        <v>0</v>
      </c>
      <c r="I370" s="638">
        <v>0</v>
      </c>
      <c r="J370" s="638">
        <v>0</v>
      </c>
    </row>
    <row r="371" spans="2:10" hidden="1" x14ac:dyDescent="0.25">
      <c r="B371" s="620">
        <v>2025</v>
      </c>
      <c r="C371" s="620"/>
      <c r="D371" s="620">
        <v>43</v>
      </c>
      <c r="E371" s="620">
        <v>7</v>
      </c>
      <c r="F371" s="639">
        <v>0</v>
      </c>
      <c r="G371" s="639">
        <v>0</v>
      </c>
      <c r="H371" s="639">
        <v>0</v>
      </c>
      <c r="I371" s="639">
        <v>0</v>
      </c>
      <c r="J371" s="639">
        <v>0</v>
      </c>
    </row>
    <row r="372" spans="2:10" hidden="1" x14ac:dyDescent="0.25">
      <c r="B372" s="620">
        <v>2025</v>
      </c>
      <c r="C372" s="620"/>
      <c r="D372" s="620">
        <v>43</v>
      </c>
      <c r="E372" s="620">
        <v>8</v>
      </c>
      <c r="F372" s="639">
        <v>0</v>
      </c>
      <c r="G372" s="639">
        <v>0</v>
      </c>
      <c r="H372" s="639">
        <v>0</v>
      </c>
      <c r="I372" s="639">
        <v>0</v>
      </c>
      <c r="J372" s="639">
        <v>0</v>
      </c>
    </row>
    <row r="373" spans="2:10" hidden="1" x14ac:dyDescent="0.25">
      <c r="B373" s="620">
        <v>2025</v>
      </c>
      <c r="C373" s="620"/>
      <c r="D373" s="620">
        <v>43</v>
      </c>
      <c r="E373" s="620">
        <v>9</v>
      </c>
      <c r="F373" s="639">
        <v>0</v>
      </c>
      <c r="G373" s="639">
        <v>0</v>
      </c>
      <c r="H373" s="639">
        <v>0</v>
      </c>
      <c r="I373" s="639">
        <v>0</v>
      </c>
      <c r="J373" s="639">
        <v>0</v>
      </c>
    </row>
    <row r="374" spans="2:10" hidden="1" x14ac:dyDescent="0.25">
      <c r="B374" s="620">
        <v>2025</v>
      </c>
      <c r="C374" s="620"/>
      <c r="D374" s="620">
        <v>43</v>
      </c>
      <c r="E374" s="620">
        <v>10</v>
      </c>
      <c r="F374" s="639">
        <v>0</v>
      </c>
      <c r="G374" s="639">
        <v>0</v>
      </c>
      <c r="H374" s="639">
        <v>0</v>
      </c>
      <c r="I374" s="639">
        <v>0</v>
      </c>
      <c r="J374" s="639">
        <v>0</v>
      </c>
    </row>
    <row r="375" spans="2:10" hidden="1" x14ac:dyDescent="0.25">
      <c r="B375" s="620">
        <v>2025</v>
      </c>
      <c r="C375" s="620"/>
      <c r="D375" s="620">
        <v>43</v>
      </c>
      <c r="E375" s="620">
        <v>11</v>
      </c>
      <c r="F375" s="639">
        <v>0</v>
      </c>
      <c r="G375" s="639">
        <v>0</v>
      </c>
      <c r="H375" s="639">
        <v>0</v>
      </c>
      <c r="I375" s="639">
        <v>0</v>
      </c>
      <c r="J375" s="639">
        <v>0</v>
      </c>
    </row>
    <row r="376" spans="2:10" hidden="1" x14ac:dyDescent="0.25">
      <c r="B376" s="620">
        <v>2025</v>
      </c>
      <c r="C376" s="620"/>
      <c r="D376" s="620">
        <v>43</v>
      </c>
      <c r="E376" s="620">
        <v>12</v>
      </c>
      <c r="F376" s="639">
        <v>0</v>
      </c>
      <c r="G376" s="639">
        <v>0</v>
      </c>
      <c r="H376" s="639">
        <v>0</v>
      </c>
      <c r="I376" s="639">
        <v>0</v>
      </c>
      <c r="J376" s="639">
        <v>0</v>
      </c>
    </row>
    <row r="377" spans="2:10" hidden="1" x14ac:dyDescent="0.25">
      <c r="B377" s="620">
        <v>2025</v>
      </c>
      <c r="C377" s="620"/>
      <c r="D377" s="620">
        <v>43</v>
      </c>
      <c r="E377" s="620">
        <v>13</v>
      </c>
      <c r="F377" s="639">
        <v>0</v>
      </c>
      <c r="G377" s="639">
        <v>0</v>
      </c>
      <c r="H377" s="639">
        <v>0</v>
      </c>
      <c r="I377" s="639">
        <v>0</v>
      </c>
      <c r="J377" s="639">
        <v>0</v>
      </c>
    </row>
    <row r="378" spans="2:10" hidden="1" x14ac:dyDescent="0.25">
      <c r="B378" s="620">
        <v>2025</v>
      </c>
      <c r="C378" s="620"/>
      <c r="D378" s="620">
        <v>43</v>
      </c>
      <c r="E378" s="620">
        <v>14</v>
      </c>
      <c r="F378" s="639">
        <v>0</v>
      </c>
      <c r="G378" s="639">
        <v>0</v>
      </c>
      <c r="H378" s="639">
        <v>0</v>
      </c>
      <c r="I378" s="639">
        <v>0</v>
      </c>
      <c r="J378" s="639">
        <v>0</v>
      </c>
    </row>
    <row r="379" spans="2:10" hidden="1" x14ac:dyDescent="0.25">
      <c r="B379" s="620">
        <v>2025</v>
      </c>
      <c r="C379" s="620"/>
      <c r="D379" s="620">
        <v>43</v>
      </c>
      <c r="E379" s="620">
        <v>15</v>
      </c>
      <c r="F379" s="639">
        <v>0</v>
      </c>
      <c r="G379" s="639">
        <v>0</v>
      </c>
      <c r="H379" s="639">
        <v>0</v>
      </c>
      <c r="I379" s="639">
        <v>0</v>
      </c>
      <c r="J379" s="639">
        <v>0</v>
      </c>
    </row>
    <row r="380" spans="2:10" hidden="1" x14ac:dyDescent="0.25">
      <c r="B380" s="620">
        <v>2025</v>
      </c>
      <c r="C380" s="620"/>
      <c r="D380" s="620">
        <v>43</v>
      </c>
      <c r="E380" s="620">
        <v>16</v>
      </c>
      <c r="F380" s="639">
        <v>0</v>
      </c>
      <c r="G380" s="639">
        <v>0</v>
      </c>
      <c r="H380" s="639">
        <v>0</v>
      </c>
      <c r="I380" s="639">
        <v>0</v>
      </c>
      <c r="J380" s="639">
        <v>0</v>
      </c>
    </row>
    <row r="381" spans="2:10" hidden="1" x14ac:dyDescent="0.25">
      <c r="B381" s="620">
        <v>2025</v>
      </c>
      <c r="C381" s="620"/>
      <c r="D381" s="620">
        <v>43</v>
      </c>
      <c r="E381" s="620">
        <v>17</v>
      </c>
      <c r="F381" s="639">
        <v>0</v>
      </c>
      <c r="G381" s="639">
        <v>0</v>
      </c>
      <c r="H381" s="639">
        <v>0</v>
      </c>
      <c r="I381" s="639">
        <v>0</v>
      </c>
      <c r="J381" s="639">
        <v>0</v>
      </c>
    </row>
    <row r="382" spans="2:10" hidden="1" x14ac:dyDescent="0.25">
      <c r="B382" s="620">
        <v>2025</v>
      </c>
      <c r="C382" s="620"/>
      <c r="D382" s="620">
        <v>43</v>
      </c>
      <c r="E382" s="620">
        <v>18</v>
      </c>
      <c r="F382" s="639">
        <v>0</v>
      </c>
      <c r="G382" s="639">
        <v>0</v>
      </c>
      <c r="H382" s="639">
        <v>0</v>
      </c>
      <c r="I382" s="639">
        <v>0</v>
      </c>
      <c r="J382" s="639">
        <v>0</v>
      </c>
    </row>
    <row r="383" spans="2:10" hidden="1" x14ac:dyDescent="0.25">
      <c r="B383" s="620">
        <v>2025</v>
      </c>
      <c r="C383" s="620"/>
      <c r="D383" s="620">
        <v>43</v>
      </c>
      <c r="E383" s="620">
        <v>19</v>
      </c>
      <c r="F383" s="639">
        <v>0</v>
      </c>
      <c r="G383" s="639">
        <v>0</v>
      </c>
      <c r="H383" s="639">
        <v>0</v>
      </c>
      <c r="I383" s="639">
        <v>0</v>
      </c>
      <c r="J383" s="639">
        <v>0</v>
      </c>
    </row>
    <row r="384" spans="2:10" hidden="1" x14ac:dyDescent="0.25">
      <c r="B384" s="620">
        <v>2025</v>
      </c>
      <c r="C384" s="620"/>
      <c r="D384" s="620">
        <v>43</v>
      </c>
      <c r="E384" s="620">
        <v>20</v>
      </c>
      <c r="F384" s="639">
        <v>0</v>
      </c>
      <c r="G384" s="639">
        <v>0</v>
      </c>
      <c r="H384" s="639">
        <v>0</v>
      </c>
      <c r="I384" s="639">
        <v>0</v>
      </c>
      <c r="J384" s="639">
        <v>0</v>
      </c>
    </row>
    <row r="385" spans="2:10" hidden="1" x14ac:dyDescent="0.25">
      <c r="B385" s="620">
        <v>2025</v>
      </c>
      <c r="C385" s="620"/>
      <c r="D385" s="620">
        <v>43</v>
      </c>
      <c r="E385" s="620">
        <v>21</v>
      </c>
      <c r="F385" s="639">
        <v>0</v>
      </c>
      <c r="G385" s="639">
        <v>0</v>
      </c>
      <c r="H385" s="639">
        <v>0</v>
      </c>
      <c r="I385" s="639">
        <v>0</v>
      </c>
      <c r="J385" s="639">
        <v>0</v>
      </c>
    </row>
    <row r="386" spans="2:10" hidden="1" x14ac:dyDescent="0.25">
      <c r="B386" s="620">
        <v>2025</v>
      </c>
      <c r="C386" s="620"/>
      <c r="D386" s="620">
        <v>43</v>
      </c>
      <c r="E386" s="620">
        <v>22</v>
      </c>
      <c r="F386" s="639">
        <v>0</v>
      </c>
      <c r="G386" s="639">
        <v>0</v>
      </c>
      <c r="H386" s="639">
        <v>0</v>
      </c>
      <c r="I386" s="639">
        <v>0</v>
      </c>
      <c r="J386" s="639">
        <v>0</v>
      </c>
    </row>
    <row r="387" spans="2:10" hidden="1" x14ac:dyDescent="0.25">
      <c r="B387" s="620">
        <v>2025</v>
      </c>
      <c r="C387" s="620"/>
      <c r="D387" s="620">
        <v>43</v>
      </c>
      <c r="E387" s="620">
        <v>23</v>
      </c>
      <c r="F387" s="639">
        <v>0</v>
      </c>
      <c r="G387" s="639">
        <v>0</v>
      </c>
      <c r="H387" s="639">
        <v>0</v>
      </c>
      <c r="I387" s="639">
        <v>0</v>
      </c>
      <c r="J387" s="639">
        <v>0</v>
      </c>
    </row>
    <row r="388" spans="2:10" hidden="1" x14ac:dyDescent="0.25">
      <c r="B388" s="620">
        <v>2025</v>
      </c>
      <c r="C388" s="620"/>
      <c r="D388" s="620">
        <v>43</v>
      </c>
      <c r="E388" s="620">
        <v>24</v>
      </c>
      <c r="F388" s="639">
        <v>0</v>
      </c>
      <c r="G388" s="639">
        <v>0</v>
      </c>
      <c r="H388" s="639">
        <v>0</v>
      </c>
      <c r="I388" s="639">
        <v>0</v>
      </c>
      <c r="J388" s="639">
        <v>0</v>
      </c>
    </row>
    <row r="389" spans="2:10" hidden="1" x14ac:dyDescent="0.25">
      <c r="B389" s="620">
        <v>2025</v>
      </c>
      <c r="C389" s="620"/>
      <c r="D389" s="620">
        <v>43</v>
      </c>
      <c r="E389" s="620">
        <v>25</v>
      </c>
      <c r="F389" s="639">
        <v>0</v>
      </c>
      <c r="G389" s="639">
        <v>0</v>
      </c>
      <c r="H389" s="639">
        <v>0</v>
      </c>
      <c r="I389" s="639">
        <v>0</v>
      </c>
      <c r="J389" s="639">
        <v>0</v>
      </c>
    </row>
    <row r="390" spans="2:10" hidden="1" x14ac:dyDescent="0.25">
      <c r="B390" s="620">
        <v>2025</v>
      </c>
      <c r="C390" s="620"/>
      <c r="D390" s="620">
        <v>43</v>
      </c>
      <c r="E390" s="620">
        <v>26</v>
      </c>
      <c r="F390" s="639">
        <v>0</v>
      </c>
      <c r="G390" s="639">
        <v>0</v>
      </c>
      <c r="H390" s="639">
        <v>0</v>
      </c>
      <c r="I390" s="639">
        <v>0</v>
      </c>
      <c r="J390" s="639">
        <v>0</v>
      </c>
    </row>
    <row r="391" spans="2:10" hidden="1" x14ac:dyDescent="0.25">
      <c r="B391" s="620">
        <v>2025</v>
      </c>
      <c r="C391" s="620"/>
      <c r="D391" s="620">
        <v>43</v>
      </c>
      <c r="E391" s="620">
        <v>27</v>
      </c>
      <c r="F391" s="639">
        <v>0</v>
      </c>
      <c r="G391" s="639">
        <v>0</v>
      </c>
      <c r="H391" s="639">
        <v>0</v>
      </c>
      <c r="I391" s="639">
        <v>0</v>
      </c>
      <c r="J391" s="639">
        <v>0</v>
      </c>
    </row>
    <row r="392" spans="2:10" hidden="1" x14ac:dyDescent="0.25">
      <c r="B392" s="620">
        <v>2025</v>
      </c>
      <c r="C392" s="620"/>
      <c r="D392" s="620">
        <v>43</v>
      </c>
      <c r="E392" s="620">
        <v>29</v>
      </c>
      <c r="F392" s="639">
        <v>0</v>
      </c>
      <c r="G392" s="639">
        <v>0</v>
      </c>
      <c r="H392" s="639">
        <v>0</v>
      </c>
      <c r="I392" s="639">
        <v>0</v>
      </c>
      <c r="J392" s="639">
        <v>0</v>
      </c>
    </row>
    <row r="393" spans="2:10" hidden="1" x14ac:dyDescent="0.25">
      <c r="B393" s="620">
        <v>2025</v>
      </c>
      <c r="C393" s="620"/>
      <c r="D393" s="620">
        <v>43</v>
      </c>
      <c r="E393" s="620">
        <v>30</v>
      </c>
      <c r="F393" s="639">
        <v>0</v>
      </c>
      <c r="G393" s="639">
        <v>0</v>
      </c>
      <c r="H393" s="639">
        <v>0</v>
      </c>
      <c r="I393" s="639">
        <v>0</v>
      </c>
      <c r="J393" s="639">
        <v>0</v>
      </c>
    </row>
    <row r="394" spans="2:10" hidden="1" x14ac:dyDescent="0.25">
      <c r="B394" s="620">
        <v>2025</v>
      </c>
      <c r="C394" s="620"/>
      <c r="D394" s="620">
        <v>43</v>
      </c>
      <c r="E394" s="620">
        <v>31</v>
      </c>
      <c r="F394" s="639">
        <v>0</v>
      </c>
      <c r="G394" s="639">
        <v>0</v>
      </c>
      <c r="H394" s="639">
        <v>0</v>
      </c>
      <c r="I394" s="639">
        <v>0</v>
      </c>
      <c r="J394" s="639">
        <v>0</v>
      </c>
    </row>
    <row r="395" spans="2:10" hidden="1" x14ac:dyDescent="0.25">
      <c r="B395" s="621">
        <v>2025</v>
      </c>
      <c r="C395" s="621"/>
      <c r="D395" s="621">
        <v>44</v>
      </c>
      <c r="E395" s="621">
        <v>7</v>
      </c>
      <c r="F395" s="640">
        <v>0</v>
      </c>
      <c r="G395" s="640">
        <v>0</v>
      </c>
      <c r="H395" s="640">
        <v>0</v>
      </c>
      <c r="I395" s="640">
        <v>0</v>
      </c>
      <c r="J395" s="640">
        <v>0</v>
      </c>
    </row>
    <row r="396" spans="2:10" hidden="1" x14ac:dyDescent="0.25">
      <c r="B396" s="621">
        <v>2025</v>
      </c>
      <c r="C396" s="621"/>
      <c r="D396" s="621">
        <v>44</v>
      </c>
      <c r="E396" s="621">
        <v>8</v>
      </c>
      <c r="F396" s="640">
        <v>0</v>
      </c>
      <c r="G396" s="640">
        <v>0</v>
      </c>
      <c r="H396" s="640">
        <v>0</v>
      </c>
      <c r="I396" s="640">
        <v>0</v>
      </c>
      <c r="J396" s="640">
        <v>0</v>
      </c>
    </row>
    <row r="397" spans="2:10" hidden="1" x14ac:dyDescent="0.25">
      <c r="B397" s="621">
        <v>2025</v>
      </c>
      <c r="C397" s="621"/>
      <c r="D397" s="621">
        <v>44</v>
      </c>
      <c r="E397" s="621">
        <v>9</v>
      </c>
      <c r="F397" s="640">
        <v>0</v>
      </c>
      <c r="G397" s="640">
        <v>0</v>
      </c>
      <c r="H397" s="640">
        <v>0</v>
      </c>
      <c r="I397" s="640">
        <v>0</v>
      </c>
      <c r="J397" s="640">
        <v>0</v>
      </c>
    </row>
    <row r="398" spans="2:10" hidden="1" x14ac:dyDescent="0.25">
      <c r="B398" s="621">
        <v>2025</v>
      </c>
      <c r="C398" s="621"/>
      <c r="D398" s="621">
        <v>44</v>
      </c>
      <c r="E398" s="621">
        <v>10</v>
      </c>
      <c r="F398" s="640">
        <v>0</v>
      </c>
      <c r="G398" s="640">
        <v>0</v>
      </c>
      <c r="H398" s="640">
        <v>0</v>
      </c>
      <c r="I398" s="640">
        <v>0</v>
      </c>
      <c r="J398" s="640">
        <v>0</v>
      </c>
    </row>
    <row r="399" spans="2:10" hidden="1" x14ac:dyDescent="0.25">
      <c r="B399" s="621">
        <v>2025</v>
      </c>
      <c r="C399" s="621"/>
      <c r="D399" s="621">
        <v>44</v>
      </c>
      <c r="E399" s="621">
        <v>11</v>
      </c>
      <c r="F399" s="640">
        <v>0</v>
      </c>
      <c r="G399" s="640">
        <v>0</v>
      </c>
      <c r="H399" s="640">
        <v>0</v>
      </c>
      <c r="I399" s="640">
        <v>0</v>
      </c>
      <c r="J399" s="640">
        <v>0</v>
      </c>
    </row>
    <row r="400" spans="2:10" hidden="1" x14ac:dyDescent="0.25">
      <c r="B400" s="621">
        <v>2025</v>
      </c>
      <c r="C400" s="621"/>
      <c r="D400" s="621">
        <v>44</v>
      </c>
      <c r="E400" s="621">
        <v>12</v>
      </c>
      <c r="F400" s="640">
        <v>0</v>
      </c>
      <c r="G400" s="640">
        <v>0</v>
      </c>
      <c r="H400" s="640">
        <v>0</v>
      </c>
      <c r="I400" s="640">
        <v>0</v>
      </c>
      <c r="J400" s="640">
        <v>0</v>
      </c>
    </row>
    <row r="401" spans="2:10" hidden="1" x14ac:dyDescent="0.25">
      <c r="B401" s="621">
        <v>2025</v>
      </c>
      <c r="C401" s="621"/>
      <c r="D401" s="621">
        <v>44</v>
      </c>
      <c r="E401" s="621">
        <v>13</v>
      </c>
      <c r="F401" s="640">
        <v>0</v>
      </c>
      <c r="G401" s="640">
        <v>0</v>
      </c>
      <c r="H401" s="640">
        <v>0</v>
      </c>
      <c r="I401" s="640">
        <v>0</v>
      </c>
      <c r="J401" s="640">
        <v>0</v>
      </c>
    </row>
    <row r="402" spans="2:10" hidden="1" x14ac:dyDescent="0.25">
      <c r="B402" s="621">
        <v>2025</v>
      </c>
      <c r="C402" s="621"/>
      <c r="D402" s="621">
        <v>44</v>
      </c>
      <c r="E402" s="621">
        <v>14</v>
      </c>
      <c r="F402" s="640">
        <v>0</v>
      </c>
      <c r="G402" s="640">
        <v>0</v>
      </c>
      <c r="H402" s="640">
        <v>0</v>
      </c>
      <c r="I402" s="640">
        <v>0</v>
      </c>
      <c r="J402" s="640">
        <v>0</v>
      </c>
    </row>
    <row r="403" spans="2:10" hidden="1" x14ac:dyDescent="0.25">
      <c r="B403" s="621">
        <v>2025</v>
      </c>
      <c r="C403" s="621"/>
      <c r="D403" s="621">
        <v>44</v>
      </c>
      <c r="E403" s="621">
        <v>15</v>
      </c>
      <c r="F403" s="640">
        <v>0</v>
      </c>
      <c r="G403" s="640">
        <v>0</v>
      </c>
      <c r="H403" s="640">
        <v>0</v>
      </c>
      <c r="I403" s="640">
        <v>0</v>
      </c>
      <c r="J403" s="640">
        <v>0</v>
      </c>
    </row>
    <row r="404" spans="2:10" hidden="1" x14ac:dyDescent="0.25">
      <c r="B404" s="621">
        <v>2025</v>
      </c>
      <c r="C404" s="621"/>
      <c r="D404" s="621">
        <v>44</v>
      </c>
      <c r="E404" s="621">
        <v>16</v>
      </c>
      <c r="F404" s="640">
        <v>0</v>
      </c>
      <c r="G404" s="640">
        <v>0</v>
      </c>
      <c r="H404" s="640">
        <v>0</v>
      </c>
      <c r="I404" s="640">
        <v>0</v>
      </c>
      <c r="J404" s="640">
        <v>0</v>
      </c>
    </row>
    <row r="405" spans="2:10" hidden="1" x14ac:dyDescent="0.25">
      <c r="B405" s="621">
        <v>2025</v>
      </c>
      <c r="C405" s="621"/>
      <c r="D405" s="621">
        <v>44</v>
      </c>
      <c r="E405" s="621">
        <v>17</v>
      </c>
      <c r="F405" s="640">
        <v>0</v>
      </c>
      <c r="G405" s="640">
        <v>0</v>
      </c>
      <c r="H405" s="640">
        <v>0</v>
      </c>
      <c r="I405" s="640">
        <v>0</v>
      </c>
      <c r="J405" s="640">
        <v>0</v>
      </c>
    </row>
    <row r="406" spans="2:10" hidden="1" x14ac:dyDescent="0.25">
      <c r="B406" s="621">
        <v>2025</v>
      </c>
      <c r="C406" s="621"/>
      <c r="D406" s="621">
        <v>44</v>
      </c>
      <c r="E406" s="621">
        <v>18</v>
      </c>
      <c r="F406" s="640">
        <v>0</v>
      </c>
      <c r="G406" s="640">
        <v>0</v>
      </c>
      <c r="H406" s="640">
        <v>0</v>
      </c>
      <c r="I406" s="640">
        <v>0</v>
      </c>
      <c r="J406" s="640">
        <v>0</v>
      </c>
    </row>
    <row r="407" spans="2:10" hidden="1" x14ac:dyDescent="0.25">
      <c r="B407" s="621">
        <v>2025</v>
      </c>
      <c r="C407" s="621"/>
      <c r="D407" s="621">
        <v>44</v>
      </c>
      <c r="E407" s="621">
        <v>19</v>
      </c>
      <c r="F407" s="640">
        <v>0</v>
      </c>
      <c r="G407" s="640">
        <v>0</v>
      </c>
      <c r="H407" s="640">
        <v>0</v>
      </c>
      <c r="I407" s="640">
        <v>0</v>
      </c>
      <c r="J407" s="640">
        <v>0</v>
      </c>
    </row>
    <row r="408" spans="2:10" hidden="1" x14ac:dyDescent="0.25">
      <c r="B408" s="621">
        <v>2025</v>
      </c>
      <c r="C408" s="621"/>
      <c r="D408" s="621">
        <v>44</v>
      </c>
      <c r="E408" s="621">
        <v>20</v>
      </c>
      <c r="F408" s="640">
        <v>0</v>
      </c>
      <c r="G408" s="640">
        <v>0</v>
      </c>
      <c r="H408" s="640">
        <v>0</v>
      </c>
      <c r="I408" s="640">
        <v>0</v>
      </c>
      <c r="J408" s="640">
        <v>0</v>
      </c>
    </row>
    <row r="409" spans="2:10" hidden="1" x14ac:dyDescent="0.25">
      <c r="B409" s="621">
        <v>2025</v>
      </c>
      <c r="C409" s="621"/>
      <c r="D409" s="621">
        <v>44</v>
      </c>
      <c r="E409" s="621">
        <v>21</v>
      </c>
      <c r="F409" s="640">
        <v>0</v>
      </c>
      <c r="G409" s="640">
        <v>0</v>
      </c>
      <c r="H409" s="640">
        <v>0</v>
      </c>
      <c r="I409" s="640">
        <v>0</v>
      </c>
      <c r="J409" s="640">
        <v>0</v>
      </c>
    </row>
    <row r="410" spans="2:10" hidden="1" x14ac:dyDescent="0.25">
      <c r="B410" s="621">
        <v>2025</v>
      </c>
      <c r="C410" s="621"/>
      <c r="D410" s="621">
        <v>44</v>
      </c>
      <c r="E410" s="621">
        <v>22</v>
      </c>
      <c r="F410" s="640">
        <v>0</v>
      </c>
      <c r="G410" s="640">
        <v>0</v>
      </c>
      <c r="H410" s="640">
        <v>0</v>
      </c>
      <c r="I410" s="640">
        <v>0</v>
      </c>
      <c r="J410" s="640">
        <v>0</v>
      </c>
    </row>
    <row r="411" spans="2:10" hidden="1" x14ac:dyDescent="0.25">
      <c r="B411" s="621">
        <v>2025</v>
      </c>
      <c r="C411" s="621"/>
      <c r="D411" s="621">
        <v>44</v>
      </c>
      <c r="E411" s="621">
        <v>23</v>
      </c>
      <c r="F411" s="640">
        <v>0</v>
      </c>
      <c r="G411" s="640">
        <v>0</v>
      </c>
      <c r="H411" s="640">
        <v>0</v>
      </c>
      <c r="I411" s="640">
        <v>0</v>
      </c>
      <c r="J411" s="640">
        <v>0</v>
      </c>
    </row>
    <row r="412" spans="2:10" hidden="1" x14ac:dyDescent="0.25">
      <c r="B412" s="621">
        <v>2025</v>
      </c>
      <c r="C412" s="621"/>
      <c r="D412" s="621">
        <v>44</v>
      </c>
      <c r="E412" s="621">
        <v>24</v>
      </c>
      <c r="F412" s="640">
        <v>0</v>
      </c>
      <c r="G412" s="640">
        <v>0</v>
      </c>
      <c r="H412" s="640">
        <v>0</v>
      </c>
      <c r="I412" s="640">
        <v>0</v>
      </c>
      <c r="J412" s="640">
        <v>0</v>
      </c>
    </row>
    <row r="413" spans="2:10" hidden="1" x14ac:dyDescent="0.25">
      <c r="B413" s="621">
        <v>2025</v>
      </c>
      <c r="C413" s="621"/>
      <c r="D413" s="621">
        <v>44</v>
      </c>
      <c r="E413" s="621">
        <v>25</v>
      </c>
      <c r="F413" s="640">
        <v>0</v>
      </c>
      <c r="G413" s="640">
        <v>0</v>
      </c>
      <c r="H413" s="640">
        <v>0</v>
      </c>
      <c r="I413" s="640">
        <v>0</v>
      </c>
      <c r="J413" s="640">
        <v>0</v>
      </c>
    </row>
    <row r="414" spans="2:10" hidden="1" x14ac:dyDescent="0.25">
      <c r="B414" s="621">
        <v>2025</v>
      </c>
      <c r="C414" s="621"/>
      <c r="D414" s="621">
        <v>44</v>
      </c>
      <c r="E414" s="621">
        <v>26</v>
      </c>
      <c r="F414" s="640">
        <v>0</v>
      </c>
      <c r="G414" s="640">
        <v>0</v>
      </c>
      <c r="H414" s="640">
        <v>0</v>
      </c>
      <c r="I414" s="640">
        <v>0</v>
      </c>
      <c r="J414" s="640">
        <v>0</v>
      </c>
    </row>
    <row r="415" spans="2:10" hidden="1" x14ac:dyDescent="0.25">
      <c r="B415" s="621">
        <v>2025</v>
      </c>
      <c r="C415" s="621"/>
      <c r="D415" s="621">
        <v>44</v>
      </c>
      <c r="E415" s="621">
        <v>27</v>
      </c>
      <c r="F415" s="640">
        <v>0</v>
      </c>
      <c r="G415" s="640">
        <v>0</v>
      </c>
      <c r="H415" s="640">
        <v>0</v>
      </c>
      <c r="I415" s="640">
        <v>0</v>
      </c>
      <c r="J415" s="640">
        <v>0</v>
      </c>
    </row>
    <row r="416" spans="2:10" hidden="1" x14ac:dyDescent="0.25">
      <c r="B416" s="621">
        <v>2025</v>
      </c>
      <c r="C416" s="621"/>
      <c r="D416" s="621">
        <v>44</v>
      </c>
      <c r="E416" s="621">
        <v>29</v>
      </c>
      <c r="F416" s="640">
        <v>0</v>
      </c>
      <c r="G416" s="640">
        <v>0</v>
      </c>
      <c r="H416" s="640">
        <v>0</v>
      </c>
      <c r="I416" s="640">
        <v>0</v>
      </c>
      <c r="J416" s="640">
        <v>0</v>
      </c>
    </row>
    <row r="417" spans="2:10" hidden="1" x14ac:dyDescent="0.25">
      <c r="B417" s="621">
        <v>2025</v>
      </c>
      <c r="C417" s="621"/>
      <c r="D417" s="621">
        <v>44</v>
      </c>
      <c r="E417" s="621">
        <v>30</v>
      </c>
      <c r="F417" s="640">
        <v>0</v>
      </c>
      <c r="G417" s="640">
        <v>0</v>
      </c>
      <c r="H417" s="640">
        <v>0</v>
      </c>
      <c r="I417" s="640">
        <v>0</v>
      </c>
      <c r="J417" s="640">
        <v>0</v>
      </c>
    </row>
    <row r="418" spans="2:10" hidden="1" x14ac:dyDescent="0.25">
      <c r="B418" s="621">
        <v>2025</v>
      </c>
      <c r="C418" s="621"/>
      <c r="D418" s="621">
        <v>44</v>
      </c>
      <c r="E418" s="621">
        <v>31</v>
      </c>
      <c r="F418" s="640">
        <v>0</v>
      </c>
      <c r="G418" s="640">
        <v>0</v>
      </c>
      <c r="H418" s="640">
        <v>0</v>
      </c>
      <c r="I418" s="640">
        <v>0</v>
      </c>
      <c r="J418" s="640">
        <v>0</v>
      </c>
    </row>
    <row r="419" spans="2:10" x14ac:dyDescent="0.25">
      <c r="F419" s="596">
        <f>SUM(F3:F418)</f>
        <v>90270000</v>
      </c>
      <c r="G419" s="596">
        <f>SUM(G3:G418)</f>
        <v>159011666</v>
      </c>
      <c r="H419" s="596">
        <f>SUM(H3:H418)</f>
        <v>140905923</v>
      </c>
      <c r="I419" s="596">
        <f>SUM(I3:I418)</f>
        <v>140905923</v>
      </c>
      <c r="J419" s="596">
        <f>SUM(J3:J418)</f>
        <v>140555923</v>
      </c>
    </row>
    <row r="421" spans="2:10" x14ac:dyDescent="0.25">
      <c r="F421" s="597"/>
      <c r="G421" s="597"/>
      <c r="H421" s="596"/>
    </row>
    <row r="422" spans="2:10" x14ac:dyDescent="0.25">
      <c r="F422" s="597"/>
      <c r="G422" s="597"/>
    </row>
  </sheetData>
  <sheetProtection algorithmName="SHA-512" hashValue="KOgaecRuEhG1343W8xRiaSswAVY7ckL4tTMK39ULFTzD2sMcBM4uaXBS67UG9Fqa5P0WN3pAsvtQKHrpS93fvQ==" saltValue="xEC3SjHq/JO4Mow7wKXNBA==" spinCount="100000" sheet="1" formatCells="0" formatColumns="0" formatRows="0" insertColumns="0" insertRows="0" insertHyperlinks="0" deleteColumns="0" deleteRows="0" sort="0" autoFilter="0" pivotTables="0"/>
  <mergeCells count="1">
    <mergeCell ref="A1:J1"/>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22</vt:i4>
      </vt:variant>
    </vt:vector>
  </HeadingPairs>
  <TitlesOfParts>
    <vt:vector size="22" baseType="lpstr">
      <vt:lpstr>ANEXO No 1</vt:lpstr>
      <vt:lpstr>ANEXO No 2</vt:lpstr>
      <vt:lpstr>ANEXO No 3</vt:lpstr>
      <vt:lpstr>ANEXO No 4</vt:lpstr>
      <vt:lpstr>ANEXO No 4A</vt:lpstr>
      <vt:lpstr>ANEXO No 5</vt:lpstr>
      <vt:lpstr>ANEXO No 5A</vt:lpstr>
      <vt:lpstr>ANEXO No 6 </vt:lpstr>
      <vt:lpstr>ANEXO No 6A</vt:lpstr>
      <vt:lpstr>ANEXO No 7</vt:lpstr>
      <vt:lpstr>ANEXO No 7A</vt:lpstr>
      <vt:lpstr>ANEXO No 8</vt:lpstr>
      <vt:lpstr>ANEXO No 8A</vt:lpstr>
      <vt:lpstr>ANEXO No 9</vt:lpstr>
      <vt:lpstr>ANEXO No 9A</vt:lpstr>
      <vt:lpstr>Hoja2</vt:lpstr>
      <vt:lpstr>Hoja5</vt:lpstr>
      <vt:lpstr>Hoja4</vt:lpstr>
      <vt:lpstr>Hoja3</vt:lpstr>
      <vt:lpstr>Hoja1</vt:lpstr>
      <vt:lpstr>Hoja6</vt:lpstr>
      <vt:lpstr>Hoja7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per.per</dc:creator>
  <cp:lastModifiedBy>usuario9</cp:lastModifiedBy>
  <cp:lastPrinted>2023-03-03T21:29:23Z</cp:lastPrinted>
  <dcterms:created xsi:type="dcterms:W3CDTF">2010-06-11T15:26:58Z</dcterms:created>
  <dcterms:modified xsi:type="dcterms:W3CDTF">2026-04-14T16:49:18Z</dcterms:modified>
</cp:coreProperties>
</file>